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Yelena\Desktop\2019 դատավոր\"/>
    </mc:Choice>
  </mc:AlternateContent>
  <bookViews>
    <workbookView xWindow="0" yWindow="0" windowWidth="28800" windowHeight="12000"/>
  </bookViews>
  <sheets>
    <sheet name="Ընդհանուր" sheetId="12" r:id="rId1"/>
    <sheet name="Երևան" sheetId="13" r:id="rId2"/>
    <sheet name="Արմավիր" sheetId="3" r:id="rId3"/>
    <sheet name="Արարատ և Վայոց ձոր" sheetId="2" r:id="rId4"/>
    <sheet name="Արագածոտն" sheetId="1" r:id="rId5"/>
    <sheet name="Գեղարքունիք" sheetId="4" r:id="rId6"/>
    <sheet name="Կոտայք" sheetId="7" r:id="rId7"/>
    <sheet name="Լոռի" sheetId="6" r:id="rId8"/>
    <sheet name="Շիրակ" sheetId="8" r:id="rId9"/>
    <sheet name="Տավուշ" sheetId="10" r:id="rId10"/>
    <sheet name="Սյունիք" sheetId="9" r:id="rId11"/>
  </sheets>
  <externalReferences>
    <externalReference r:id="rId12"/>
  </externalReferences>
  <definedNames>
    <definedName name="_xlnm._FilterDatabase" localSheetId="4" hidden="1">Արագածոտն!$A$1:$AH$1698</definedName>
    <definedName name="_xlnm._FilterDatabase" localSheetId="7" hidden="1">Լոռի!$A$18:$AH$134</definedName>
    <definedName name="_xlnm.Print_Area" localSheetId="9">Տավուշ!$A$1:$AH$1715</definedName>
  </definedNames>
  <calcPr calcId="162913"/>
</workbook>
</file>

<file path=xl/calcChain.xml><?xml version="1.0" encoding="utf-8"?>
<calcChain xmlns="http://schemas.openxmlformats.org/spreadsheetml/2006/main">
  <c r="E19" i="13" l="1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T19" i="13"/>
  <c r="U19" i="13"/>
  <c r="V19" i="13"/>
  <c r="W19" i="13"/>
  <c r="X19" i="13"/>
  <c r="Y19" i="13"/>
  <c r="Z19" i="13"/>
  <c r="AA19" i="13"/>
  <c r="AB19" i="13"/>
  <c r="AC19" i="13"/>
  <c r="AD19" i="13"/>
  <c r="AE19" i="13"/>
  <c r="AF19" i="13"/>
  <c r="AG19" i="13"/>
  <c r="AH19" i="13"/>
  <c r="AI131" i="10" l="1"/>
  <c r="AH130" i="10"/>
  <c r="AG130" i="10"/>
  <c r="AF130" i="10"/>
  <c r="AE130" i="10"/>
  <c r="AD130" i="10"/>
  <c r="AC130" i="10"/>
  <c r="AB130" i="10"/>
  <c r="AA130" i="10"/>
  <c r="Z130" i="10"/>
  <c r="Y130" i="10"/>
  <c r="X130" i="10"/>
  <c r="W130" i="10"/>
  <c r="V130" i="10"/>
  <c r="U130" i="10"/>
  <c r="T130" i="10"/>
  <c r="S130" i="10"/>
  <c r="R130" i="10"/>
  <c r="Q130" i="10"/>
  <c r="P130" i="10"/>
  <c r="O130" i="10"/>
  <c r="N130" i="10"/>
  <c r="M130" i="10"/>
  <c r="L130" i="10"/>
  <c r="K130" i="10"/>
  <c r="J130" i="10"/>
  <c r="I130" i="10"/>
  <c r="H130" i="10"/>
  <c r="G130" i="10"/>
  <c r="F130" i="10"/>
  <c r="E130" i="10"/>
  <c r="AH125" i="10"/>
  <c r="AG125" i="10"/>
  <c r="AF125" i="10"/>
  <c r="AE125" i="10"/>
  <c r="AD125" i="10"/>
  <c r="AC125" i="10"/>
  <c r="AB125" i="10"/>
  <c r="AA125" i="10"/>
  <c r="Z125" i="10"/>
  <c r="Y125" i="10"/>
  <c r="X125" i="10"/>
  <c r="W125" i="10"/>
  <c r="V125" i="10"/>
  <c r="U125" i="10"/>
  <c r="T125" i="10"/>
  <c r="S125" i="10"/>
  <c r="R125" i="10"/>
  <c r="Q125" i="10"/>
  <c r="P125" i="10"/>
  <c r="O125" i="10"/>
  <c r="N125" i="10"/>
  <c r="M125" i="10"/>
  <c r="L125" i="10"/>
  <c r="K125" i="10"/>
  <c r="J125" i="10"/>
  <c r="I125" i="10"/>
  <c r="H125" i="10"/>
  <c r="G125" i="10"/>
  <c r="F125" i="10"/>
  <c r="E125" i="10"/>
  <c r="AH116" i="10"/>
  <c r="AG116" i="10"/>
  <c r="AF116" i="10"/>
  <c r="AE116" i="10"/>
  <c r="AD116" i="10"/>
  <c r="AC116" i="10"/>
  <c r="AB116" i="10"/>
  <c r="AA116" i="10"/>
  <c r="Z116" i="10"/>
  <c r="Y116" i="10"/>
  <c r="X116" i="10"/>
  <c r="W116" i="10"/>
  <c r="V116" i="10"/>
  <c r="U116" i="10"/>
  <c r="T116" i="10"/>
  <c r="S116" i="10"/>
  <c r="R116" i="10"/>
  <c r="Q116" i="10"/>
  <c r="P116" i="10"/>
  <c r="O116" i="10"/>
  <c r="N116" i="10"/>
  <c r="M116" i="10"/>
  <c r="L116" i="10"/>
  <c r="K116" i="10"/>
  <c r="J116" i="10"/>
  <c r="I116" i="10"/>
  <c r="H116" i="10"/>
  <c r="G116" i="10"/>
  <c r="F116" i="10"/>
  <c r="E116" i="10"/>
  <c r="AH112" i="10"/>
  <c r="AG112" i="10"/>
  <c r="AF112" i="10"/>
  <c r="AE112" i="10"/>
  <c r="AD112" i="10"/>
  <c r="AC112" i="10"/>
  <c r="AB112" i="10"/>
  <c r="AA112" i="10"/>
  <c r="Z112" i="10"/>
  <c r="Y112" i="10"/>
  <c r="X112" i="10"/>
  <c r="W112" i="10"/>
  <c r="V112" i="10"/>
  <c r="U112" i="10"/>
  <c r="T112" i="10"/>
  <c r="S112" i="10"/>
  <c r="R112" i="10"/>
  <c r="Q112" i="10"/>
  <c r="P112" i="10"/>
  <c r="O112" i="10"/>
  <c r="N112" i="10"/>
  <c r="M112" i="10"/>
  <c r="L112" i="10"/>
  <c r="K112" i="10"/>
  <c r="J112" i="10"/>
  <c r="I112" i="10"/>
  <c r="H112" i="10"/>
  <c r="G112" i="10"/>
  <c r="F112" i="10"/>
  <c r="E112" i="10"/>
  <c r="AH90" i="10"/>
  <c r="AG90" i="10"/>
  <c r="AF90" i="10"/>
  <c r="AE90" i="10"/>
  <c r="AD90" i="10"/>
  <c r="AC90" i="10"/>
  <c r="AB90" i="10"/>
  <c r="AA90" i="10"/>
  <c r="Z90" i="10"/>
  <c r="Y90" i="10"/>
  <c r="X90" i="10"/>
  <c r="W90" i="10"/>
  <c r="V90" i="10"/>
  <c r="U90" i="10"/>
  <c r="T90" i="10"/>
  <c r="S90" i="10"/>
  <c r="R90" i="10"/>
  <c r="Q90" i="10"/>
  <c r="P90" i="10"/>
  <c r="O90" i="10"/>
  <c r="N90" i="10"/>
  <c r="M90" i="10"/>
  <c r="L90" i="10"/>
  <c r="K90" i="10"/>
  <c r="J90" i="10"/>
  <c r="I90" i="10"/>
  <c r="H90" i="10"/>
  <c r="G90" i="10"/>
  <c r="F90" i="10"/>
  <c r="E90" i="10"/>
  <c r="AI88" i="10"/>
  <c r="AI87" i="10" s="1"/>
  <c r="AH87" i="10"/>
  <c r="AG87" i="10"/>
  <c r="AF87" i="10"/>
  <c r="AE87" i="10"/>
  <c r="AD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M87" i="10"/>
  <c r="L87" i="10"/>
  <c r="K87" i="10"/>
  <c r="J87" i="10"/>
  <c r="I87" i="10"/>
  <c r="H87" i="10"/>
  <c r="G87" i="10"/>
  <c r="F87" i="10"/>
  <c r="E87" i="10"/>
  <c r="AH80" i="10"/>
  <c r="AG80" i="10"/>
  <c r="AF80" i="10"/>
  <c r="AE80" i="10"/>
  <c r="AD80" i="10"/>
  <c r="AC80" i="10"/>
  <c r="AB80" i="10"/>
  <c r="AA80" i="10"/>
  <c r="Z80" i="10"/>
  <c r="Y80" i="10"/>
  <c r="X80" i="10"/>
  <c r="W80" i="10"/>
  <c r="V80" i="10"/>
  <c r="U80" i="10"/>
  <c r="T80" i="10"/>
  <c r="S80" i="10"/>
  <c r="R80" i="10"/>
  <c r="Q80" i="10"/>
  <c r="P80" i="10"/>
  <c r="O80" i="10"/>
  <c r="N80" i="10"/>
  <c r="M80" i="10"/>
  <c r="L80" i="10"/>
  <c r="K80" i="10"/>
  <c r="J80" i="10"/>
  <c r="I80" i="10"/>
  <c r="H80" i="10"/>
  <c r="G80" i="10"/>
  <c r="F80" i="10"/>
  <c r="E80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U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AI60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AH51" i="10"/>
  <c r="AG51" i="10"/>
  <c r="AF51" i="10"/>
  <c r="AE51" i="10"/>
  <c r="AD51" i="10"/>
  <c r="AC51" i="10"/>
  <c r="AC134" i="10" s="1"/>
  <c r="AB51" i="10"/>
  <c r="AA51" i="10"/>
  <c r="Z51" i="10"/>
  <c r="Y51" i="10"/>
  <c r="X51" i="10"/>
  <c r="W51" i="10"/>
  <c r="V51" i="10"/>
  <c r="U51" i="10"/>
  <c r="U134" i="10" s="1"/>
  <c r="T51" i="10"/>
  <c r="S51" i="10"/>
  <c r="R51" i="10"/>
  <c r="Q51" i="10"/>
  <c r="P51" i="10"/>
  <c r="O51" i="10"/>
  <c r="N51" i="10"/>
  <c r="M51" i="10"/>
  <c r="M134" i="10" s="1"/>
  <c r="L51" i="10"/>
  <c r="K51" i="10"/>
  <c r="J51" i="10"/>
  <c r="I51" i="10"/>
  <c r="H51" i="10"/>
  <c r="G51" i="10"/>
  <c r="F51" i="10"/>
  <c r="E51" i="10"/>
  <c r="E134" i="10" s="1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AH19" i="10"/>
  <c r="AG19" i="10"/>
  <c r="AG134" i="10" s="1"/>
  <c r="AF19" i="10"/>
  <c r="AE19" i="10"/>
  <c r="AE134" i="10" s="1"/>
  <c r="AD19" i="10"/>
  <c r="AC19" i="10"/>
  <c r="AB19" i="10"/>
  <c r="AA19" i="10"/>
  <c r="Z19" i="10"/>
  <c r="Y19" i="10"/>
  <c r="Y134" i="10" s="1"/>
  <c r="X19" i="10"/>
  <c r="W19" i="10"/>
  <c r="W134" i="10" s="1"/>
  <c r="V19" i="10"/>
  <c r="U19" i="10"/>
  <c r="T19" i="10"/>
  <c r="S19" i="10"/>
  <c r="R19" i="10"/>
  <c r="Q19" i="10"/>
  <c r="Q134" i="10" s="1"/>
  <c r="P19" i="10"/>
  <c r="O19" i="10"/>
  <c r="O134" i="10" s="1"/>
  <c r="N19" i="10"/>
  <c r="M19" i="10"/>
  <c r="L19" i="10"/>
  <c r="K19" i="10"/>
  <c r="J19" i="10"/>
  <c r="I19" i="10"/>
  <c r="I134" i="10" s="1"/>
  <c r="H19" i="10"/>
  <c r="G19" i="10"/>
  <c r="G134" i="10" s="1"/>
  <c r="F19" i="10"/>
  <c r="E19" i="10"/>
  <c r="R134" i="10" l="1"/>
  <c r="N134" i="10"/>
  <c r="S134" i="10"/>
  <c r="L134" i="10"/>
  <c r="T134" i="10"/>
  <c r="AB134" i="10"/>
  <c r="H134" i="10"/>
  <c r="P134" i="10"/>
  <c r="X134" i="10"/>
  <c r="AF134" i="10"/>
  <c r="AH134" i="10"/>
  <c r="F134" i="10"/>
  <c r="AD134" i="10"/>
  <c r="K134" i="10"/>
  <c r="J134" i="10"/>
  <c r="Z134" i="10"/>
  <c r="V134" i="10"/>
  <c r="AA134" i="10"/>
  <c r="I130" i="13"/>
  <c r="H130" i="13"/>
  <c r="W130" i="13"/>
  <c r="G130" i="13"/>
  <c r="F130" i="13"/>
  <c r="G125" i="13"/>
  <c r="AG125" i="13"/>
  <c r="AB125" i="13"/>
  <c r="AA125" i="13"/>
  <c r="Z125" i="13"/>
  <c r="Y125" i="13"/>
  <c r="X125" i="13"/>
  <c r="W125" i="13"/>
  <c r="V125" i="13"/>
  <c r="U125" i="13"/>
  <c r="T125" i="13"/>
  <c r="S125" i="13"/>
  <c r="R125" i="13"/>
  <c r="Q125" i="13"/>
  <c r="P125" i="13"/>
  <c r="O125" i="13"/>
  <c r="N125" i="13"/>
  <c r="M125" i="13"/>
  <c r="L125" i="13"/>
  <c r="K125" i="13"/>
  <c r="J125" i="13"/>
  <c r="I125" i="13"/>
  <c r="H125" i="13"/>
  <c r="E125" i="13"/>
  <c r="Y116" i="13"/>
  <c r="N116" i="13"/>
  <c r="V116" i="13"/>
  <c r="U116" i="13"/>
  <c r="Q116" i="13"/>
  <c r="P116" i="13"/>
  <c r="I116" i="13"/>
  <c r="H116" i="13"/>
  <c r="AH116" i="13"/>
  <c r="AB116" i="13"/>
  <c r="AA116" i="13"/>
  <c r="Z116" i="13"/>
  <c r="X116" i="13"/>
  <c r="W116" i="13"/>
  <c r="T116" i="13"/>
  <c r="S116" i="13"/>
  <c r="R116" i="13"/>
  <c r="O116" i="13"/>
  <c r="M116" i="13"/>
  <c r="L116" i="13"/>
  <c r="K116" i="13"/>
  <c r="J116" i="13"/>
  <c r="G116" i="13"/>
  <c r="N112" i="13"/>
  <c r="Z112" i="13"/>
  <c r="Q112" i="13"/>
  <c r="I112" i="13"/>
  <c r="AH112" i="13"/>
  <c r="AG112" i="13"/>
  <c r="AF112" i="13"/>
  <c r="AE112" i="13"/>
  <c r="AD112" i="13"/>
  <c r="AC112" i="13"/>
  <c r="AB112" i="13"/>
  <c r="AA112" i="13"/>
  <c r="Y112" i="13"/>
  <c r="V112" i="13"/>
  <c r="U112" i="13"/>
  <c r="S112" i="13"/>
  <c r="R112" i="13"/>
  <c r="P112" i="13"/>
  <c r="O112" i="13"/>
  <c r="M112" i="13"/>
  <c r="L112" i="13"/>
  <c r="K112" i="13"/>
  <c r="J112" i="13"/>
  <c r="H112" i="13"/>
  <c r="G112" i="13"/>
  <c r="F112" i="13"/>
  <c r="AG90" i="13"/>
  <c r="AC90" i="13"/>
  <c r="AA90" i="13"/>
  <c r="W90" i="13"/>
  <c r="V90" i="13"/>
  <c r="S90" i="13"/>
  <c r="G90" i="13"/>
  <c r="AH90" i="13"/>
  <c r="AF90" i="13"/>
  <c r="AB90" i="13"/>
  <c r="Z90" i="13"/>
  <c r="Y90" i="13"/>
  <c r="U90" i="13"/>
  <c r="T90" i="13"/>
  <c r="R90" i="13"/>
  <c r="Q90" i="13"/>
  <c r="P90" i="13"/>
  <c r="M90" i="13"/>
  <c r="L90" i="13"/>
  <c r="K90" i="13"/>
  <c r="J90" i="13"/>
  <c r="I90" i="13"/>
  <c r="H90" i="13"/>
  <c r="E90" i="13"/>
  <c r="AB80" i="13"/>
  <c r="AA80" i="13"/>
  <c r="S80" i="13"/>
  <c r="R80" i="13"/>
  <c r="AG80" i="13"/>
  <c r="AC80" i="13"/>
  <c r="AD80" i="13"/>
  <c r="I80" i="13"/>
  <c r="G80" i="13"/>
  <c r="F80" i="13"/>
  <c r="AH80" i="13"/>
  <c r="AF80" i="13"/>
  <c r="AE80" i="13"/>
  <c r="Z80" i="13"/>
  <c r="Y80" i="13"/>
  <c r="X80" i="13"/>
  <c r="W80" i="13"/>
  <c r="U80" i="13"/>
  <c r="Q80" i="13"/>
  <c r="P80" i="13"/>
  <c r="M80" i="13"/>
  <c r="L80" i="13"/>
  <c r="K80" i="13"/>
  <c r="J80" i="13"/>
  <c r="H80" i="13"/>
  <c r="E80" i="13"/>
  <c r="AD73" i="13"/>
  <c r="W73" i="13"/>
  <c r="S73" i="13"/>
  <c r="Q73" i="13"/>
  <c r="O73" i="13"/>
  <c r="AH73" i="13"/>
  <c r="AG73" i="13"/>
  <c r="AF73" i="13"/>
  <c r="AB73" i="13"/>
  <c r="AA73" i="13"/>
  <c r="Z73" i="13"/>
  <c r="Y73" i="13"/>
  <c r="X73" i="13"/>
  <c r="V73" i="13"/>
  <c r="U73" i="13"/>
  <c r="T73" i="13"/>
  <c r="R73" i="13"/>
  <c r="P73" i="13"/>
  <c r="N73" i="13"/>
  <c r="M73" i="13"/>
  <c r="L73" i="13"/>
  <c r="K73" i="13"/>
  <c r="J73" i="13"/>
  <c r="I73" i="13"/>
  <c r="H73" i="13"/>
  <c r="G73" i="13"/>
  <c r="F73" i="13"/>
  <c r="E73" i="13"/>
  <c r="W59" i="13"/>
  <c r="V59" i="13"/>
  <c r="U59" i="13"/>
  <c r="P59" i="13"/>
  <c r="O59" i="13"/>
  <c r="Z59" i="13"/>
  <c r="AE59" i="13"/>
  <c r="H59" i="13"/>
  <c r="G59" i="13"/>
  <c r="E59" i="13"/>
  <c r="AD59" i="13"/>
  <c r="AB59" i="13"/>
  <c r="AA59" i="13"/>
  <c r="Y59" i="13"/>
  <c r="S59" i="13"/>
  <c r="R59" i="13"/>
  <c r="Q59" i="13"/>
  <c r="N59" i="13"/>
  <c r="M59" i="13"/>
  <c r="L59" i="13"/>
  <c r="K59" i="13"/>
  <c r="J59" i="13"/>
  <c r="I59" i="13"/>
  <c r="F59" i="13"/>
  <c r="AH51" i="13"/>
  <c r="AF51" i="13"/>
  <c r="W51" i="13"/>
  <c r="U51" i="13"/>
  <c r="AG51" i="13"/>
  <c r="AD51" i="13"/>
  <c r="E51" i="13"/>
  <c r="AB51" i="13"/>
  <c r="AA51" i="13"/>
  <c r="Z51" i="13"/>
  <c r="X51" i="13"/>
  <c r="V51" i="13"/>
  <c r="T51" i="13"/>
  <c r="S51" i="13"/>
  <c r="R51" i="13"/>
  <c r="Q51" i="13"/>
  <c r="P51" i="13"/>
  <c r="N51" i="13"/>
  <c r="M51" i="13"/>
  <c r="L51" i="13"/>
  <c r="K51" i="13"/>
  <c r="J51" i="13"/>
  <c r="I51" i="13"/>
  <c r="H51" i="13"/>
  <c r="G51" i="13"/>
  <c r="AB39" i="13"/>
  <c r="O39" i="13"/>
  <c r="AE39" i="13"/>
  <c r="AD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N39" i="13"/>
  <c r="M39" i="13"/>
  <c r="L39" i="13"/>
  <c r="K39" i="13"/>
  <c r="J39" i="13"/>
  <c r="I39" i="13"/>
  <c r="H39" i="13"/>
  <c r="F39" i="13"/>
  <c r="U134" i="13" l="1"/>
  <c r="P134" i="13"/>
  <c r="M134" i="13"/>
  <c r="R134" i="13"/>
  <c r="AB134" i="13"/>
  <c r="O80" i="13"/>
  <c r="AD125" i="13"/>
  <c r="G134" i="13"/>
  <c r="AA134" i="13"/>
  <c r="AG39" i="13"/>
  <c r="E39" i="13"/>
  <c r="AF39" i="13"/>
  <c r="V80" i="13"/>
  <c r="V134" i="13" s="1"/>
  <c r="AE125" i="13"/>
  <c r="H134" i="13"/>
  <c r="AH39" i="13"/>
  <c r="Q134" i="13"/>
  <c r="AC59" i="13"/>
  <c r="S134" i="13"/>
  <c r="AC39" i="13"/>
  <c r="AE51" i="13"/>
  <c r="K134" i="13"/>
  <c r="Z134" i="13"/>
  <c r="E112" i="13"/>
  <c r="T112" i="13"/>
  <c r="I134" i="13"/>
  <c r="Y51" i="13"/>
  <c r="Y134" i="13" s="1"/>
  <c r="F51" i="13"/>
  <c r="T59" i="13"/>
  <c r="AF125" i="13"/>
  <c r="J134" i="13"/>
  <c r="AH59" i="13"/>
  <c r="N90" i="13"/>
  <c r="X59" i="13"/>
  <c r="AE73" i="13"/>
  <c r="L134" i="13"/>
  <c r="AG59" i="13"/>
  <c r="AC73" i="13"/>
  <c r="T80" i="13"/>
  <c r="X90" i="13"/>
  <c r="AD116" i="13"/>
  <c r="AH125" i="13"/>
  <c r="G39" i="13"/>
  <c r="AC51" i="13"/>
  <c r="AC116" i="13"/>
  <c r="AF59" i="13"/>
  <c r="W112" i="13"/>
  <c r="W134" i="13" s="1"/>
  <c r="O51" i="13"/>
  <c r="X112" i="13"/>
  <c r="F116" i="13"/>
  <c r="AG116" i="13"/>
  <c r="AC125" i="13"/>
  <c r="N80" i="13"/>
  <c r="O90" i="13"/>
  <c r="AE116" i="13"/>
  <c r="AD90" i="13"/>
  <c r="E130" i="13"/>
  <c r="AE90" i="13"/>
  <c r="E116" i="13"/>
  <c r="AF116" i="13"/>
  <c r="F90" i="13"/>
  <c r="F125" i="13"/>
  <c r="E134" i="13" l="1"/>
  <c r="AH134" i="13"/>
  <c r="X134" i="13"/>
  <c r="N134" i="13"/>
  <c r="T134" i="13"/>
  <c r="AF134" i="13"/>
  <c r="F134" i="13"/>
  <c r="AE134" i="13"/>
  <c r="O134" i="13"/>
  <c r="AG134" i="13"/>
  <c r="AD134" i="13"/>
  <c r="AC134" i="13"/>
  <c r="AH133" i="8" l="1"/>
  <c r="AE133" i="8"/>
  <c r="S133" i="8"/>
  <c r="E133" i="8"/>
  <c r="AH132" i="8"/>
  <c r="AE132" i="8"/>
  <c r="S132" i="8"/>
  <c r="J132" i="8"/>
  <c r="E132" i="8"/>
  <c r="AH131" i="8"/>
  <c r="AE131" i="8"/>
  <c r="S131" i="8"/>
  <c r="J131" i="8"/>
  <c r="E131" i="8"/>
  <c r="AG130" i="8"/>
  <c r="AF130" i="8"/>
  <c r="AB130" i="8"/>
  <c r="AA130" i="8"/>
  <c r="Z130" i="8"/>
  <c r="Y130" i="8"/>
  <c r="M130" i="8"/>
  <c r="L130" i="8"/>
  <c r="K130" i="8"/>
  <c r="I130" i="8"/>
  <c r="H130" i="8"/>
  <c r="AH129" i="8"/>
  <c r="AE129" i="8"/>
  <c r="S129" i="8"/>
  <c r="N129" i="8" s="1"/>
  <c r="J129" i="8"/>
  <c r="E129" i="8"/>
  <c r="AH128" i="8"/>
  <c r="AE128" i="8"/>
  <c r="S128" i="8"/>
  <c r="J128" i="8"/>
  <c r="E128" i="8"/>
  <c r="AH127" i="8"/>
  <c r="AE127" i="8"/>
  <c r="S127" i="8"/>
  <c r="N127" i="8" s="1"/>
  <c r="J127" i="8"/>
  <c r="E127" i="8"/>
  <c r="AH126" i="8"/>
  <c r="AE126" i="8"/>
  <c r="S126" i="8"/>
  <c r="N126" i="8" s="1"/>
  <c r="J126" i="8"/>
  <c r="E126" i="8"/>
  <c r="AG125" i="8"/>
  <c r="AF125" i="8"/>
  <c r="AD125" i="8"/>
  <c r="AC125" i="8"/>
  <c r="AB125" i="8"/>
  <c r="AA125" i="8"/>
  <c r="Z125" i="8"/>
  <c r="Y125" i="8"/>
  <c r="W125" i="8"/>
  <c r="V125" i="8"/>
  <c r="U125" i="8"/>
  <c r="T125" i="8"/>
  <c r="R125" i="8"/>
  <c r="Q125" i="8"/>
  <c r="P125" i="8"/>
  <c r="O125" i="8"/>
  <c r="M125" i="8"/>
  <c r="L125" i="8"/>
  <c r="K125" i="8"/>
  <c r="I125" i="8"/>
  <c r="H125" i="8"/>
  <c r="G125" i="8"/>
  <c r="F125" i="8"/>
  <c r="AH124" i="8"/>
  <c r="AE124" i="8"/>
  <c r="S124" i="8"/>
  <c r="J124" i="8"/>
  <c r="E124" i="8"/>
  <c r="AH123" i="8"/>
  <c r="AE123" i="8"/>
  <c r="S123" i="8"/>
  <c r="N123" i="8" s="1"/>
  <c r="J123" i="8"/>
  <c r="E123" i="8"/>
  <c r="AH122" i="8"/>
  <c r="AE122" i="8"/>
  <c r="S122" i="8"/>
  <c r="J122" i="8"/>
  <c r="E122" i="8"/>
  <c r="AH121" i="8"/>
  <c r="AE121" i="8"/>
  <c r="S121" i="8"/>
  <c r="J121" i="8"/>
  <c r="E121" i="8"/>
  <c r="AH120" i="8"/>
  <c r="AE120" i="8"/>
  <c r="S120" i="8"/>
  <c r="N120" i="8" s="1"/>
  <c r="J120" i="8"/>
  <c r="E120" i="8"/>
  <c r="AH119" i="8"/>
  <c r="AE119" i="8"/>
  <c r="S119" i="8"/>
  <c r="J119" i="8"/>
  <c r="E119" i="8"/>
  <c r="AH118" i="8"/>
  <c r="AE118" i="8"/>
  <c r="S118" i="8"/>
  <c r="N118" i="8" s="1"/>
  <c r="J118" i="8"/>
  <c r="E118" i="8"/>
  <c r="AH117" i="8"/>
  <c r="AE117" i="8"/>
  <c r="E117" i="8"/>
  <c r="AG116" i="8"/>
  <c r="AF116" i="8"/>
  <c r="AD116" i="8"/>
  <c r="AC116" i="8"/>
  <c r="AB116" i="8"/>
  <c r="AA116" i="8"/>
  <c r="Z116" i="8"/>
  <c r="Y116" i="8"/>
  <c r="W116" i="8"/>
  <c r="V116" i="8"/>
  <c r="U116" i="8"/>
  <c r="T116" i="8"/>
  <c r="R116" i="8"/>
  <c r="Q116" i="8"/>
  <c r="P116" i="8"/>
  <c r="M116" i="8"/>
  <c r="L116" i="8"/>
  <c r="K116" i="8"/>
  <c r="I116" i="8"/>
  <c r="H116" i="8"/>
  <c r="G116" i="8"/>
  <c r="F116" i="8"/>
  <c r="AH115" i="8"/>
  <c r="AE115" i="8"/>
  <c r="S115" i="8"/>
  <c r="N115" i="8" s="1"/>
  <c r="J115" i="8"/>
  <c r="E115" i="8"/>
  <c r="AH114" i="8"/>
  <c r="AE114" i="8"/>
  <c r="S114" i="8"/>
  <c r="J114" i="8"/>
  <c r="E114" i="8"/>
  <c r="AH113" i="8"/>
  <c r="AE113" i="8"/>
  <c r="S113" i="8"/>
  <c r="J113" i="8"/>
  <c r="E113" i="8"/>
  <c r="AG112" i="8"/>
  <c r="AF112" i="8"/>
  <c r="AD112" i="8"/>
  <c r="AC112" i="8"/>
  <c r="AB112" i="8"/>
  <c r="AA112" i="8"/>
  <c r="Z112" i="8"/>
  <c r="Y112" i="8"/>
  <c r="W112" i="8"/>
  <c r="V112" i="8"/>
  <c r="U112" i="8"/>
  <c r="T112" i="8"/>
  <c r="R112" i="8"/>
  <c r="Q112" i="8"/>
  <c r="P112" i="8"/>
  <c r="O112" i="8"/>
  <c r="M112" i="8"/>
  <c r="L112" i="8"/>
  <c r="K112" i="8"/>
  <c r="I112" i="8"/>
  <c r="H112" i="8"/>
  <c r="G112" i="8"/>
  <c r="F112" i="8"/>
  <c r="AH111" i="8"/>
  <c r="AE111" i="8"/>
  <c r="S111" i="8"/>
  <c r="J111" i="8"/>
  <c r="E111" i="8"/>
  <c r="AH110" i="8"/>
  <c r="AE110" i="8"/>
  <c r="S110" i="8"/>
  <c r="J110" i="8"/>
  <c r="E110" i="8"/>
  <c r="AH109" i="8"/>
  <c r="AE109" i="8"/>
  <c r="S109" i="8"/>
  <c r="N109" i="8" s="1"/>
  <c r="E109" i="8"/>
  <c r="AH108" i="8"/>
  <c r="AE108" i="8"/>
  <c r="S108" i="8"/>
  <c r="N108" i="8" s="1"/>
  <c r="J108" i="8"/>
  <c r="E108" i="8"/>
  <c r="AH107" i="8"/>
  <c r="AE107" i="8"/>
  <c r="S107" i="8"/>
  <c r="N107" i="8" s="1"/>
  <c r="J107" i="8"/>
  <c r="E107" i="8"/>
  <c r="AH106" i="8"/>
  <c r="AE106" i="8"/>
  <c r="S106" i="8"/>
  <c r="N106" i="8" s="1"/>
  <c r="E106" i="8"/>
  <c r="AH105" i="8"/>
  <c r="AE105" i="8"/>
  <c r="S105" i="8"/>
  <c r="J105" i="8"/>
  <c r="E105" i="8"/>
  <c r="AH104" i="8"/>
  <c r="AE104" i="8"/>
  <c r="S104" i="8"/>
  <c r="N104" i="8" s="1"/>
  <c r="J104" i="8"/>
  <c r="E104" i="8"/>
  <c r="AH103" i="8"/>
  <c r="AE103" i="8"/>
  <c r="S103" i="8"/>
  <c r="N103" i="8" s="1"/>
  <c r="J103" i="8"/>
  <c r="E103" i="8"/>
  <c r="AH102" i="8"/>
  <c r="AE102" i="8"/>
  <c r="S102" i="8"/>
  <c r="J102" i="8"/>
  <c r="E102" i="8"/>
  <c r="AH101" i="8"/>
  <c r="AE101" i="8"/>
  <c r="S101" i="8"/>
  <c r="J101" i="8"/>
  <c r="E101" i="8"/>
  <c r="AH100" i="8"/>
  <c r="AE100" i="8"/>
  <c r="S100" i="8"/>
  <c r="E100" i="8"/>
  <c r="AH99" i="8"/>
  <c r="AE99" i="8"/>
  <c r="S99" i="8"/>
  <c r="N99" i="8" s="1"/>
  <c r="J99" i="8"/>
  <c r="E99" i="8"/>
  <c r="AH98" i="8"/>
  <c r="AE98" i="8"/>
  <c r="S98" i="8"/>
  <c r="J98" i="8"/>
  <c r="E98" i="8"/>
  <c r="AH97" i="8"/>
  <c r="AE97" i="8"/>
  <c r="S97" i="8"/>
  <c r="J97" i="8"/>
  <c r="E97" i="8"/>
  <c r="AH96" i="8"/>
  <c r="AE96" i="8"/>
  <c r="S96" i="8"/>
  <c r="J96" i="8"/>
  <c r="E96" i="8"/>
  <c r="AH95" i="8"/>
  <c r="AE95" i="8"/>
  <c r="S95" i="8"/>
  <c r="J95" i="8"/>
  <c r="E95" i="8"/>
  <c r="AH94" i="8"/>
  <c r="AE94" i="8"/>
  <c r="S94" i="8"/>
  <c r="N94" i="8" s="1"/>
  <c r="J94" i="8"/>
  <c r="E94" i="8"/>
  <c r="AH93" i="8"/>
  <c r="AE93" i="8"/>
  <c r="S93" i="8"/>
  <c r="J93" i="8"/>
  <c r="E93" i="8"/>
  <c r="AH92" i="8"/>
  <c r="AE92" i="8"/>
  <c r="S92" i="8"/>
  <c r="N92" i="8" s="1"/>
  <c r="J92" i="8"/>
  <c r="E92" i="8"/>
  <c r="AH91" i="8"/>
  <c r="AE91" i="8"/>
  <c r="S91" i="8"/>
  <c r="J91" i="8"/>
  <c r="E91" i="8"/>
  <c r="AG90" i="8"/>
  <c r="AF90" i="8"/>
  <c r="AD90" i="8"/>
  <c r="AC90" i="8"/>
  <c r="AB90" i="8"/>
  <c r="AA90" i="8"/>
  <c r="Z90" i="8"/>
  <c r="Y90" i="8"/>
  <c r="W90" i="8"/>
  <c r="V90" i="8"/>
  <c r="U90" i="8"/>
  <c r="T90" i="8"/>
  <c r="R90" i="8"/>
  <c r="Q90" i="8"/>
  <c r="P90" i="8"/>
  <c r="O90" i="8"/>
  <c r="M90" i="8"/>
  <c r="L90" i="8"/>
  <c r="K90" i="8"/>
  <c r="I90" i="8"/>
  <c r="H90" i="8"/>
  <c r="G90" i="8"/>
  <c r="F90" i="8"/>
  <c r="AH89" i="8"/>
  <c r="AE89" i="8"/>
  <c r="S89" i="8"/>
  <c r="J89" i="8"/>
  <c r="E89" i="8"/>
  <c r="AH88" i="8"/>
  <c r="AE88" i="8"/>
  <c r="S88" i="8"/>
  <c r="J88" i="8"/>
  <c r="E88" i="8"/>
  <c r="AG87" i="8"/>
  <c r="AF87" i="8"/>
  <c r="AD87" i="8"/>
  <c r="AC87" i="8"/>
  <c r="AB87" i="8"/>
  <c r="AA87" i="8"/>
  <c r="Y87" i="8"/>
  <c r="O87" i="8"/>
  <c r="M87" i="8"/>
  <c r="L87" i="8"/>
  <c r="K87" i="8"/>
  <c r="I87" i="8"/>
  <c r="H87" i="8"/>
  <c r="G87" i="8"/>
  <c r="F87" i="8"/>
  <c r="AH86" i="8"/>
  <c r="AE86" i="8"/>
  <c r="S86" i="8"/>
  <c r="J86" i="8"/>
  <c r="E86" i="8"/>
  <c r="AH85" i="8"/>
  <c r="AE85" i="8"/>
  <c r="S85" i="8"/>
  <c r="N85" i="8"/>
  <c r="J85" i="8"/>
  <c r="E85" i="8"/>
  <c r="AH84" i="8"/>
  <c r="AE84" i="8"/>
  <c r="S84" i="8"/>
  <c r="J84" i="8"/>
  <c r="E84" i="8"/>
  <c r="AH83" i="8"/>
  <c r="AE83" i="8"/>
  <c r="S83" i="8"/>
  <c r="N83" i="8" s="1"/>
  <c r="J83" i="8"/>
  <c r="E83" i="8"/>
  <c r="AH82" i="8"/>
  <c r="AE82" i="8"/>
  <c r="S82" i="8"/>
  <c r="J82" i="8"/>
  <c r="E82" i="8"/>
  <c r="AH81" i="8"/>
  <c r="AE81" i="8"/>
  <c r="S81" i="8"/>
  <c r="J81" i="8"/>
  <c r="E81" i="8"/>
  <c r="AG80" i="8"/>
  <c r="AF80" i="8"/>
  <c r="AD80" i="8"/>
  <c r="AC80" i="8"/>
  <c r="AB80" i="8"/>
  <c r="AA80" i="8"/>
  <c r="Z80" i="8"/>
  <c r="Y80" i="8"/>
  <c r="W80" i="8"/>
  <c r="V80" i="8"/>
  <c r="U80" i="8"/>
  <c r="T80" i="8"/>
  <c r="R80" i="8"/>
  <c r="Q80" i="8"/>
  <c r="P80" i="8"/>
  <c r="O80" i="8"/>
  <c r="M80" i="8"/>
  <c r="L80" i="8"/>
  <c r="K80" i="8"/>
  <c r="I80" i="8"/>
  <c r="H80" i="8"/>
  <c r="G80" i="8"/>
  <c r="F80" i="8"/>
  <c r="AH79" i="8"/>
  <c r="AE79" i="8"/>
  <c r="S79" i="8"/>
  <c r="J79" i="8"/>
  <c r="E79" i="8"/>
  <c r="AH78" i="8"/>
  <c r="AE78" i="8"/>
  <c r="S78" i="8"/>
  <c r="J78" i="8"/>
  <c r="E78" i="8"/>
  <c r="AH77" i="8"/>
  <c r="AE77" i="8"/>
  <c r="S77" i="8"/>
  <c r="N77" i="8" s="1"/>
  <c r="J77" i="8"/>
  <c r="E77" i="8"/>
  <c r="AH76" i="8"/>
  <c r="AE76" i="8"/>
  <c r="S76" i="8"/>
  <c r="N76" i="8"/>
  <c r="J76" i="8"/>
  <c r="E76" i="8"/>
  <c r="AH75" i="8"/>
  <c r="AE75" i="8"/>
  <c r="S75" i="8"/>
  <c r="J75" i="8"/>
  <c r="E75" i="8"/>
  <c r="AH74" i="8"/>
  <c r="AE74" i="8"/>
  <c r="S74" i="8"/>
  <c r="N74" i="8" s="1"/>
  <c r="J74" i="8"/>
  <c r="E74" i="8"/>
  <c r="AG73" i="8"/>
  <c r="AF73" i="8"/>
  <c r="AB73" i="8"/>
  <c r="AA73" i="8"/>
  <c r="Z73" i="8"/>
  <c r="Y73" i="8"/>
  <c r="W73" i="8"/>
  <c r="V73" i="8"/>
  <c r="U73" i="8"/>
  <c r="T73" i="8"/>
  <c r="R73" i="8"/>
  <c r="Q73" i="8"/>
  <c r="P73" i="8"/>
  <c r="O73" i="8"/>
  <c r="M73" i="8"/>
  <c r="L73" i="8"/>
  <c r="K73" i="8"/>
  <c r="I73" i="8"/>
  <c r="H73" i="8"/>
  <c r="G73" i="8"/>
  <c r="F73" i="8"/>
  <c r="AH72" i="8"/>
  <c r="AE72" i="8"/>
  <c r="S72" i="8"/>
  <c r="N72" i="8" s="1"/>
  <c r="E72" i="8"/>
  <c r="AH71" i="8"/>
  <c r="AE71" i="8"/>
  <c r="S71" i="8"/>
  <c r="J71" i="8"/>
  <c r="E71" i="8"/>
  <c r="AH70" i="8"/>
  <c r="AE70" i="8"/>
  <c r="S70" i="8"/>
  <c r="N70" i="8" s="1"/>
  <c r="J70" i="8"/>
  <c r="E70" i="8"/>
  <c r="AH69" i="8"/>
  <c r="AE69" i="8"/>
  <c r="S69" i="8"/>
  <c r="E69" i="8"/>
  <c r="AH68" i="8"/>
  <c r="AE68" i="8"/>
  <c r="S68" i="8"/>
  <c r="J68" i="8"/>
  <c r="E68" i="8"/>
  <c r="AH67" i="8"/>
  <c r="AE67" i="8"/>
  <c r="S67" i="8"/>
  <c r="N67" i="8" s="1"/>
  <c r="E67" i="8"/>
  <c r="AH66" i="8"/>
  <c r="AE66" i="8"/>
  <c r="S66" i="8"/>
  <c r="J66" i="8"/>
  <c r="E66" i="8"/>
  <c r="AH65" i="8"/>
  <c r="AE65" i="8"/>
  <c r="S65" i="8"/>
  <c r="N65" i="8" s="1"/>
  <c r="J65" i="8"/>
  <c r="E65" i="8"/>
  <c r="AH64" i="8"/>
  <c r="AE64" i="8"/>
  <c r="S64" i="8"/>
  <c r="N64" i="8" s="1"/>
  <c r="J64" i="8"/>
  <c r="E64" i="8"/>
  <c r="AH63" i="8"/>
  <c r="AE63" i="8"/>
  <c r="S63" i="8"/>
  <c r="E63" i="8"/>
  <c r="AH62" i="8"/>
  <c r="AE62" i="8"/>
  <c r="S62" i="8"/>
  <c r="J62" i="8"/>
  <c r="E62" i="8"/>
  <c r="AH61" i="8"/>
  <c r="AE61" i="8"/>
  <c r="S61" i="8"/>
  <c r="J61" i="8"/>
  <c r="E61" i="8"/>
  <c r="AH60" i="8"/>
  <c r="AE60" i="8"/>
  <c r="S60" i="8"/>
  <c r="E60" i="8"/>
  <c r="AG59" i="8"/>
  <c r="AF59" i="8"/>
  <c r="AD59" i="8"/>
  <c r="AC59" i="8"/>
  <c r="AB59" i="8"/>
  <c r="AA59" i="8"/>
  <c r="Z59" i="8"/>
  <c r="Y59" i="8"/>
  <c r="W59" i="8"/>
  <c r="V59" i="8"/>
  <c r="U59" i="8"/>
  <c r="T59" i="8"/>
  <c r="R59" i="8"/>
  <c r="Q59" i="8"/>
  <c r="P59" i="8"/>
  <c r="O59" i="8"/>
  <c r="M59" i="8"/>
  <c r="L59" i="8"/>
  <c r="K59" i="8"/>
  <c r="I59" i="8"/>
  <c r="H59" i="8"/>
  <c r="G59" i="8"/>
  <c r="F59" i="8"/>
  <c r="AH58" i="8"/>
  <c r="AE58" i="8"/>
  <c r="S58" i="8"/>
  <c r="N58" i="8"/>
  <c r="J58" i="8"/>
  <c r="E58" i="8"/>
  <c r="AH57" i="8"/>
  <c r="AE57" i="8"/>
  <c r="S57" i="8"/>
  <c r="E57" i="8"/>
  <c r="AH56" i="8"/>
  <c r="AE56" i="8"/>
  <c r="S56" i="8"/>
  <c r="N56" i="8" s="1"/>
  <c r="E56" i="8"/>
  <c r="AH55" i="8"/>
  <c r="AE55" i="8"/>
  <c r="S55" i="8"/>
  <c r="N55" i="8" s="1"/>
  <c r="J55" i="8"/>
  <c r="E55" i="8"/>
  <c r="AH54" i="8"/>
  <c r="AE54" i="8"/>
  <c r="S54" i="8"/>
  <c r="N54" i="8" s="1"/>
  <c r="J54" i="8"/>
  <c r="E54" i="8"/>
  <c r="AH53" i="8"/>
  <c r="AE53" i="8"/>
  <c r="S53" i="8"/>
  <c r="J53" i="8"/>
  <c r="E53" i="8"/>
  <c r="AH52" i="8"/>
  <c r="AE52" i="8"/>
  <c r="S52" i="8"/>
  <c r="N52" i="8" s="1"/>
  <c r="J52" i="8"/>
  <c r="E52" i="8"/>
  <c r="AG51" i="8"/>
  <c r="AF51" i="8"/>
  <c r="AD51" i="8"/>
  <c r="AC51" i="8"/>
  <c r="AB51" i="8"/>
  <c r="AA51" i="8"/>
  <c r="Z51" i="8"/>
  <c r="Y51" i="8"/>
  <c r="U51" i="8"/>
  <c r="T51" i="8"/>
  <c r="R51" i="8"/>
  <c r="Q51" i="8"/>
  <c r="P51" i="8"/>
  <c r="O51" i="8"/>
  <c r="M51" i="8"/>
  <c r="L51" i="8"/>
  <c r="K51" i="8"/>
  <c r="I51" i="8"/>
  <c r="H51" i="8"/>
  <c r="G51" i="8"/>
  <c r="F51" i="8"/>
  <c r="AH50" i="8"/>
  <c r="AE50" i="8"/>
  <c r="S50" i="8"/>
  <c r="N50" i="8"/>
  <c r="J50" i="8"/>
  <c r="E50" i="8"/>
  <c r="AH49" i="8"/>
  <c r="AE49" i="8"/>
  <c r="S49" i="8"/>
  <c r="N49" i="8" s="1"/>
  <c r="J49" i="8"/>
  <c r="E49" i="8"/>
  <c r="AH48" i="8"/>
  <c r="AE48" i="8"/>
  <c r="S48" i="8"/>
  <c r="J48" i="8"/>
  <c r="E48" i="8"/>
  <c r="AH47" i="8"/>
  <c r="AE47" i="8"/>
  <c r="S47" i="8"/>
  <c r="N47" i="8"/>
  <c r="J47" i="8"/>
  <c r="E47" i="8"/>
  <c r="AH46" i="8"/>
  <c r="AE46" i="8"/>
  <c r="S46" i="8"/>
  <c r="J46" i="8"/>
  <c r="E46" i="8"/>
  <c r="AH45" i="8"/>
  <c r="AE45" i="8"/>
  <c r="S45" i="8"/>
  <c r="N45" i="8" s="1"/>
  <c r="E45" i="8"/>
  <c r="AH44" i="8"/>
  <c r="AE44" i="8"/>
  <c r="S44" i="8"/>
  <c r="J44" i="8"/>
  <c r="E44" i="8"/>
  <c r="AH43" i="8"/>
  <c r="AE43" i="8"/>
  <c r="S43" i="8"/>
  <c r="E43" i="8"/>
  <c r="AH42" i="8"/>
  <c r="AE42" i="8"/>
  <c r="S42" i="8"/>
  <c r="J42" i="8"/>
  <c r="E42" i="8"/>
  <c r="AH41" i="8"/>
  <c r="AE41" i="8"/>
  <c r="S41" i="8"/>
  <c r="N41" i="8" s="1"/>
  <c r="J41" i="8"/>
  <c r="E41" i="8"/>
  <c r="AH40" i="8"/>
  <c r="AE40" i="8"/>
  <c r="S40" i="8"/>
  <c r="E40" i="8"/>
  <c r="AG39" i="8"/>
  <c r="AF39" i="8"/>
  <c r="AD39" i="8"/>
  <c r="AC39" i="8"/>
  <c r="AB39" i="8"/>
  <c r="AA39" i="8"/>
  <c r="Z39" i="8"/>
  <c r="Y39" i="8"/>
  <c r="W39" i="8"/>
  <c r="V39" i="8"/>
  <c r="U39" i="8"/>
  <c r="T39" i="8"/>
  <c r="O39" i="8"/>
  <c r="M39" i="8"/>
  <c r="L39" i="8"/>
  <c r="K39" i="8"/>
  <c r="I39" i="8"/>
  <c r="H39" i="8"/>
  <c r="G39" i="8"/>
  <c r="F39" i="8"/>
  <c r="AH38" i="8"/>
  <c r="AE38" i="8"/>
  <c r="S38" i="8"/>
  <c r="E38" i="8"/>
  <c r="AH37" i="8"/>
  <c r="AE37" i="8"/>
  <c r="S37" i="8"/>
  <c r="N37" i="8" s="1"/>
  <c r="E37" i="8"/>
  <c r="AH36" i="8"/>
  <c r="AE36" i="8"/>
  <c r="S36" i="8"/>
  <c r="J36" i="8"/>
  <c r="E36" i="8"/>
  <c r="AH35" i="8"/>
  <c r="AE35" i="8"/>
  <c r="S35" i="8"/>
  <c r="E35" i="8"/>
  <c r="AH34" i="8"/>
  <c r="AE34" i="8"/>
  <c r="S34" i="8"/>
  <c r="N34" i="8" s="1"/>
  <c r="J34" i="8"/>
  <c r="E34" i="8"/>
  <c r="AH33" i="8"/>
  <c r="AE33" i="8"/>
  <c r="S33" i="8"/>
  <c r="J33" i="8"/>
  <c r="E33" i="8"/>
  <c r="AH32" i="8"/>
  <c r="AE32" i="8"/>
  <c r="S32" i="8"/>
  <c r="J32" i="8"/>
  <c r="E32" i="8"/>
  <c r="AH31" i="8"/>
  <c r="AE31" i="8"/>
  <c r="S31" i="8"/>
  <c r="N31" i="8" s="1"/>
  <c r="J31" i="8"/>
  <c r="E31" i="8"/>
  <c r="AH30" i="8"/>
  <c r="AE30" i="8"/>
  <c r="S30" i="8"/>
  <c r="J30" i="8"/>
  <c r="E30" i="8"/>
  <c r="AH29" i="8"/>
  <c r="AE29" i="8"/>
  <c r="S29" i="8"/>
  <c r="J29" i="8"/>
  <c r="E29" i="8"/>
  <c r="AH28" i="8"/>
  <c r="AE28" i="8"/>
  <c r="S28" i="8"/>
  <c r="N28" i="8" s="1"/>
  <c r="J28" i="8"/>
  <c r="E28" i="8"/>
  <c r="AH27" i="8"/>
  <c r="AE27" i="8"/>
  <c r="S27" i="8"/>
  <c r="N27" i="8"/>
  <c r="J27" i="8"/>
  <c r="E27" i="8"/>
  <c r="AH26" i="8"/>
  <c r="AE26" i="8"/>
  <c r="S26" i="8"/>
  <c r="N26" i="8" s="1"/>
  <c r="J26" i="8"/>
  <c r="E26" i="8"/>
  <c r="AH25" i="8"/>
  <c r="AE25" i="8"/>
  <c r="S25" i="8"/>
  <c r="J25" i="8"/>
  <c r="E25" i="8"/>
  <c r="AH24" i="8"/>
  <c r="AE24" i="8"/>
  <c r="S24" i="8"/>
  <c r="N24" i="8"/>
  <c r="J24" i="8"/>
  <c r="E24" i="8"/>
  <c r="AH23" i="8"/>
  <c r="AE23" i="8"/>
  <c r="S23" i="8"/>
  <c r="N23" i="8" s="1"/>
  <c r="J23" i="8"/>
  <c r="E23" i="8"/>
  <c r="AH22" i="8"/>
  <c r="AE22" i="8"/>
  <c r="S22" i="8"/>
  <c r="E22" i="8"/>
  <c r="AH21" i="8"/>
  <c r="AE21" i="8"/>
  <c r="S21" i="8"/>
  <c r="N21" i="8"/>
  <c r="E21" i="8"/>
  <c r="AH20" i="8"/>
  <c r="AE20" i="8"/>
  <c r="S20" i="8"/>
  <c r="N20" i="8" s="1"/>
  <c r="J20" i="8"/>
  <c r="E20" i="8"/>
  <c r="AG19" i="8"/>
  <c r="AF19" i="8"/>
  <c r="AD19" i="8"/>
  <c r="AC19" i="8"/>
  <c r="AB19" i="8"/>
  <c r="AA19" i="8"/>
  <c r="Z19" i="8"/>
  <c r="Y19" i="8"/>
  <c r="W19" i="8"/>
  <c r="V19" i="8"/>
  <c r="U19" i="8"/>
  <c r="T19" i="8"/>
  <c r="R19" i="8"/>
  <c r="Q19" i="8"/>
  <c r="P19" i="8"/>
  <c r="O19" i="8"/>
  <c r="M19" i="8"/>
  <c r="L19" i="8"/>
  <c r="K19" i="8"/>
  <c r="I19" i="8"/>
  <c r="H19" i="8"/>
  <c r="G19" i="8"/>
  <c r="F19" i="8"/>
  <c r="N69" i="8" l="1"/>
  <c r="N124" i="8"/>
  <c r="X124" i="8" s="1"/>
  <c r="X108" i="8"/>
  <c r="N33" i="8"/>
  <c r="N40" i="8"/>
  <c r="AH125" i="8"/>
  <c r="J130" i="8"/>
  <c r="N48" i="8"/>
  <c r="X48" i="8" s="1"/>
  <c r="N79" i="8"/>
  <c r="N82" i="8"/>
  <c r="X82" i="8" s="1"/>
  <c r="N111" i="8"/>
  <c r="N114" i="8"/>
  <c r="X114" i="8" s="1"/>
  <c r="X104" i="8"/>
  <c r="X129" i="8"/>
  <c r="P134" i="8"/>
  <c r="N57" i="8"/>
  <c r="N63" i="8"/>
  <c r="X64" i="8"/>
  <c r="N71" i="8"/>
  <c r="J87" i="8"/>
  <c r="N98" i="8"/>
  <c r="X98" i="8" s="1"/>
  <c r="X109" i="8"/>
  <c r="J116" i="8"/>
  <c r="X70" i="8"/>
  <c r="X94" i="8"/>
  <c r="AE112" i="8"/>
  <c r="E112" i="8"/>
  <c r="X123" i="8"/>
  <c r="N133" i="8"/>
  <c r="N30" i="8"/>
  <c r="N25" i="8"/>
  <c r="E39" i="8"/>
  <c r="N81" i="8"/>
  <c r="N22" i="8"/>
  <c r="N53" i="8"/>
  <c r="X72" i="8"/>
  <c r="N42" i="8"/>
  <c r="N110" i="8"/>
  <c r="N66" i="8"/>
  <c r="N89" i="8"/>
  <c r="N97" i="8"/>
  <c r="K134" i="8"/>
  <c r="E19" i="8"/>
  <c r="AE51" i="8"/>
  <c r="J59" i="8"/>
  <c r="X115" i="8"/>
  <c r="N38" i="8"/>
  <c r="AE39" i="8"/>
  <c r="N46" i="8"/>
  <c r="AH51" i="8"/>
  <c r="J73" i="8"/>
  <c r="X92" i="8"/>
  <c r="N96" i="8"/>
  <c r="S116" i="8"/>
  <c r="E130" i="8"/>
  <c r="AF134" i="8"/>
  <c r="E80" i="8"/>
  <c r="X28" i="8"/>
  <c r="G134" i="8"/>
  <c r="E87" i="8"/>
  <c r="AE90" i="8"/>
  <c r="J112" i="8"/>
  <c r="F134" i="8"/>
  <c r="AH59" i="8"/>
  <c r="X65" i="8"/>
  <c r="V134" i="8"/>
  <c r="X23" i="8"/>
  <c r="S39" i="8"/>
  <c r="N102" i="8"/>
  <c r="N121" i="8"/>
  <c r="X37" i="8"/>
  <c r="N44" i="8"/>
  <c r="N86" i="8"/>
  <c r="AE87" i="8"/>
  <c r="X49" i="8"/>
  <c r="X54" i="8"/>
  <c r="X26" i="8"/>
  <c r="X27" i="8"/>
  <c r="S51" i="8"/>
  <c r="AE59" i="8"/>
  <c r="N68" i="8"/>
  <c r="X83" i="8"/>
  <c r="X99" i="8"/>
  <c r="AA134" i="8"/>
  <c r="X20" i="8"/>
  <c r="X56" i="8"/>
  <c r="E59" i="8"/>
  <c r="N75" i="8"/>
  <c r="S73" i="8"/>
  <c r="N128" i="8"/>
  <c r="S19" i="8"/>
  <c r="AB134" i="8"/>
  <c r="X21" i="8"/>
  <c r="N29" i="8"/>
  <c r="X50" i="8"/>
  <c r="X55" i="8"/>
  <c r="N60" i="8"/>
  <c r="S59" i="8"/>
  <c r="N93" i="8"/>
  <c r="X103" i="8"/>
  <c r="X31" i="8"/>
  <c r="X34" i="8"/>
  <c r="X120" i="8"/>
  <c r="AH130" i="8"/>
  <c r="N36" i="8"/>
  <c r="X45" i="8"/>
  <c r="E125" i="8"/>
  <c r="X76" i="8"/>
  <c r="J19" i="8"/>
  <c r="L134" i="8"/>
  <c r="T134" i="8"/>
  <c r="AC134" i="8"/>
  <c r="AE19" i="8"/>
  <c r="J39" i="8"/>
  <c r="J51" i="8"/>
  <c r="AH73" i="8"/>
  <c r="AE80" i="8"/>
  <c r="J90" i="8"/>
  <c r="N95" i="8"/>
  <c r="M134" i="8"/>
  <c r="U134" i="8"/>
  <c r="AD134" i="8"/>
  <c r="AH19" i="8"/>
  <c r="N35" i="8"/>
  <c r="AH39" i="8"/>
  <c r="N43" i="8"/>
  <c r="E51" i="8"/>
  <c r="N62" i="8"/>
  <c r="X79" i="8"/>
  <c r="AH80" i="8"/>
  <c r="N88" i="8"/>
  <c r="S87" i="8"/>
  <c r="N101" i="8"/>
  <c r="N122" i="8"/>
  <c r="X127" i="8"/>
  <c r="AE130" i="8"/>
  <c r="S80" i="8"/>
  <c r="X126" i="8"/>
  <c r="X106" i="8"/>
  <c r="X107" i="8"/>
  <c r="AH116" i="8"/>
  <c r="H134" i="8"/>
  <c r="X33" i="8"/>
  <c r="X41" i="8"/>
  <c r="X47" i="8"/>
  <c r="X52" i="8"/>
  <c r="X58" i="8"/>
  <c r="N61" i="8"/>
  <c r="X69" i="8"/>
  <c r="X74" i="8"/>
  <c r="S112" i="8"/>
  <c r="N113" i="8"/>
  <c r="O116" i="8"/>
  <c r="O134" i="8" s="1"/>
  <c r="X67" i="8"/>
  <c r="AH87" i="8"/>
  <c r="E90" i="8"/>
  <c r="E116" i="8"/>
  <c r="I134" i="8"/>
  <c r="Q134" i="8"/>
  <c r="Y134" i="8"/>
  <c r="AG134" i="8"/>
  <c r="X24" i="8"/>
  <c r="X32" i="8"/>
  <c r="AE73" i="8"/>
  <c r="X77" i="8"/>
  <c r="X85" i="8"/>
  <c r="AH90" i="8"/>
  <c r="N105" i="8"/>
  <c r="X111" i="8"/>
  <c r="X118" i="8"/>
  <c r="N119" i="8"/>
  <c r="S125" i="8"/>
  <c r="W134" i="8"/>
  <c r="R134" i="8"/>
  <c r="Z134" i="8"/>
  <c r="N78" i="8"/>
  <c r="J80" i="8"/>
  <c r="AH112" i="8"/>
  <c r="AE116" i="8"/>
  <c r="N132" i="8"/>
  <c r="E73" i="8"/>
  <c r="S90" i="8"/>
  <c r="N84" i="8"/>
  <c r="N91" i="8"/>
  <c r="AE125" i="8"/>
  <c r="N131" i="8"/>
  <c r="S130" i="8"/>
  <c r="N100" i="8"/>
  <c r="J125" i="8"/>
  <c r="X57" i="8" l="1"/>
  <c r="X63" i="8"/>
  <c r="X40" i="8"/>
  <c r="X25" i="8"/>
  <c r="E134" i="8"/>
  <c r="X133" i="8"/>
  <c r="X89" i="8"/>
  <c r="X71" i="8"/>
  <c r="X46" i="8"/>
  <c r="X53" i="8"/>
  <c r="N51" i="8"/>
  <c r="X30" i="8"/>
  <c r="N73" i="8"/>
  <c r="X42" i="8"/>
  <c r="X22" i="8"/>
  <c r="X110" i="8"/>
  <c r="X81" i="8"/>
  <c r="X96" i="8"/>
  <c r="X66" i="8"/>
  <c r="X38" i="8"/>
  <c r="X97" i="8"/>
  <c r="X61" i="8"/>
  <c r="X121" i="8"/>
  <c r="X91" i="8"/>
  <c r="N90" i="8"/>
  <c r="X119" i="8"/>
  <c r="N116" i="8"/>
  <c r="X93" i="8"/>
  <c r="X100" i="8"/>
  <c r="X84" i="8"/>
  <c r="X122" i="8"/>
  <c r="X128" i="8"/>
  <c r="X125" i="8" s="1"/>
  <c r="X78" i="8"/>
  <c r="N125" i="8"/>
  <c r="X36" i="8"/>
  <c r="X60" i="8"/>
  <c r="N59" i="8"/>
  <c r="X101" i="8"/>
  <c r="X62" i="8"/>
  <c r="AE134" i="8"/>
  <c r="X132" i="8"/>
  <c r="X95" i="8"/>
  <c r="J134" i="8"/>
  <c r="N87" i="8"/>
  <c r="X88" i="8"/>
  <c r="X35" i="8"/>
  <c r="X44" i="8"/>
  <c r="X113" i="8"/>
  <c r="N112" i="8"/>
  <c r="X75" i="8"/>
  <c r="X102" i="8"/>
  <c r="X105" i="8"/>
  <c r="X86" i="8"/>
  <c r="N80" i="8"/>
  <c r="X29" i="8"/>
  <c r="N19" i="8"/>
  <c r="N130" i="8"/>
  <c r="X130" i="8" s="1"/>
  <c r="X131" i="8"/>
  <c r="X43" i="8"/>
  <c r="N39" i="8"/>
  <c r="AH134" i="8"/>
  <c r="S134" i="8"/>
  <c r="X68" i="8"/>
  <c r="X39" i="8" l="1"/>
  <c r="X51" i="8"/>
  <c r="N134" i="8"/>
  <c r="X90" i="8"/>
  <c r="X87" i="8"/>
  <c r="X73" i="8"/>
  <c r="X59" i="8"/>
  <c r="X112" i="8"/>
  <c r="X19" i="8"/>
  <c r="X116" i="8"/>
  <c r="X80" i="8"/>
  <c r="X134" i="8" l="1"/>
  <c r="AH130" i="9" l="1"/>
  <c r="AG130" i="9"/>
  <c r="AF130" i="9"/>
  <c r="AE130" i="9"/>
  <c r="AD130" i="9"/>
  <c r="AC130" i="9"/>
  <c r="AB130" i="9"/>
  <c r="AA130" i="9"/>
  <c r="Z130" i="9"/>
  <c r="Y130" i="9"/>
  <c r="X130" i="9"/>
  <c r="W130" i="9"/>
  <c r="V130" i="9"/>
  <c r="U130" i="9"/>
  <c r="T130" i="9"/>
  <c r="S130" i="9"/>
  <c r="R130" i="9"/>
  <c r="Q130" i="9"/>
  <c r="P130" i="9"/>
  <c r="O130" i="9"/>
  <c r="N130" i="9"/>
  <c r="M130" i="9"/>
  <c r="L130" i="9"/>
  <c r="K130" i="9"/>
  <c r="J130" i="9"/>
  <c r="I130" i="9"/>
  <c r="H130" i="9"/>
  <c r="G130" i="9"/>
  <c r="F130" i="9"/>
  <c r="E130" i="9"/>
  <c r="AH125" i="9"/>
  <c r="AG125" i="9"/>
  <c r="AF125" i="9"/>
  <c r="AE125" i="9"/>
  <c r="AD125" i="9"/>
  <c r="AC125" i="9"/>
  <c r="AB125" i="9"/>
  <c r="AA125" i="9"/>
  <c r="Z125" i="9"/>
  <c r="Y125" i="9"/>
  <c r="X125" i="9"/>
  <c r="W125" i="9"/>
  <c r="V125" i="9"/>
  <c r="U125" i="9"/>
  <c r="T125" i="9"/>
  <c r="S125" i="9"/>
  <c r="R125" i="9"/>
  <c r="Q125" i="9"/>
  <c r="P125" i="9"/>
  <c r="O125" i="9"/>
  <c r="N125" i="9"/>
  <c r="M125" i="9"/>
  <c r="L125" i="9"/>
  <c r="K125" i="9"/>
  <c r="J125" i="9"/>
  <c r="I125" i="9"/>
  <c r="H125" i="9"/>
  <c r="G125" i="9"/>
  <c r="F125" i="9"/>
  <c r="E125" i="9"/>
  <c r="AH116" i="9"/>
  <c r="AG116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AH112" i="9"/>
  <c r="AG112" i="9"/>
  <c r="AF112" i="9"/>
  <c r="AE112" i="9"/>
  <c r="AD112" i="9"/>
  <c r="AC112" i="9"/>
  <c r="AB112" i="9"/>
  <c r="AA112" i="9"/>
  <c r="Z112" i="9"/>
  <c r="Y112" i="9"/>
  <c r="X112" i="9"/>
  <c r="W112" i="9"/>
  <c r="V112" i="9"/>
  <c r="U112" i="9"/>
  <c r="T112" i="9"/>
  <c r="S112" i="9"/>
  <c r="R112" i="9"/>
  <c r="Q112" i="9"/>
  <c r="P112" i="9"/>
  <c r="O112" i="9"/>
  <c r="N112" i="9"/>
  <c r="M112" i="9"/>
  <c r="L112" i="9"/>
  <c r="K112" i="9"/>
  <c r="J112" i="9"/>
  <c r="I112" i="9"/>
  <c r="H112" i="9"/>
  <c r="G112" i="9"/>
  <c r="F112" i="9"/>
  <c r="E112" i="9"/>
  <c r="AH90" i="9"/>
  <c r="AG90" i="9"/>
  <c r="AF90" i="9"/>
  <c r="AE90" i="9"/>
  <c r="AD90" i="9"/>
  <c r="AC90" i="9"/>
  <c r="AB90" i="9"/>
  <c r="AA90" i="9"/>
  <c r="Z90" i="9"/>
  <c r="Y90" i="9"/>
  <c r="X90" i="9"/>
  <c r="W90" i="9"/>
  <c r="V90" i="9"/>
  <c r="U90" i="9"/>
  <c r="T90" i="9"/>
  <c r="S90" i="9"/>
  <c r="R90" i="9"/>
  <c r="Q90" i="9"/>
  <c r="P90" i="9"/>
  <c r="O90" i="9"/>
  <c r="N90" i="9"/>
  <c r="M90" i="9"/>
  <c r="L90" i="9"/>
  <c r="K90" i="9"/>
  <c r="J90" i="9"/>
  <c r="I90" i="9"/>
  <c r="H90" i="9"/>
  <c r="G90" i="9"/>
  <c r="F90" i="9"/>
  <c r="E90" i="9"/>
  <c r="AH87" i="9"/>
  <c r="AG87" i="9"/>
  <c r="AF87" i="9"/>
  <c r="AE87" i="9"/>
  <c r="AD87" i="9"/>
  <c r="AC87" i="9"/>
  <c r="AB87" i="9"/>
  <c r="AA87" i="9"/>
  <c r="Z87" i="9"/>
  <c r="Y87" i="9"/>
  <c r="X87" i="9"/>
  <c r="W87" i="9"/>
  <c r="V87" i="9"/>
  <c r="U87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AH80" i="9"/>
  <c r="AG80" i="9"/>
  <c r="AF80" i="9"/>
  <c r="AE80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AH73" i="9"/>
  <c r="AG73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AH59" i="9"/>
  <c r="AG59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AH51" i="9"/>
  <c r="AG51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L134" i="9" l="1"/>
  <c r="T134" i="9"/>
  <c r="AB134" i="9"/>
  <c r="I134" i="9"/>
  <c r="Q134" i="9"/>
  <c r="Y134" i="9"/>
  <c r="AG134" i="9"/>
  <c r="K134" i="9"/>
  <c r="S134" i="9"/>
  <c r="AA134" i="9"/>
  <c r="E134" i="9"/>
  <c r="M134" i="9"/>
  <c r="U134" i="9"/>
  <c r="AC134" i="9"/>
  <c r="J134" i="9"/>
  <c r="R134" i="9"/>
  <c r="Z134" i="9"/>
  <c r="AH134" i="9"/>
  <c r="G134" i="9"/>
  <c r="O134" i="9"/>
  <c r="W134" i="9"/>
  <c r="AE134" i="9"/>
  <c r="F134" i="9"/>
  <c r="N134" i="9"/>
  <c r="V134" i="9"/>
  <c r="AD134" i="9"/>
  <c r="H134" i="9"/>
  <c r="P134" i="9"/>
  <c r="X134" i="9"/>
  <c r="AF134" i="9"/>
  <c r="AH133" i="6" l="1"/>
  <c r="AE133" i="6"/>
  <c r="AH132" i="6"/>
  <c r="AE132" i="6"/>
  <c r="AH131" i="6"/>
  <c r="AE131" i="6"/>
  <c r="AH130" i="6"/>
  <c r="AG130" i="6"/>
  <c r="AF130" i="6"/>
  <c r="AD130" i="6"/>
  <c r="AC130" i="6"/>
  <c r="AB130" i="6"/>
  <c r="AA130" i="6"/>
  <c r="Z130" i="6"/>
  <c r="Y130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AH129" i="6"/>
  <c r="AE129" i="6"/>
  <c r="AH128" i="6"/>
  <c r="AE128" i="6"/>
  <c r="AH127" i="6"/>
  <c r="AE127" i="6"/>
  <c r="AH126" i="6"/>
  <c r="AE126" i="6"/>
  <c r="AG125" i="6"/>
  <c r="AF125" i="6"/>
  <c r="AD125" i="6"/>
  <c r="AC125" i="6"/>
  <c r="AB125" i="6"/>
  <c r="AA125" i="6"/>
  <c r="Z125" i="6"/>
  <c r="Y125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AH124" i="6"/>
  <c r="AE124" i="6"/>
  <c r="AH123" i="6"/>
  <c r="AE123" i="6"/>
  <c r="AH122" i="6"/>
  <c r="AE122" i="6"/>
  <c r="AH121" i="6"/>
  <c r="AE121" i="6"/>
  <c r="AH120" i="6"/>
  <c r="AE120" i="6"/>
  <c r="AH119" i="6"/>
  <c r="AE119" i="6"/>
  <c r="AH118" i="6"/>
  <c r="AE118" i="6"/>
  <c r="AH117" i="6"/>
  <c r="AE117" i="6"/>
  <c r="AG116" i="6"/>
  <c r="AF116" i="6"/>
  <c r="AD116" i="6"/>
  <c r="AC116" i="6"/>
  <c r="AB116" i="6"/>
  <c r="AA116" i="6"/>
  <c r="Z116" i="6"/>
  <c r="Y116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AH115" i="6"/>
  <c r="AE115" i="6"/>
  <c r="AH114" i="6"/>
  <c r="AE114" i="6"/>
  <c r="AH113" i="6"/>
  <c r="AH112" i="6" s="1"/>
  <c r="AE113" i="6"/>
  <c r="AG112" i="6"/>
  <c r="AF112" i="6"/>
  <c r="AD112" i="6"/>
  <c r="AC112" i="6"/>
  <c r="AB112" i="6"/>
  <c r="AA112" i="6"/>
  <c r="Z112" i="6"/>
  <c r="Y112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AH111" i="6"/>
  <c r="AE111" i="6"/>
  <c r="AH110" i="6"/>
  <c r="AE110" i="6"/>
  <c r="AH109" i="6"/>
  <c r="AE109" i="6"/>
  <c r="AH108" i="6"/>
  <c r="AE108" i="6"/>
  <c r="AH107" i="6"/>
  <c r="AE107" i="6"/>
  <c r="AH106" i="6"/>
  <c r="AE106" i="6"/>
  <c r="AH105" i="6"/>
  <c r="AE105" i="6"/>
  <c r="AH104" i="6"/>
  <c r="AE104" i="6"/>
  <c r="AH103" i="6"/>
  <c r="AE103" i="6"/>
  <c r="AH102" i="6"/>
  <c r="AE102" i="6"/>
  <c r="AH101" i="6"/>
  <c r="AE101" i="6"/>
  <c r="AH100" i="6"/>
  <c r="AE100" i="6"/>
  <c r="AH99" i="6"/>
  <c r="AE99" i="6"/>
  <c r="AH98" i="6"/>
  <c r="AE98" i="6"/>
  <c r="AH97" i="6"/>
  <c r="AE97" i="6"/>
  <c r="AH96" i="6"/>
  <c r="AE96" i="6"/>
  <c r="AH95" i="6"/>
  <c r="AE95" i="6"/>
  <c r="AH94" i="6"/>
  <c r="AE94" i="6"/>
  <c r="AH93" i="6"/>
  <c r="AE93" i="6"/>
  <c r="AH92" i="6"/>
  <c r="AE92" i="6"/>
  <c r="AH91" i="6"/>
  <c r="AE91" i="6"/>
  <c r="AG90" i="6"/>
  <c r="AF90" i="6"/>
  <c r="AD90" i="6"/>
  <c r="AC90" i="6"/>
  <c r="AB90" i="6"/>
  <c r="AA90" i="6"/>
  <c r="Z90" i="6"/>
  <c r="Y90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AH89" i="6"/>
  <c r="AE89" i="6"/>
  <c r="AH88" i="6"/>
  <c r="AH87" i="6" s="1"/>
  <c r="AE88" i="6"/>
  <c r="AG87" i="6"/>
  <c r="AF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AH86" i="6"/>
  <c r="AE86" i="6"/>
  <c r="AH85" i="6"/>
  <c r="AE85" i="6"/>
  <c r="AH84" i="6"/>
  <c r="AE84" i="6"/>
  <c r="AH83" i="6"/>
  <c r="AE83" i="6"/>
  <c r="AH82" i="6"/>
  <c r="AE82" i="6"/>
  <c r="AH81" i="6"/>
  <c r="AE81" i="6"/>
  <c r="AG80" i="6"/>
  <c r="AF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AH79" i="6"/>
  <c r="AE79" i="6"/>
  <c r="AH78" i="6"/>
  <c r="AE78" i="6"/>
  <c r="AH77" i="6"/>
  <c r="AE77" i="6"/>
  <c r="AH76" i="6"/>
  <c r="AE76" i="6"/>
  <c r="AH75" i="6"/>
  <c r="AE75" i="6"/>
  <c r="AH74" i="6"/>
  <c r="AE74" i="6"/>
  <c r="AG73" i="6"/>
  <c r="AF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AH72" i="6"/>
  <c r="AE72" i="6"/>
  <c r="AH71" i="6"/>
  <c r="AE71" i="6"/>
  <c r="AH70" i="6"/>
  <c r="AE70" i="6"/>
  <c r="AH69" i="6"/>
  <c r="AE69" i="6"/>
  <c r="AH68" i="6"/>
  <c r="AE68" i="6"/>
  <c r="AH67" i="6"/>
  <c r="AE67" i="6"/>
  <c r="AH66" i="6"/>
  <c r="AE66" i="6"/>
  <c r="AH65" i="6"/>
  <c r="AE65" i="6"/>
  <c r="AH64" i="6"/>
  <c r="AE64" i="6"/>
  <c r="AH63" i="6"/>
  <c r="AE63" i="6"/>
  <c r="AH62" i="6"/>
  <c r="AE62" i="6"/>
  <c r="AH61" i="6"/>
  <c r="AE61" i="6"/>
  <c r="AH60" i="6"/>
  <c r="AE60" i="6"/>
  <c r="AG59" i="6"/>
  <c r="AF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AH58" i="6"/>
  <c r="AE58" i="6"/>
  <c r="AH57" i="6"/>
  <c r="AE57" i="6"/>
  <c r="AH56" i="6"/>
  <c r="AE56" i="6"/>
  <c r="AH55" i="6"/>
  <c r="AE55" i="6"/>
  <c r="AH54" i="6"/>
  <c r="AE54" i="6"/>
  <c r="AH53" i="6"/>
  <c r="AE53" i="6"/>
  <c r="AH52" i="6"/>
  <c r="AE52" i="6"/>
  <c r="AG51" i="6"/>
  <c r="AF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AH50" i="6"/>
  <c r="AE50" i="6"/>
  <c r="AH49" i="6"/>
  <c r="AE49" i="6"/>
  <c r="AH48" i="6"/>
  <c r="AE48" i="6"/>
  <c r="AH47" i="6"/>
  <c r="AE47" i="6"/>
  <c r="AH46" i="6"/>
  <c r="AE46" i="6"/>
  <c r="AH45" i="6"/>
  <c r="AE45" i="6"/>
  <c r="AH44" i="6"/>
  <c r="AE44" i="6"/>
  <c r="AH43" i="6"/>
  <c r="AE43" i="6"/>
  <c r="AH42" i="6"/>
  <c r="AE42" i="6"/>
  <c r="AH41" i="6"/>
  <c r="AE41" i="6"/>
  <c r="AH40" i="6"/>
  <c r="AE40" i="6"/>
  <c r="AG39" i="6"/>
  <c r="AF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AH38" i="6"/>
  <c r="AE38" i="6"/>
  <c r="AH37" i="6"/>
  <c r="AE37" i="6"/>
  <c r="AH36" i="6"/>
  <c r="AE36" i="6"/>
  <c r="AH35" i="6"/>
  <c r="AE35" i="6"/>
  <c r="AH34" i="6"/>
  <c r="AE34" i="6"/>
  <c r="AH33" i="6"/>
  <c r="AE33" i="6"/>
  <c r="AH32" i="6"/>
  <c r="AE32" i="6"/>
  <c r="AH31" i="6"/>
  <c r="AE31" i="6"/>
  <c r="AH30" i="6"/>
  <c r="AE30" i="6"/>
  <c r="AH29" i="6"/>
  <c r="AE29" i="6"/>
  <c r="AH28" i="6"/>
  <c r="AE28" i="6"/>
  <c r="AH27" i="6"/>
  <c r="AE27" i="6"/>
  <c r="AH26" i="6"/>
  <c r="AE26" i="6"/>
  <c r="AH25" i="6"/>
  <c r="AE25" i="6"/>
  <c r="AH24" i="6"/>
  <c r="AE24" i="6"/>
  <c r="AH23" i="6"/>
  <c r="AE23" i="6"/>
  <c r="AH22" i="6"/>
  <c r="AE22" i="6"/>
  <c r="AH21" i="6"/>
  <c r="AE21" i="6"/>
  <c r="AH20" i="6"/>
  <c r="AE20" i="6"/>
  <c r="AG19" i="6"/>
  <c r="AF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F134" i="6" l="1"/>
  <c r="V134" i="6"/>
  <c r="AB134" i="6"/>
  <c r="AA134" i="6"/>
  <c r="O134" i="6"/>
  <c r="H134" i="6"/>
  <c r="E134" i="6"/>
  <c r="T134" i="6"/>
  <c r="W134" i="6"/>
  <c r="AD134" i="6"/>
  <c r="X134" i="6"/>
  <c r="AH19" i="6"/>
  <c r="AH90" i="6"/>
  <c r="AH51" i="6"/>
  <c r="AE90" i="6"/>
  <c r="L134" i="6"/>
  <c r="U134" i="6"/>
  <c r="AH59" i="6"/>
  <c r="AH80" i="6"/>
  <c r="AE112" i="6"/>
  <c r="AE130" i="6"/>
  <c r="G134" i="6"/>
  <c r="AF134" i="6"/>
  <c r="AE39" i="6"/>
  <c r="N134" i="6"/>
  <c r="M134" i="6"/>
  <c r="P134" i="6"/>
  <c r="AC134" i="6"/>
  <c r="AE116" i="6"/>
  <c r="K134" i="6"/>
  <c r="S134" i="6"/>
  <c r="AE19" i="6"/>
  <c r="Y134" i="6"/>
  <c r="AE80" i="6"/>
  <c r="R134" i="6"/>
  <c r="AE73" i="6"/>
  <c r="AH39" i="6"/>
  <c r="AE87" i="6"/>
  <c r="AH116" i="6"/>
  <c r="Q134" i="6"/>
  <c r="Z134" i="6"/>
  <c r="AE125" i="6"/>
  <c r="AG134" i="6"/>
  <c r="AE59" i="6"/>
  <c r="I134" i="6"/>
  <c r="J134" i="6"/>
  <c r="AE51" i="6"/>
  <c r="AH73" i="6"/>
  <c r="AH125" i="6"/>
  <c r="AH134" i="6" l="1"/>
  <c r="AE134" i="6"/>
  <c r="AH130" i="7" l="1"/>
  <c r="AG130" i="7"/>
  <c r="AF130" i="7"/>
  <c r="AE130" i="7"/>
  <c r="AD130" i="7"/>
  <c r="AC130" i="7"/>
  <c r="AB130" i="7"/>
  <c r="AA130" i="7"/>
  <c r="Z130" i="7"/>
  <c r="Y130" i="7"/>
  <c r="X130" i="7"/>
  <c r="W130" i="7"/>
  <c r="V130" i="7"/>
  <c r="U130" i="7"/>
  <c r="T130" i="7"/>
  <c r="S130" i="7"/>
  <c r="R130" i="7"/>
  <c r="Q130" i="7"/>
  <c r="P130" i="7"/>
  <c r="O130" i="7"/>
  <c r="N130" i="7"/>
  <c r="M130" i="7"/>
  <c r="L130" i="7"/>
  <c r="K130" i="7"/>
  <c r="J130" i="7"/>
  <c r="I130" i="7"/>
  <c r="H130" i="7"/>
  <c r="G130" i="7"/>
  <c r="F130" i="7"/>
  <c r="E130" i="7"/>
  <c r="AH125" i="7"/>
  <c r="AG125" i="7"/>
  <c r="AF125" i="7"/>
  <c r="AE125" i="7"/>
  <c r="AD125" i="7"/>
  <c r="AC125" i="7"/>
  <c r="AB125" i="7"/>
  <c r="AA125" i="7"/>
  <c r="Z125" i="7"/>
  <c r="Y125" i="7"/>
  <c r="X125" i="7"/>
  <c r="W125" i="7"/>
  <c r="V125" i="7"/>
  <c r="U125" i="7"/>
  <c r="T125" i="7"/>
  <c r="S125" i="7"/>
  <c r="R125" i="7"/>
  <c r="Q125" i="7"/>
  <c r="P125" i="7"/>
  <c r="O125" i="7"/>
  <c r="N125" i="7"/>
  <c r="M125" i="7"/>
  <c r="L125" i="7"/>
  <c r="K125" i="7"/>
  <c r="J125" i="7"/>
  <c r="I125" i="7"/>
  <c r="H125" i="7"/>
  <c r="G125" i="7"/>
  <c r="F125" i="7"/>
  <c r="E125" i="7"/>
  <c r="AH116" i="7"/>
  <c r="AG116" i="7"/>
  <c r="AF116" i="7"/>
  <c r="AE116" i="7"/>
  <c r="AD116" i="7"/>
  <c r="AC116" i="7"/>
  <c r="AB116" i="7"/>
  <c r="AA116" i="7"/>
  <c r="Z116" i="7"/>
  <c r="Y116" i="7"/>
  <c r="X116" i="7"/>
  <c r="W116" i="7"/>
  <c r="V116" i="7"/>
  <c r="U116" i="7"/>
  <c r="T116" i="7"/>
  <c r="S116" i="7"/>
  <c r="R116" i="7"/>
  <c r="Q116" i="7"/>
  <c r="P116" i="7"/>
  <c r="O116" i="7"/>
  <c r="N116" i="7"/>
  <c r="M116" i="7"/>
  <c r="L116" i="7"/>
  <c r="K116" i="7"/>
  <c r="J116" i="7"/>
  <c r="I116" i="7"/>
  <c r="H116" i="7"/>
  <c r="G116" i="7"/>
  <c r="F116" i="7"/>
  <c r="E116" i="7"/>
  <c r="AH112" i="7"/>
  <c r="AG112" i="7"/>
  <c r="AF112" i="7"/>
  <c r="AE112" i="7"/>
  <c r="AD112" i="7"/>
  <c r="AC112" i="7"/>
  <c r="AB112" i="7"/>
  <c r="AA112" i="7"/>
  <c r="Z112" i="7"/>
  <c r="Y112" i="7"/>
  <c r="X112" i="7"/>
  <c r="W112" i="7"/>
  <c r="V112" i="7"/>
  <c r="U112" i="7"/>
  <c r="T112" i="7"/>
  <c r="S112" i="7"/>
  <c r="R112" i="7"/>
  <c r="Q112" i="7"/>
  <c r="P112" i="7"/>
  <c r="O112" i="7"/>
  <c r="N112" i="7"/>
  <c r="M112" i="7"/>
  <c r="L112" i="7"/>
  <c r="K112" i="7"/>
  <c r="J112" i="7"/>
  <c r="I112" i="7"/>
  <c r="H112" i="7"/>
  <c r="G112" i="7"/>
  <c r="F112" i="7"/>
  <c r="E112" i="7"/>
  <c r="AH90" i="7"/>
  <c r="AG90" i="7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J90" i="7"/>
  <c r="I90" i="7"/>
  <c r="H90" i="7"/>
  <c r="G90" i="7"/>
  <c r="F90" i="7"/>
  <c r="E90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AH80" i="7"/>
  <c r="AG80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K80" i="7"/>
  <c r="J80" i="7"/>
  <c r="I80" i="7"/>
  <c r="H80" i="7"/>
  <c r="G80" i="7"/>
  <c r="F80" i="7"/>
  <c r="E80" i="7"/>
  <c r="AH73" i="7"/>
  <c r="AG73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AH51" i="7"/>
  <c r="AG51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F134" i="7" l="1"/>
  <c r="N134" i="7"/>
  <c r="V134" i="7"/>
  <c r="AD134" i="7"/>
  <c r="G134" i="7"/>
  <c r="W134" i="7"/>
  <c r="H134" i="7"/>
  <c r="X134" i="7"/>
  <c r="Q134" i="7"/>
  <c r="S134" i="7"/>
  <c r="J134" i="7"/>
  <c r="AH134" i="7"/>
  <c r="L134" i="7"/>
  <c r="AB134" i="7"/>
  <c r="E134" i="7"/>
  <c r="M134" i="7"/>
  <c r="U134" i="7"/>
  <c r="AC134" i="7"/>
  <c r="O134" i="7"/>
  <c r="AE134" i="7"/>
  <c r="P134" i="7"/>
  <c r="AF134" i="7"/>
  <c r="I134" i="7"/>
  <c r="AG134" i="7"/>
  <c r="K134" i="7"/>
  <c r="R134" i="7"/>
  <c r="Y134" i="7"/>
  <c r="AA134" i="7"/>
  <c r="Z134" i="7"/>
  <c r="T134" i="7"/>
  <c r="F19" i="4"/>
  <c r="I19" i="4"/>
  <c r="K19" i="4"/>
  <c r="N19" i="4"/>
  <c r="P19" i="4"/>
  <c r="R19" i="4"/>
  <c r="S19" i="4"/>
  <c r="V19" i="4"/>
  <c r="Z19" i="4"/>
  <c r="AA19" i="4"/>
  <c r="AD19" i="4"/>
  <c r="AF19" i="4"/>
  <c r="E19" i="4"/>
  <c r="G19" i="4"/>
  <c r="L19" i="4"/>
  <c r="M19" i="4"/>
  <c r="Q19" i="4"/>
  <c r="U19" i="4"/>
  <c r="AB19" i="4"/>
  <c r="W19" i="4"/>
  <c r="AC19" i="4"/>
  <c r="AG19" i="4"/>
  <c r="Y19" i="4"/>
  <c r="T19" i="4"/>
  <c r="E39" i="4"/>
  <c r="H39" i="4"/>
  <c r="I39" i="4"/>
  <c r="J39" i="4"/>
  <c r="K39" i="4"/>
  <c r="L39" i="4"/>
  <c r="N39" i="4"/>
  <c r="O39" i="4"/>
  <c r="P39" i="4"/>
  <c r="R39" i="4"/>
  <c r="T39" i="4"/>
  <c r="U39" i="4"/>
  <c r="V39" i="4"/>
  <c r="Z39" i="4"/>
  <c r="AA39" i="4"/>
  <c r="AC39" i="4"/>
  <c r="AF39" i="4"/>
  <c r="G39" i="4"/>
  <c r="Q39" i="4"/>
  <c r="S39" i="4"/>
  <c r="Y39" i="4"/>
  <c r="AB39" i="4"/>
  <c r="AE39" i="4"/>
  <c r="AG39" i="4"/>
  <c r="AH39" i="4"/>
  <c r="F51" i="4"/>
  <c r="H51" i="4"/>
  <c r="I51" i="4"/>
  <c r="J51" i="4"/>
  <c r="L51" i="4"/>
  <c r="M51" i="4"/>
  <c r="N51" i="4"/>
  <c r="O51" i="4"/>
  <c r="P51" i="4"/>
  <c r="R51" i="4"/>
  <c r="T51" i="4"/>
  <c r="V51" i="4"/>
  <c r="W51" i="4"/>
  <c r="X51" i="4"/>
  <c r="Y51" i="4"/>
  <c r="Z51" i="4"/>
  <c r="AB51" i="4"/>
  <c r="AD51" i="4"/>
  <c r="AF51" i="4"/>
  <c r="AG51" i="4"/>
  <c r="AH51" i="4"/>
  <c r="AA51" i="4"/>
  <c r="Q51" i="4"/>
  <c r="E51" i="4"/>
  <c r="G51" i="4"/>
  <c r="S51" i="4"/>
  <c r="U51" i="4"/>
  <c r="AC51" i="4"/>
  <c r="E59" i="4"/>
  <c r="G59" i="4"/>
  <c r="H59" i="4"/>
  <c r="I59" i="4"/>
  <c r="J59" i="4"/>
  <c r="L59" i="4"/>
  <c r="M59" i="4"/>
  <c r="N59" i="4"/>
  <c r="O59" i="4"/>
  <c r="R59" i="4"/>
  <c r="T59" i="4"/>
  <c r="V59" i="4"/>
  <c r="W59" i="4"/>
  <c r="Y59" i="4"/>
  <c r="Z59" i="4"/>
  <c r="AB59" i="4"/>
  <c r="AD59" i="4"/>
  <c r="AF59" i="4"/>
  <c r="AH59" i="4"/>
  <c r="U59" i="4"/>
  <c r="AA59" i="4"/>
  <c r="P59" i="4"/>
  <c r="Q59" i="4"/>
  <c r="AE59" i="4"/>
  <c r="AG59" i="4"/>
  <c r="E73" i="4"/>
  <c r="F73" i="4"/>
  <c r="G73" i="4"/>
  <c r="H73" i="4"/>
  <c r="I73" i="4"/>
  <c r="J73" i="4"/>
  <c r="K73" i="4"/>
  <c r="L73" i="4"/>
  <c r="M73" i="4"/>
  <c r="N73" i="4"/>
  <c r="O73" i="4"/>
  <c r="P73" i="4"/>
  <c r="Q73" i="4"/>
  <c r="R73" i="4"/>
  <c r="S73" i="4"/>
  <c r="T73" i="4"/>
  <c r="U73" i="4"/>
  <c r="V73" i="4"/>
  <c r="W73" i="4"/>
  <c r="X73" i="4"/>
  <c r="Y73" i="4"/>
  <c r="Z73" i="4"/>
  <c r="AA73" i="4"/>
  <c r="AB73" i="4"/>
  <c r="AC73" i="4"/>
  <c r="AD73" i="4"/>
  <c r="AE73" i="4"/>
  <c r="AF73" i="4"/>
  <c r="AG73" i="4"/>
  <c r="AH73" i="4"/>
  <c r="H80" i="4"/>
  <c r="I80" i="4"/>
  <c r="J80" i="4"/>
  <c r="K80" i="4"/>
  <c r="M80" i="4"/>
  <c r="P80" i="4"/>
  <c r="R80" i="4"/>
  <c r="S80" i="4"/>
  <c r="T80" i="4"/>
  <c r="V80" i="4"/>
  <c r="W80" i="4"/>
  <c r="X80" i="4"/>
  <c r="Y80" i="4"/>
  <c r="AA80" i="4"/>
  <c r="AB80" i="4"/>
  <c r="AD80" i="4"/>
  <c r="AF80" i="4"/>
  <c r="AG80" i="4"/>
  <c r="AH80" i="4"/>
  <c r="G80" i="4"/>
  <c r="Q80" i="4"/>
  <c r="AC80" i="4"/>
  <c r="Z80" i="4"/>
  <c r="E87" i="4"/>
  <c r="F87" i="4"/>
  <c r="G87" i="4"/>
  <c r="H87" i="4"/>
  <c r="I87" i="4"/>
  <c r="J87" i="4"/>
  <c r="K87" i="4"/>
  <c r="L87" i="4"/>
  <c r="M87" i="4"/>
  <c r="N87" i="4"/>
  <c r="O87" i="4"/>
  <c r="P87" i="4"/>
  <c r="Q87" i="4"/>
  <c r="R87" i="4"/>
  <c r="S87" i="4"/>
  <c r="T87" i="4"/>
  <c r="U87" i="4"/>
  <c r="V87" i="4"/>
  <c r="W87" i="4"/>
  <c r="X87" i="4"/>
  <c r="Y87" i="4"/>
  <c r="Z87" i="4"/>
  <c r="AA87" i="4"/>
  <c r="AB87" i="4"/>
  <c r="AC87" i="4"/>
  <c r="AD87" i="4"/>
  <c r="AE87" i="4"/>
  <c r="AF87" i="4"/>
  <c r="AG87" i="4"/>
  <c r="AH87" i="4"/>
  <c r="AI87" i="4"/>
  <c r="F90" i="4"/>
  <c r="H90" i="4"/>
  <c r="I90" i="4"/>
  <c r="K90" i="4"/>
  <c r="M90" i="4"/>
  <c r="O90" i="4"/>
  <c r="P90" i="4"/>
  <c r="Q90" i="4"/>
  <c r="R90" i="4"/>
  <c r="T90" i="4"/>
  <c r="U90" i="4"/>
  <c r="Y90" i="4"/>
  <c r="AC90" i="4"/>
  <c r="AE90" i="4"/>
  <c r="AF90" i="4"/>
  <c r="E90" i="4"/>
  <c r="J90" i="4"/>
  <c r="L90" i="4"/>
  <c r="N90" i="4"/>
  <c r="Z90" i="4"/>
  <c r="AA90" i="4"/>
  <c r="AB90" i="4"/>
  <c r="AD90" i="4"/>
  <c r="W90" i="4"/>
  <c r="AG90" i="4"/>
  <c r="E112" i="4"/>
  <c r="F112" i="4"/>
  <c r="H112" i="4"/>
  <c r="I112" i="4"/>
  <c r="J112" i="4"/>
  <c r="K112" i="4"/>
  <c r="L112" i="4"/>
  <c r="M112" i="4"/>
  <c r="O112" i="4"/>
  <c r="P112" i="4"/>
  <c r="R112" i="4"/>
  <c r="S112" i="4"/>
  <c r="T112" i="4"/>
  <c r="U112" i="4"/>
  <c r="V112" i="4"/>
  <c r="W112" i="4"/>
  <c r="X112" i="4"/>
  <c r="Y112" i="4"/>
  <c r="Z112" i="4"/>
  <c r="AA112" i="4"/>
  <c r="AB112" i="4"/>
  <c r="AC112" i="4"/>
  <c r="AD112" i="4"/>
  <c r="AE112" i="4"/>
  <c r="AF112" i="4"/>
  <c r="AG112" i="4"/>
  <c r="AH112" i="4"/>
  <c r="E116" i="4"/>
  <c r="G116" i="4"/>
  <c r="H116" i="4"/>
  <c r="I116" i="4"/>
  <c r="J116" i="4"/>
  <c r="M116" i="4"/>
  <c r="O116" i="4"/>
  <c r="P116" i="4"/>
  <c r="Q116" i="4"/>
  <c r="R116" i="4"/>
  <c r="S116" i="4"/>
  <c r="T116" i="4"/>
  <c r="U116" i="4"/>
  <c r="V116" i="4"/>
  <c r="W116" i="4"/>
  <c r="Y116" i="4"/>
  <c r="Z116" i="4"/>
  <c r="AE116" i="4"/>
  <c r="AF116" i="4"/>
  <c r="AG116" i="4"/>
  <c r="AH116" i="4"/>
  <c r="F116" i="4"/>
  <c r="K116" i="4"/>
  <c r="L116" i="4"/>
  <c r="N116" i="4"/>
  <c r="AA116" i="4"/>
  <c r="AB116" i="4"/>
  <c r="AC116" i="4"/>
  <c r="AD116" i="4"/>
  <c r="F125" i="4"/>
  <c r="G125" i="4"/>
  <c r="H125" i="4"/>
  <c r="I125" i="4"/>
  <c r="K125" i="4"/>
  <c r="M125" i="4"/>
  <c r="O125" i="4"/>
  <c r="P125" i="4"/>
  <c r="Q125" i="4"/>
  <c r="R125" i="4"/>
  <c r="S125" i="4"/>
  <c r="T125" i="4"/>
  <c r="U125" i="4"/>
  <c r="V125" i="4"/>
  <c r="W125" i="4"/>
  <c r="Z125" i="4"/>
  <c r="AA125" i="4"/>
  <c r="AB125" i="4"/>
  <c r="AC125" i="4"/>
  <c r="AD125" i="4"/>
  <c r="AF125" i="4"/>
  <c r="AG125" i="4"/>
  <c r="AH125" i="4"/>
  <c r="E125" i="4"/>
  <c r="Y125" i="4"/>
  <c r="L125" i="4"/>
  <c r="E130" i="4"/>
  <c r="F130" i="4"/>
  <c r="G130" i="4"/>
  <c r="H130" i="4"/>
  <c r="I130" i="4"/>
  <c r="J130" i="4"/>
  <c r="K130" i="4"/>
  <c r="L130" i="4"/>
  <c r="M130" i="4"/>
  <c r="N130" i="4"/>
  <c r="O130" i="4"/>
  <c r="P130" i="4"/>
  <c r="Q130" i="4"/>
  <c r="R130" i="4"/>
  <c r="S130" i="4"/>
  <c r="T130" i="4"/>
  <c r="U130" i="4"/>
  <c r="V130" i="4"/>
  <c r="W130" i="4"/>
  <c r="X130" i="4"/>
  <c r="Y130" i="4"/>
  <c r="Z130" i="4"/>
  <c r="AA130" i="4"/>
  <c r="AB130" i="4"/>
  <c r="AC130" i="4"/>
  <c r="AD130" i="4"/>
  <c r="AE130" i="4"/>
  <c r="AF130" i="4"/>
  <c r="AG130" i="4"/>
  <c r="AH130" i="4"/>
  <c r="AH130" i="1"/>
  <c r="AG130" i="1"/>
  <c r="AF130" i="1"/>
  <c r="AE130" i="1"/>
  <c r="AD130" i="1"/>
  <c r="AC130" i="1"/>
  <c r="AB130" i="1"/>
  <c r="AA130" i="1"/>
  <c r="Z130" i="1"/>
  <c r="Y130" i="1"/>
  <c r="X130" i="1"/>
  <c r="W130" i="1"/>
  <c r="V130" i="1"/>
  <c r="U130" i="1"/>
  <c r="T130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AH125" i="1"/>
  <c r="AG125" i="1"/>
  <c r="AF125" i="1"/>
  <c r="AE125" i="1"/>
  <c r="AD125" i="1"/>
  <c r="AC125" i="1"/>
  <c r="AB125" i="1"/>
  <c r="AA125" i="1"/>
  <c r="Z125" i="1"/>
  <c r="Y125" i="1"/>
  <c r="X125" i="1"/>
  <c r="W125" i="1"/>
  <c r="V125" i="1"/>
  <c r="U125" i="1"/>
  <c r="T125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AH112" i="1"/>
  <c r="AG112" i="1"/>
  <c r="AF112" i="1"/>
  <c r="AE112" i="1"/>
  <c r="AD112" i="1"/>
  <c r="AC112" i="1"/>
  <c r="AB112" i="1"/>
  <c r="AA112" i="1"/>
  <c r="Z112" i="1"/>
  <c r="Y112" i="1"/>
  <c r="X112" i="1"/>
  <c r="W112" i="1"/>
  <c r="V112" i="1"/>
  <c r="U112" i="1"/>
  <c r="T112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AH80" i="1"/>
  <c r="AG80" i="1"/>
  <c r="AF80" i="1"/>
  <c r="AE80" i="1"/>
  <c r="AD80" i="1"/>
  <c r="AC80" i="1"/>
  <c r="AB80" i="1"/>
  <c r="AA80" i="1"/>
  <c r="Z80" i="1"/>
  <c r="Y80" i="1"/>
  <c r="X80" i="1"/>
  <c r="W80" i="1"/>
  <c r="V80" i="1"/>
  <c r="U80" i="1"/>
  <c r="T80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AH73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AH39" i="1"/>
  <c r="AG39" i="1"/>
  <c r="AF39" i="1"/>
  <c r="AE39" i="1"/>
  <c r="AD39" i="1"/>
  <c r="AC39" i="1"/>
  <c r="AB39" i="1"/>
  <c r="AA39" i="1"/>
  <c r="Z39" i="1"/>
  <c r="Y39" i="1"/>
  <c r="X39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AH19" i="1"/>
  <c r="AG19" i="1"/>
  <c r="AF19" i="1"/>
  <c r="AF134" i="1" s="1"/>
  <c r="AE19" i="1"/>
  <c r="AD19" i="1"/>
  <c r="AC19" i="1"/>
  <c r="AB19" i="1"/>
  <c r="AA19" i="1"/>
  <c r="Z19" i="1"/>
  <c r="Y19" i="1"/>
  <c r="X19" i="1"/>
  <c r="X134" i="1" s="1"/>
  <c r="W19" i="1"/>
  <c r="V19" i="1"/>
  <c r="U19" i="1"/>
  <c r="T19" i="1"/>
  <c r="S19" i="1"/>
  <c r="R19" i="1"/>
  <c r="Q19" i="1"/>
  <c r="P19" i="1"/>
  <c r="P134" i="1" s="1"/>
  <c r="O19" i="1"/>
  <c r="N19" i="1"/>
  <c r="M19" i="1"/>
  <c r="L19" i="1"/>
  <c r="K19" i="1"/>
  <c r="J19" i="1"/>
  <c r="I19" i="1"/>
  <c r="H19" i="1"/>
  <c r="H134" i="1" s="1"/>
  <c r="G19" i="1"/>
  <c r="F19" i="1"/>
  <c r="E19" i="1"/>
  <c r="Y134" i="1" l="1"/>
  <c r="E134" i="1"/>
  <c r="M134" i="1"/>
  <c r="U134" i="1"/>
  <c r="AC134" i="1"/>
  <c r="F134" i="1"/>
  <c r="N134" i="1"/>
  <c r="V134" i="1"/>
  <c r="AD134" i="1"/>
  <c r="G134" i="1"/>
  <c r="O134" i="1"/>
  <c r="W134" i="1"/>
  <c r="AE134" i="1"/>
  <c r="Q134" i="1"/>
  <c r="J134" i="1"/>
  <c r="Z134" i="1"/>
  <c r="K134" i="1"/>
  <c r="S134" i="1"/>
  <c r="AA134" i="1"/>
  <c r="I134" i="1"/>
  <c r="AG134" i="1"/>
  <c r="R134" i="1"/>
  <c r="AH134" i="1"/>
  <c r="L134" i="1"/>
  <c r="T134" i="1"/>
  <c r="AB134" i="1"/>
  <c r="I134" i="4"/>
  <c r="Y134" i="4"/>
  <c r="AG134" i="4"/>
  <c r="AA134" i="4"/>
  <c r="K51" i="4"/>
  <c r="N125" i="4"/>
  <c r="G112" i="4"/>
  <c r="X125" i="4"/>
  <c r="N80" i="4"/>
  <c r="T134" i="4"/>
  <c r="AB134" i="4"/>
  <c r="P134" i="4"/>
  <c r="N112" i="4"/>
  <c r="X116" i="4"/>
  <c r="AH90" i="4"/>
  <c r="S90" i="4"/>
  <c r="X90" i="4"/>
  <c r="L80" i="4"/>
  <c r="L134" i="4" s="1"/>
  <c r="M39" i="4"/>
  <c r="M134" i="4" s="1"/>
  <c r="R134" i="4"/>
  <c r="AF134" i="4"/>
  <c r="AE125" i="4"/>
  <c r="J125" i="4"/>
  <c r="V90" i="4"/>
  <c r="V134" i="4" s="1"/>
  <c r="G90" i="4"/>
  <c r="W39" i="4"/>
  <c r="W134" i="4" s="1"/>
  <c r="S59" i="4"/>
  <c r="F59" i="4"/>
  <c r="Z134" i="4"/>
  <c r="U80" i="4"/>
  <c r="U134" i="4" s="1"/>
  <c r="O80" i="4"/>
  <c r="AE19" i="4"/>
  <c r="AH19" i="4"/>
  <c r="AE80" i="4"/>
  <c r="AC59" i="4"/>
  <c r="AC134" i="4" s="1"/>
  <c r="O19" i="4"/>
  <c r="J19" i="4"/>
  <c r="Q112" i="4"/>
  <c r="Q134" i="4" s="1"/>
  <c r="E80" i="4"/>
  <c r="E134" i="4" s="1"/>
  <c r="F80" i="4"/>
  <c r="X59" i="4"/>
  <c r="AE51" i="4"/>
  <c r="F39" i="4"/>
  <c r="X19" i="4"/>
  <c r="K59" i="4"/>
  <c r="X39" i="4"/>
  <c r="H19" i="4"/>
  <c r="H134" i="4" s="1"/>
  <c r="AD39" i="4"/>
  <c r="AD134" i="4" s="1"/>
  <c r="G134" i="4" l="1"/>
  <c r="S134" i="4"/>
  <c r="AH134" i="4"/>
  <c r="J134" i="4"/>
  <c r="F134" i="4"/>
  <c r="AE134" i="4"/>
  <c r="X134" i="4"/>
  <c r="N134" i="4"/>
  <c r="O134" i="4"/>
  <c r="K134" i="4"/>
  <c r="AH130" i="2"/>
  <c r="AG130" i="2"/>
  <c r="AE130" i="2"/>
  <c r="AD130" i="2"/>
  <c r="AC130" i="2"/>
  <c r="AB130" i="2"/>
  <c r="AA130" i="2"/>
  <c r="Z130" i="2"/>
  <c r="Y130" i="2"/>
  <c r="X130" i="2"/>
  <c r="W130" i="2"/>
  <c r="V130" i="2"/>
  <c r="U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H130" i="2"/>
  <c r="G130" i="2"/>
  <c r="F130" i="2"/>
  <c r="E130" i="2"/>
  <c r="AH125" i="2"/>
  <c r="AG125" i="2"/>
  <c r="AF125" i="2"/>
  <c r="AE125" i="2"/>
  <c r="AD125" i="2"/>
  <c r="AC125" i="2"/>
  <c r="AB125" i="2"/>
  <c r="AA125" i="2"/>
  <c r="Z125" i="2"/>
  <c r="Y125" i="2"/>
  <c r="X125" i="2"/>
  <c r="W125" i="2"/>
  <c r="V125" i="2"/>
  <c r="U125" i="2"/>
  <c r="T125" i="2"/>
  <c r="S125" i="2"/>
  <c r="R125" i="2"/>
  <c r="Q125" i="2"/>
  <c r="P125" i="2"/>
  <c r="O125" i="2"/>
  <c r="N125" i="2"/>
  <c r="M125" i="2"/>
  <c r="L125" i="2"/>
  <c r="K125" i="2"/>
  <c r="J125" i="2"/>
  <c r="I125" i="2"/>
  <c r="H125" i="2"/>
  <c r="G125" i="2"/>
  <c r="F125" i="2"/>
  <c r="E125" i="2"/>
  <c r="AH116" i="2"/>
  <c r="AG116" i="2"/>
  <c r="AF116" i="2"/>
  <c r="AE116" i="2"/>
  <c r="AD116" i="2"/>
  <c r="AC116" i="2"/>
  <c r="AB116" i="2"/>
  <c r="AA116" i="2"/>
  <c r="Z116" i="2"/>
  <c r="Y116" i="2"/>
  <c r="X116" i="2"/>
  <c r="W116" i="2"/>
  <c r="V116" i="2"/>
  <c r="U116" i="2"/>
  <c r="T116" i="2"/>
  <c r="S116" i="2"/>
  <c r="R116" i="2"/>
  <c r="Q116" i="2"/>
  <c r="P116" i="2"/>
  <c r="O116" i="2"/>
  <c r="N116" i="2"/>
  <c r="M116" i="2"/>
  <c r="L116" i="2"/>
  <c r="K116" i="2"/>
  <c r="J116" i="2"/>
  <c r="I116" i="2"/>
  <c r="H116" i="2"/>
  <c r="G116" i="2"/>
  <c r="F116" i="2"/>
  <c r="E116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  <c r="AH90" i="2"/>
  <c r="AG90" i="2"/>
  <c r="AF90" i="2"/>
  <c r="AE90" i="2"/>
  <c r="AD90" i="2"/>
  <c r="AC90" i="2"/>
  <c r="AB90" i="2"/>
  <c r="AA90" i="2"/>
  <c r="Z90" i="2"/>
  <c r="Y90" i="2"/>
  <c r="X90" i="2"/>
  <c r="W90" i="2"/>
  <c r="V90" i="2"/>
  <c r="U90" i="2"/>
  <c r="T90" i="2"/>
  <c r="S90" i="2"/>
  <c r="R90" i="2"/>
  <c r="Q90" i="2"/>
  <c r="P90" i="2"/>
  <c r="O90" i="2"/>
  <c r="N90" i="2"/>
  <c r="M90" i="2"/>
  <c r="L90" i="2"/>
  <c r="K90" i="2"/>
  <c r="J90" i="2"/>
  <c r="I90" i="2"/>
  <c r="H90" i="2"/>
  <c r="G90" i="2"/>
  <c r="F90" i="2"/>
  <c r="E90" i="2"/>
  <c r="AI87" i="2"/>
  <c r="AH87" i="2"/>
  <c r="AG87" i="2"/>
  <c r="AF87" i="2"/>
  <c r="AE87" i="2"/>
  <c r="AD87" i="2"/>
  <c r="AC87" i="2"/>
  <c r="AB87" i="2"/>
  <c r="AA87" i="2"/>
  <c r="Z87" i="2"/>
  <c r="Y87" i="2"/>
  <c r="X87" i="2"/>
  <c r="W87" i="2"/>
  <c r="V87" i="2"/>
  <c r="U87" i="2"/>
  <c r="T87" i="2"/>
  <c r="S87" i="2"/>
  <c r="R87" i="2"/>
  <c r="Q87" i="2"/>
  <c r="P87" i="2"/>
  <c r="O87" i="2"/>
  <c r="N87" i="2"/>
  <c r="M87" i="2"/>
  <c r="L87" i="2"/>
  <c r="K87" i="2"/>
  <c r="J87" i="2"/>
  <c r="I87" i="2"/>
  <c r="H87" i="2"/>
  <c r="G87" i="2"/>
  <c r="F87" i="2"/>
  <c r="E87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AH39" i="2"/>
  <c r="AG39" i="2"/>
  <c r="AF39" i="2"/>
  <c r="AE39" i="2"/>
  <c r="AD39" i="2"/>
  <c r="AC39" i="2"/>
  <c r="AB39" i="2"/>
  <c r="AA39" i="2"/>
  <c r="Z39" i="2"/>
  <c r="Y39" i="2"/>
  <c r="X39" i="2"/>
  <c r="W39" i="2"/>
  <c r="V39" i="2"/>
  <c r="U39" i="2"/>
  <c r="T39" i="2"/>
  <c r="S39" i="2"/>
  <c r="R39" i="2"/>
  <c r="Q39" i="2"/>
  <c r="P39" i="2"/>
  <c r="O39" i="2"/>
  <c r="N39" i="2"/>
  <c r="M39" i="2"/>
  <c r="L39" i="2"/>
  <c r="K39" i="2"/>
  <c r="J39" i="2"/>
  <c r="I39" i="2"/>
  <c r="H39" i="2"/>
  <c r="G39" i="2"/>
  <c r="F39" i="2"/>
  <c r="E39" i="2"/>
  <c r="AH19" i="2"/>
  <c r="AG19" i="2"/>
  <c r="AF19" i="2"/>
  <c r="AE19" i="2"/>
  <c r="AD19" i="2"/>
  <c r="AC19" i="2"/>
  <c r="AB19" i="2"/>
  <c r="AA19" i="2"/>
  <c r="Z19" i="2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AH130" i="3"/>
  <c r="AG130" i="3"/>
  <c r="AF130" i="3"/>
  <c r="AE130" i="3"/>
  <c r="AD130" i="3"/>
  <c r="AC130" i="3"/>
  <c r="AB130" i="3"/>
  <c r="AA130" i="3"/>
  <c r="Z130" i="3"/>
  <c r="Y130" i="3"/>
  <c r="X130" i="3"/>
  <c r="W130" i="3"/>
  <c r="V130" i="3"/>
  <c r="U130" i="3"/>
  <c r="T130" i="3"/>
  <c r="S130" i="3"/>
  <c r="R130" i="3"/>
  <c r="Q130" i="3"/>
  <c r="P130" i="3"/>
  <c r="O130" i="3"/>
  <c r="N130" i="3"/>
  <c r="M130" i="3"/>
  <c r="L130" i="3"/>
  <c r="K130" i="3"/>
  <c r="J130" i="3"/>
  <c r="I130" i="3"/>
  <c r="H130" i="3"/>
  <c r="G130" i="3"/>
  <c r="F130" i="3"/>
  <c r="E130" i="3"/>
  <c r="AH125" i="3"/>
  <c r="AG125" i="3"/>
  <c r="AF125" i="3"/>
  <c r="AE125" i="3"/>
  <c r="AD125" i="3"/>
  <c r="AC125" i="3"/>
  <c r="AB125" i="3"/>
  <c r="AA125" i="3"/>
  <c r="Z125" i="3"/>
  <c r="Y125" i="3"/>
  <c r="X125" i="3"/>
  <c r="W125" i="3"/>
  <c r="V125" i="3"/>
  <c r="U125" i="3"/>
  <c r="T125" i="3"/>
  <c r="S125" i="3"/>
  <c r="R125" i="3"/>
  <c r="Q125" i="3"/>
  <c r="P125" i="3"/>
  <c r="O125" i="3"/>
  <c r="N125" i="3"/>
  <c r="M125" i="3"/>
  <c r="L125" i="3"/>
  <c r="K125" i="3"/>
  <c r="J125" i="3"/>
  <c r="I125" i="3"/>
  <c r="H125" i="3"/>
  <c r="G125" i="3"/>
  <c r="F125" i="3"/>
  <c r="E125" i="3"/>
  <c r="AH116" i="3"/>
  <c r="AG116" i="3"/>
  <c r="AF116" i="3"/>
  <c r="AE116" i="3"/>
  <c r="AD116" i="3"/>
  <c r="AC116" i="3"/>
  <c r="AB116" i="3"/>
  <c r="AA116" i="3"/>
  <c r="Z116" i="3"/>
  <c r="Y116" i="3"/>
  <c r="X116" i="3"/>
  <c r="W116" i="3"/>
  <c r="V116" i="3"/>
  <c r="U116" i="3"/>
  <c r="T116" i="3"/>
  <c r="S116" i="3"/>
  <c r="R116" i="3"/>
  <c r="Q116" i="3"/>
  <c r="P116" i="3"/>
  <c r="O116" i="3"/>
  <c r="N116" i="3"/>
  <c r="M116" i="3"/>
  <c r="L116" i="3"/>
  <c r="K116" i="3"/>
  <c r="J116" i="3"/>
  <c r="I116" i="3"/>
  <c r="H116" i="3"/>
  <c r="G116" i="3"/>
  <c r="F116" i="3"/>
  <c r="E116" i="3"/>
  <c r="AH112" i="3"/>
  <c r="AG112" i="3"/>
  <c r="AF112" i="3"/>
  <c r="AE112" i="3"/>
  <c r="AD112" i="3"/>
  <c r="AC112" i="3"/>
  <c r="AB112" i="3"/>
  <c r="AA112" i="3"/>
  <c r="Z112" i="3"/>
  <c r="Y112" i="3"/>
  <c r="X112" i="3"/>
  <c r="W112" i="3"/>
  <c r="V112" i="3"/>
  <c r="U112" i="3"/>
  <c r="T112" i="3"/>
  <c r="S112" i="3"/>
  <c r="R112" i="3"/>
  <c r="Q112" i="3"/>
  <c r="P112" i="3"/>
  <c r="O112" i="3"/>
  <c r="N112" i="3"/>
  <c r="M112" i="3"/>
  <c r="L112" i="3"/>
  <c r="K112" i="3"/>
  <c r="J112" i="3"/>
  <c r="I112" i="3"/>
  <c r="H112" i="3"/>
  <c r="G112" i="3"/>
  <c r="F112" i="3"/>
  <c r="E112" i="3"/>
  <c r="AH90" i="3"/>
  <c r="AG90" i="3"/>
  <c r="AF90" i="3"/>
  <c r="AE90" i="3"/>
  <c r="AD90" i="3"/>
  <c r="AC90" i="3"/>
  <c r="AB90" i="3"/>
  <c r="AA90" i="3"/>
  <c r="Z90" i="3"/>
  <c r="Y90" i="3"/>
  <c r="X90" i="3"/>
  <c r="W90" i="3"/>
  <c r="V90" i="3"/>
  <c r="U90" i="3"/>
  <c r="T90" i="3"/>
  <c r="S90" i="3"/>
  <c r="R90" i="3"/>
  <c r="Q90" i="3"/>
  <c r="P90" i="3"/>
  <c r="O90" i="3"/>
  <c r="N90" i="3"/>
  <c r="M90" i="3"/>
  <c r="L90" i="3"/>
  <c r="K90" i="3"/>
  <c r="J90" i="3"/>
  <c r="I90" i="3"/>
  <c r="H90" i="3"/>
  <c r="G90" i="3"/>
  <c r="F90" i="3"/>
  <c r="E90" i="3"/>
  <c r="AH87" i="3"/>
  <c r="AG87" i="3"/>
  <c r="AF87" i="3"/>
  <c r="AE87" i="3"/>
  <c r="AD87" i="3"/>
  <c r="AC87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AH51" i="3"/>
  <c r="AG51" i="3"/>
  <c r="AF51" i="3"/>
  <c r="AE51" i="3"/>
  <c r="AD51" i="3"/>
  <c r="AC51" i="3"/>
  <c r="AB51" i="3"/>
  <c r="AA51" i="3"/>
  <c r="Z51" i="3"/>
  <c r="Y51" i="3"/>
  <c r="X51" i="3"/>
  <c r="W51" i="3"/>
  <c r="V51" i="3"/>
  <c r="U51" i="3"/>
  <c r="T51" i="3"/>
  <c r="S51" i="3"/>
  <c r="R51" i="3"/>
  <c r="Q51" i="3"/>
  <c r="P51" i="3"/>
  <c r="O51" i="3"/>
  <c r="N51" i="3"/>
  <c r="M51" i="3"/>
  <c r="L51" i="3"/>
  <c r="K51" i="3"/>
  <c r="J51" i="3"/>
  <c r="I51" i="3"/>
  <c r="H51" i="3"/>
  <c r="G51" i="3"/>
  <c r="F51" i="3"/>
  <c r="E51" i="3"/>
  <c r="AH39" i="3"/>
  <c r="AG39" i="3"/>
  <c r="AF39" i="3"/>
  <c r="AE39" i="3"/>
  <c r="AD39" i="3"/>
  <c r="AC39" i="3"/>
  <c r="AB39" i="3"/>
  <c r="AA39" i="3"/>
  <c r="Z39" i="3"/>
  <c r="Y39" i="3"/>
  <c r="X39" i="3"/>
  <c r="W39" i="3"/>
  <c r="V39" i="3"/>
  <c r="U39" i="3"/>
  <c r="T39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AH19" i="3"/>
  <c r="AG19" i="3"/>
  <c r="AF19" i="3"/>
  <c r="AE19" i="3"/>
  <c r="AD19" i="3"/>
  <c r="AC19" i="3"/>
  <c r="AC134" i="3" s="1"/>
  <c r="AB19" i="3"/>
  <c r="AA19" i="3"/>
  <c r="Z19" i="3"/>
  <c r="Y19" i="3"/>
  <c r="X19" i="3"/>
  <c r="W19" i="3"/>
  <c r="V19" i="3"/>
  <c r="U19" i="3"/>
  <c r="U134" i="3" s="1"/>
  <c r="T19" i="3"/>
  <c r="S19" i="3"/>
  <c r="R19" i="3"/>
  <c r="Q19" i="3"/>
  <c r="P19" i="3"/>
  <c r="O19" i="3"/>
  <c r="N19" i="3"/>
  <c r="M19" i="3"/>
  <c r="M134" i="3" s="1"/>
  <c r="L19" i="3"/>
  <c r="K19" i="3"/>
  <c r="J19" i="3"/>
  <c r="I19" i="3"/>
  <c r="H19" i="3"/>
  <c r="G19" i="3"/>
  <c r="F19" i="3"/>
  <c r="E19" i="3"/>
  <c r="E134" i="3" s="1"/>
  <c r="Y134" i="2" l="1"/>
  <c r="AC134" i="2"/>
  <c r="V134" i="2"/>
  <c r="AG134" i="2"/>
  <c r="E134" i="2"/>
  <c r="F134" i="3"/>
  <c r="AD134" i="3"/>
  <c r="O134" i="3"/>
  <c r="AE134" i="3"/>
  <c r="P134" i="3"/>
  <c r="Y134" i="3"/>
  <c r="R134" i="3"/>
  <c r="AH134" i="3"/>
  <c r="S134" i="3"/>
  <c r="N134" i="3"/>
  <c r="G134" i="3"/>
  <c r="W134" i="3"/>
  <c r="H134" i="3"/>
  <c r="AF134" i="3"/>
  <c r="I134" i="3"/>
  <c r="AG134" i="3"/>
  <c r="J134" i="3"/>
  <c r="Z134" i="3"/>
  <c r="K134" i="3"/>
  <c r="AA134" i="3"/>
  <c r="L134" i="3"/>
  <c r="T134" i="3"/>
  <c r="AB134" i="3"/>
  <c r="V134" i="3"/>
  <c r="X134" i="3"/>
  <c r="Q134" i="3"/>
  <c r="H134" i="2"/>
  <c r="F134" i="2"/>
  <c r="G134" i="2"/>
  <c r="I134" i="2"/>
  <c r="Q134" i="2"/>
  <c r="P134" i="2"/>
  <c r="X134" i="2"/>
  <c r="J134" i="2"/>
  <c r="R134" i="2"/>
  <c r="Z134" i="2"/>
  <c r="O134" i="2"/>
  <c r="W134" i="2"/>
  <c r="AE134" i="2"/>
  <c r="M134" i="2"/>
  <c r="N134" i="2"/>
  <c r="AD134" i="2"/>
  <c r="AH134" i="2"/>
  <c r="U134" i="2"/>
  <c r="K134" i="2"/>
  <c r="S134" i="2"/>
  <c r="AA134" i="2"/>
  <c r="L134" i="2"/>
  <c r="T134" i="2"/>
  <c r="AB134" i="2"/>
  <c r="H20" i="12" l="1"/>
  <c r="I20" i="12"/>
  <c r="O20" i="12"/>
  <c r="P20" i="12"/>
  <c r="R20" i="12"/>
  <c r="T20" i="12"/>
  <c r="U20" i="12"/>
  <c r="V20" i="12"/>
  <c r="W20" i="12"/>
  <c r="Y20" i="12"/>
  <c r="Z20" i="12"/>
  <c r="AC20" i="12"/>
  <c r="AF20" i="12"/>
  <c r="AG20" i="12"/>
  <c r="H21" i="12"/>
  <c r="I21" i="12"/>
  <c r="P21" i="12"/>
  <c r="R21" i="12"/>
  <c r="T21" i="12"/>
  <c r="V21" i="12"/>
  <c r="Y21" i="12"/>
  <c r="Z21" i="12"/>
  <c r="AC21" i="12"/>
  <c r="AF21" i="12"/>
  <c r="AG21" i="12"/>
  <c r="F22" i="12"/>
  <c r="G22" i="12"/>
  <c r="H22" i="12"/>
  <c r="I22" i="12"/>
  <c r="J22" i="12"/>
  <c r="L22" i="12"/>
  <c r="M22" i="12"/>
  <c r="O22" i="12"/>
  <c r="P22" i="12"/>
  <c r="Q22" i="12"/>
  <c r="R22" i="12"/>
  <c r="S22" i="12"/>
  <c r="T22" i="12"/>
  <c r="U22" i="12"/>
  <c r="V22" i="12"/>
  <c r="W22" i="12"/>
  <c r="Y22" i="12"/>
  <c r="Z22" i="12"/>
  <c r="AA22" i="12"/>
  <c r="AB22" i="12"/>
  <c r="AC22" i="12"/>
  <c r="AD22" i="12"/>
  <c r="AF22" i="12"/>
  <c r="AG22" i="12"/>
  <c r="F23" i="12"/>
  <c r="G23" i="12"/>
  <c r="H23" i="12"/>
  <c r="I23" i="12"/>
  <c r="L23" i="12"/>
  <c r="M23" i="12"/>
  <c r="O23" i="12"/>
  <c r="P23" i="12"/>
  <c r="Q23" i="12"/>
  <c r="R23" i="12"/>
  <c r="T23" i="12"/>
  <c r="U23" i="12"/>
  <c r="V23" i="12"/>
  <c r="W23" i="12"/>
  <c r="Y23" i="12"/>
  <c r="Z23" i="12"/>
  <c r="AA23" i="12"/>
  <c r="AB23" i="12"/>
  <c r="AC23" i="12"/>
  <c r="AD23" i="12"/>
  <c r="AF23" i="12"/>
  <c r="AG23" i="12"/>
  <c r="F24" i="12"/>
  <c r="G24" i="12"/>
  <c r="H24" i="12"/>
  <c r="I24" i="12"/>
  <c r="L24" i="12"/>
  <c r="M24" i="12"/>
  <c r="O24" i="12"/>
  <c r="P24" i="12"/>
  <c r="Q24" i="12"/>
  <c r="R24" i="12"/>
  <c r="T24" i="12"/>
  <c r="U24" i="12"/>
  <c r="V24" i="12"/>
  <c r="W24" i="12"/>
  <c r="Y24" i="12"/>
  <c r="Z24" i="12"/>
  <c r="AA24" i="12"/>
  <c r="AB24" i="12"/>
  <c r="AC24" i="12"/>
  <c r="AD24" i="12"/>
  <c r="AF24" i="12"/>
  <c r="AG24" i="12"/>
  <c r="G25" i="12"/>
  <c r="H25" i="12"/>
  <c r="I25" i="12"/>
  <c r="L25" i="12"/>
  <c r="M25" i="12"/>
  <c r="O25" i="12"/>
  <c r="P25" i="12"/>
  <c r="Q25" i="12"/>
  <c r="R25" i="12"/>
  <c r="T25" i="12"/>
  <c r="U25" i="12"/>
  <c r="V25" i="12"/>
  <c r="W25" i="12"/>
  <c r="Y25" i="12"/>
  <c r="Z25" i="12"/>
  <c r="AC25" i="12"/>
  <c r="AD25" i="12"/>
  <c r="AF25" i="12"/>
  <c r="AG25" i="12"/>
  <c r="F26" i="12"/>
  <c r="G26" i="12"/>
  <c r="H26" i="12"/>
  <c r="I26" i="12"/>
  <c r="L26" i="12"/>
  <c r="M26" i="12"/>
  <c r="O26" i="12"/>
  <c r="P26" i="12"/>
  <c r="Q26" i="12"/>
  <c r="R26" i="12"/>
  <c r="T26" i="12"/>
  <c r="U26" i="12"/>
  <c r="V26" i="12"/>
  <c r="W26" i="12"/>
  <c r="Y26" i="12"/>
  <c r="Z26" i="12"/>
  <c r="AA26" i="12"/>
  <c r="AB26" i="12"/>
  <c r="AC26" i="12"/>
  <c r="AD26" i="12"/>
  <c r="AF26" i="12"/>
  <c r="AG26" i="12"/>
  <c r="F27" i="12"/>
  <c r="G27" i="12"/>
  <c r="H27" i="12"/>
  <c r="I27" i="12"/>
  <c r="L27" i="12"/>
  <c r="M27" i="12"/>
  <c r="O27" i="12"/>
  <c r="P27" i="12"/>
  <c r="Q27" i="12"/>
  <c r="R27" i="12"/>
  <c r="T27" i="12"/>
  <c r="U27" i="12"/>
  <c r="V27" i="12"/>
  <c r="W27" i="12"/>
  <c r="Y27" i="12"/>
  <c r="Z27" i="12"/>
  <c r="AB27" i="12"/>
  <c r="AC27" i="12"/>
  <c r="AF27" i="12"/>
  <c r="F28" i="12"/>
  <c r="G28" i="12"/>
  <c r="H28" i="12"/>
  <c r="I28" i="12"/>
  <c r="L28" i="12"/>
  <c r="M28" i="12"/>
  <c r="O28" i="12"/>
  <c r="P28" i="12"/>
  <c r="Q28" i="12"/>
  <c r="R28" i="12"/>
  <c r="T28" i="12"/>
  <c r="U28" i="12"/>
  <c r="V28" i="12"/>
  <c r="W28" i="12"/>
  <c r="Y28" i="12"/>
  <c r="Z28" i="12"/>
  <c r="AA28" i="12"/>
  <c r="AB28" i="12"/>
  <c r="AC28" i="12"/>
  <c r="AD28" i="12"/>
  <c r="AF28" i="12"/>
  <c r="AG28" i="12"/>
  <c r="F29" i="12"/>
  <c r="G29" i="12"/>
  <c r="H29" i="12"/>
  <c r="I29" i="12"/>
  <c r="L29" i="12"/>
  <c r="M29" i="12"/>
  <c r="O29" i="12"/>
  <c r="P29" i="12"/>
  <c r="Q29" i="12"/>
  <c r="R29" i="12"/>
  <c r="T29" i="12"/>
  <c r="U29" i="12"/>
  <c r="V29" i="12"/>
  <c r="W29" i="12"/>
  <c r="Y29" i="12"/>
  <c r="Z29" i="12"/>
  <c r="AA29" i="12"/>
  <c r="AB29" i="12"/>
  <c r="AC29" i="12"/>
  <c r="AD29" i="12"/>
  <c r="AF29" i="12"/>
  <c r="AG29" i="12"/>
  <c r="F30" i="12"/>
  <c r="G30" i="12"/>
  <c r="H30" i="12"/>
  <c r="I30" i="12"/>
  <c r="L30" i="12"/>
  <c r="M30" i="12"/>
  <c r="O30" i="12"/>
  <c r="P30" i="12"/>
  <c r="Q30" i="12"/>
  <c r="R30" i="12"/>
  <c r="T30" i="12"/>
  <c r="U30" i="12"/>
  <c r="V30" i="12"/>
  <c r="W30" i="12"/>
  <c r="Y30" i="12"/>
  <c r="Z30" i="12"/>
  <c r="AA30" i="12"/>
  <c r="AB30" i="12"/>
  <c r="AC30" i="12"/>
  <c r="AD30" i="12"/>
  <c r="AF30" i="12"/>
  <c r="AG30" i="12"/>
  <c r="H31" i="12"/>
  <c r="I31" i="12"/>
  <c r="L31" i="12"/>
  <c r="M31" i="12"/>
  <c r="P31" i="12"/>
  <c r="Q31" i="12"/>
  <c r="R31" i="12"/>
  <c r="T31" i="12"/>
  <c r="U31" i="12"/>
  <c r="V31" i="12"/>
  <c r="W31" i="12"/>
  <c r="Y31" i="12"/>
  <c r="Z31" i="12"/>
  <c r="AC31" i="12"/>
  <c r="AD31" i="12"/>
  <c r="AF31" i="12"/>
  <c r="AG31" i="12"/>
  <c r="H32" i="12"/>
  <c r="I32" i="12"/>
  <c r="M32" i="12"/>
  <c r="P32" i="12"/>
  <c r="Q32" i="12"/>
  <c r="R32" i="12"/>
  <c r="T32" i="12"/>
  <c r="U32" i="12"/>
  <c r="V32" i="12"/>
  <c r="W32" i="12"/>
  <c r="Y32" i="12"/>
  <c r="Z32" i="12"/>
  <c r="AC32" i="12"/>
  <c r="AD32" i="12"/>
  <c r="AF32" i="12"/>
  <c r="AG32" i="12"/>
  <c r="F33" i="12"/>
  <c r="G33" i="12"/>
  <c r="H33" i="12"/>
  <c r="I33" i="12"/>
  <c r="L33" i="12"/>
  <c r="M33" i="12"/>
  <c r="O33" i="12"/>
  <c r="P33" i="12"/>
  <c r="Q33" i="12"/>
  <c r="R33" i="12"/>
  <c r="T33" i="12"/>
  <c r="U33" i="12"/>
  <c r="V33" i="12"/>
  <c r="W33" i="12"/>
  <c r="Y33" i="12"/>
  <c r="Z33" i="12"/>
  <c r="AA33" i="12"/>
  <c r="AB33" i="12"/>
  <c r="AC33" i="12"/>
  <c r="AD33" i="12"/>
  <c r="AF33" i="12"/>
  <c r="AG33" i="12"/>
  <c r="F34" i="12"/>
  <c r="G34" i="12"/>
  <c r="H34" i="12"/>
  <c r="I34" i="12"/>
  <c r="L34" i="12"/>
  <c r="M34" i="12"/>
  <c r="O34" i="12"/>
  <c r="P34" i="12"/>
  <c r="Q34" i="12"/>
  <c r="R34" i="12"/>
  <c r="T34" i="12"/>
  <c r="U34" i="12"/>
  <c r="V34" i="12"/>
  <c r="W34" i="12"/>
  <c r="Y34" i="12"/>
  <c r="Z34" i="12"/>
  <c r="AA34" i="12"/>
  <c r="AB34" i="12"/>
  <c r="AC34" i="12"/>
  <c r="AD34" i="12"/>
  <c r="AF34" i="12"/>
  <c r="AG34" i="12"/>
  <c r="F35" i="12"/>
  <c r="G35" i="12"/>
  <c r="I35" i="12"/>
  <c r="M35" i="12"/>
  <c r="P35" i="12"/>
  <c r="R35" i="12"/>
  <c r="T35" i="12"/>
  <c r="V35" i="12"/>
  <c r="W35" i="12"/>
  <c r="Y35" i="12"/>
  <c r="AF35" i="12"/>
  <c r="F36" i="12"/>
  <c r="G36" i="12"/>
  <c r="H36" i="12"/>
  <c r="I36" i="12"/>
  <c r="M36" i="12"/>
  <c r="P36" i="12"/>
  <c r="Q36" i="12"/>
  <c r="R36" i="12"/>
  <c r="T36" i="12"/>
  <c r="U36" i="12"/>
  <c r="V36" i="12"/>
  <c r="W36" i="12"/>
  <c r="Y36" i="12"/>
  <c r="AC36" i="12"/>
  <c r="AF36" i="12"/>
  <c r="AG36" i="12"/>
  <c r="F37" i="12"/>
  <c r="G37" i="12"/>
  <c r="H37" i="12"/>
  <c r="I37" i="12"/>
  <c r="M37" i="12"/>
  <c r="O37" i="12"/>
  <c r="P37" i="12"/>
  <c r="Q37" i="12"/>
  <c r="R37" i="12"/>
  <c r="T37" i="12"/>
  <c r="V37" i="12"/>
  <c r="W37" i="12"/>
  <c r="Y37" i="12"/>
  <c r="AC37" i="12"/>
  <c r="AD37" i="12"/>
  <c r="AF37" i="12"/>
  <c r="AG37" i="12"/>
  <c r="H38" i="12"/>
  <c r="I38" i="12"/>
  <c r="O38" i="12"/>
  <c r="P38" i="12"/>
  <c r="Q38" i="12"/>
  <c r="R38" i="12"/>
  <c r="S38" i="12"/>
  <c r="T38" i="12"/>
  <c r="U38" i="12"/>
  <c r="V38" i="12"/>
  <c r="W38" i="12"/>
  <c r="Y38" i="12"/>
  <c r="Z38" i="12"/>
  <c r="AC38" i="12"/>
  <c r="AD38" i="12"/>
  <c r="AF38" i="12"/>
  <c r="AG38" i="12"/>
  <c r="H40" i="12"/>
  <c r="I40" i="12"/>
  <c r="L40" i="12"/>
  <c r="O40" i="12"/>
  <c r="P40" i="12"/>
  <c r="R40" i="12"/>
  <c r="T40" i="12"/>
  <c r="V40" i="12"/>
  <c r="W40" i="12"/>
  <c r="Y40" i="12"/>
  <c r="AF40" i="12"/>
  <c r="F41" i="12"/>
  <c r="G41" i="12"/>
  <c r="H41" i="12"/>
  <c r="I41" i="12"/>
  <c r="L41" i="12"/>
  <c r="M41" i="12"/>
  <c r="O41" i="12"/>
  <c r="P41" i="12"/>
  <c r="Q41" i="12"/>
  <c r="R41" i="12"/>
  <c r="T41" i="12"/>
  <c r="U41" i="12"/>
  <c r="V41" i="12"/>
  <c r="W41" i="12"/>
  <c r="Y41" i="12"/>
  <c r="Z41" i="12"/>
  <c r="AA41" i="12"/>
  <c r="AB41" i="12"/>
  <c r="AC41" i="12"/>
  <c r="AD41" i="12"/>
  <c r="AF41" i="12"/>
  <c r="AG41" i="12"/>
  <c r="H42" i="12"/>
  <c r="I42" i="12"/>
  <c r="M42" i="12"/>
  <c r="O42" i="12"/>
  <c r="P42" i="12"/>
  <c r="Q42" i="12"/>
  <c r="R42" i="12"/>
  <c r="T42" i="12"/>
  <c r="U42" i="12"/>
  <c r="V42" i="12"/>
  <c r="W42" i="12"/>
  <c r="Y42" i="12"/>
  <c r="Z42" i="12"/>
  <c r="AB42" i="12"/>
  <c r="AC42" i="12"/>
  <c r="AF42" i="12"/>
  <c r="AG42" i="12"/>
  <c r="F43" i="12"/>
  <c r="H43" i="12"/>
  <c r="I43" i="12"/>
  <c r="J43" i="12"/>
  <c r="L43" i="12"/>
  <c r="M43" i="12"/>
  <c r="O43" i="12"/>
  <c r="P43" i="12"/>
  <c r="Q43" i="12"/>
  <c r="R43" i="12"/>
  <c r="T43" i="12"/>
  <c r="V43" i="12"/>
  <c r="Y43" i="12"/>
  <c r="Z43" i="12"/>
  <c r="AB43" i="12"/>
  <c r="AC43" i="12"/>
  <c r="AD43" i="12"/>
  <c r="AF43" i="12"/>
  <c r="AG43" i="12"/>
  <c r="F44" i="12"/>
  <c r="G44" i="12"/>
  <c r="H44" i="12"/>
  <c r="I44" i="12"/>
  <c r="L44" i="12"/>
  <c r="M44" i="12"/>
  <c r="O44" i="12"/>
  <c r="P44" i="12"/>
  <c r="Q44" i="12"/>
  <c r="R44" i="12"/>
  <c r="T44" i="12"/>
  <c r="U44" i="12"/>
  <c r="V44" i="12"/>
  <c r="W44" i="12"/>
  <c r="Y44" i="12"/>
  <c r="Z44" i="12"/>
  <c r="AA44" i="12"/>
  <c r="AB44" i="12"/>
  <c r="AC44" i="12"/>
  <c r="AD44" i="12"/>
  <c r="AF44" i="12"/>
  <c r="AG44" i="12"/>
  <c r="M45" i="12"/>
  <c r="O45" i="12"/>
  <c r="P45" i="12"/>
  <c r="Q45" i="12"/>
  <c r="R45" i="12"/>
  <c r="T45" i="12"/>
  <c r="U45" i="12"/>
  <c r="V45" i="12"/>
  <c r="Y45" i="12"/>
  <c r="Z45" i="12"/>
  <c r="AC45" i="12"/>
  <c r="AD45" i="12"/>
  <c r="AF45" i="12"/>
  <c r="AG45" i="12"/>
  <c r="F46" i="12"/>
  <c r="G46" i="12"/>
  <c r="H46" i="12"/>
  <c r="I46" i="12"/>
  <c r="M46" i="12"/>
  <c r="O46" i="12"/>
  <c r="P46" i="12"/>
  <c r="Q46" i="12"/>
  <c r="R46" i="12"/>
  <c r="T46" i="12"/>
  <c r="U46" i="12"/>
  <c r="V46" i="12"/>
  <c r="W46" i="12"/>
  <c r="Y46" i="12"/>
  <c r="Z46" i="12"/>
  <c r="AA46" i="12"/>
  <c r="AB46" i="12"/>
  <c r="AC46" i="12"/>
  <c r="AD46" i="12"/>
  <c r="AF46" i="12"/>
  <c r="AG46" i="12"/>
  <c r="F47" i="12"/>
  <c r="G47" i="12"/>
  <c r="H47" i="12"/>
  <c r="I47" i="12"/>
  <c r="L47" i="12"/>
  <c r="M47" i="12"/>
  <c r="O47" i="12"/>
  <c r="P47" i="12"/>
  <c r="Q47" i="12"/>
  <c r="R47" i="12"/>
  <c r="T47" i="12"/>
  <c r="U47" i="12"/>
  <c r="V47" i="12"/>
  <c r="W47" i="12"/>
  <c r="Y47" i="12"/>
  <c r="Z47" i="12"/>
  <c r="AA47" i="12"/>
  <c r="AB47" i="12"/>
  <c r="AC47" i="12"/>
  <c r="AD47" i="12"/>
  <c r="AF47" i="12"/>
  <c r="AG47" i="12"/>
  <c r="F48" i="12"/>
  <c r="H48" i="12"/>
  <c r="I48" i="12"/>
  <c r="L48" i="12"/>
  <c r="M48" i="12"/>
  <c r="O48" i="12"/>
  <c r="P48" i="12"/>
  <c r="R48" i="12"/>
  <c r="T48" i="12"/>
  <c r="U48" i="12"/>
  <c r="V48" i="12"/>
  <c r="Y48" i="12"/>
  <c r="Z48" i="12"/>
  <c r="AB48" i="12"/>
  <c r="AC48" i="12"/>
  <c r="AD48" i="12"/>
  <c r="AF48" i="12"/>
  <c r="AG48" i="12"/>
  <c r="H49" i="12"/>
  <c r="I49" i="12"/>
  <c r="L49" i="12"/>
  <c r="M49" i="12"/>
  <c r="O49" i="12"/>
  <c r="P49" i="12"/>
  <c r="Q49" i="12"/>
  <c r="R49" i="12"/>
  <c r="T49" i="12"/>
  <c r="U49" i="12"/>
  <c r="V49" i="12"/>
  <c r="W49" i="12"/>
  <c r="Y49" i="12"/>
  <c r="Z49" i="12"/>
  <c r="AC49" i="12"/>
  <c r="AD49" i="12"/>
  <c r="AF49" i="12"/>
  <c r="AG49" i="12"/>
  <c r="H50" i="12"/>
  <c r="I50" i="12"/>
  <c r="M50" i="12"/>
  <c r="O50" i="12"/>
  <c r="P50" i="12"/>
  <c r="Q50" i="12"/>
  <c r="R50" i="12"/>
  <c r="T50" i="12"/>
  <c r="U50" i="12"/>
  <c r="V50" i="12"/>
  <c r="W50" i="12"/>
  <c r="Y50" i="12"/>
  <c r="Z50" i="12"/>
  <c r="AC50" i="12"/>
  <c r="AD50" i="12"/>
  <c r="AF50" i="12"/>
  <c r="AG50" i="12"/>
  <c r="F52" i="12"/>
  <c r="G52" i="12"/>
  <c r="H52" i="12"/>
  <c r="I52" i="12"/>
  <c r="L52" i="12"/>
  <c r="M52" i="12"/>
  <c r="O52" i="12"/>
  <c r="P52" i="12"/>
  <c r="Q52" i="12"/>
  <c r="R52" i="12"/>
  <c r="T52" i="12"/>
  <c r="U52" i="12"/>
  <c r="V52" i="12"/>
  <c r="W52" i="12"/>
  <c r="Y52" i="12"/>
  <c r="Z52" i="12"/>
  <c r="AB52" i="12"/>
  <c r="AC52" i="12"/>
  <c r="AD52" i="12"/>
  <c r="AF52" i="12"/>
  <c r="AG52" i="12"/>
  <c r="F53" i="12"/>
  <c r="G53" i="12"/>
  <c r="H53" i="12"/>
  <c r="I53" i="12"/>
  <c r="L53" i="12"/>
  <c r="M53" i="12"/>
  <c r="O53" i="12"/>
  <c r="P53" i="12"/>
  <c r="Q53" i="12"/>
  <c r="R53" i="12"/>
  <c r="T53" i="12"/>
  <c r="U53" i="12"/>
  <c r="V53" i="12"/>
  <c r="W53" i="12"/>
  <c r="Y53" i="12"/>
  <c r="Z53" i="12"/>
  <c r="AA53" i="12"/>
  <c r="AB53" i="12"/>
  <c r="AC53" i="12"/>
  <c r="AD53" i="12"/>
  <c r="AF53" i="12"/>
  <c r="AG53" i="12"/>
  <c r="F54" i="12"/>
  <c r="G54" i="12"/>
  <c r="H54" i="12"/>
  <c r="I54" i="12"/>
  <c r="L54" i="12"/>
  <c r="M54" i="12"/>
  <c r="O54" i="12"/>
  <c r="P54" i="12"/>
  <c r="Q54" i="12"/>
  <c r="R54" i="12"/>
  <c r="T54" i="12"/>
  <c r="U54" i="12"/>
  <c r="V54" i="12"/>
  <c r="W54" i="12"/>
  <c r="Y54" i="12"/>
  <c r="Z54" i="12"/>
  <c r="AA54" i="12"/>
  <c r="AB54" i="12"/>
  <c r="AC54" i="12"/>
  <c r="AD54" i="12"/>
  <c r="AF54" i="12"/>
  <c r="AG54" i="12"/>
  <c r="F55" i="12"/>
  <c r="G55" i="12"/>
  <c r="H55" i="12"/>
  <c r="I55" i="12"/>
  <c r="L55" i="12"/>
  <c r="M55" i="12"/>
  <c r="O55" i="12"/>
  <c r="P55" i="12"/>
  <c r="Q55" i="12"/>
  <c r="R55" i="12"/>
  <c r="T55" i="12"/>
  <c r="U55" i="12"/>
  <c r="V55" i="12"/>
  <c r="W55" i="12"/>
  <c r="Y55" i="12"/>
  <c r="Z55" i="12"/>
  <c r="AA55" i="12"/>
  <c r="AB55" i="12"/>
  <c r="AC55" i="12"/>
  <c r="AD55" i="12"/>
  <c r="AF55" i="12"/>
  <c r="AG55" i="12"/>
  <c r="F56" i="12"/>
  <c r="G56" i="12"/>
  <c r="H56" i="12"/>
  <c r="I56" i="12"/>
  <c r="L56" i="12"/>
  <c r="M56" i="12"/>
  <c r="O56" i="12"/>
  <c r="P56" i="12"/>
  <c r="Q56" i="12"/>
  <c r="R56" i="12"/>
  <c r="T56" i="12"/>
  <c r="U56" i="12"/>
  <c r="V56" i="12"/>
  <c r="W56" i="12"/>
  <c r="Y56" i="12"/>
  <c r="Z56" i="12"/>
  <c r="AA56" i="12"/>
  <c r="AB56" i="12"/>
  <c r="AC56" i="12"/>
  <c r="AD56" i="12"/>
  <c r="AF56" i="12"/>
  <c r="AG56" i="12"/>
  <c r="F57" i="12"/>
  <c r="G57" i="12"/>
  <c r="H57" i="12"/>
  <c r="I57" i="12"/>
  <c r="L57" i="12"/>
  <c r="M57" i="12"/>
  <c r="O57" i="12"/>
  <c r="P57" i="12"/>
  <c r="Q57" i="12"/>
  <c r="R57" i="12"/>
  <c r="T57" i="12"/>
  <c r="U57" i="12"/>
  <c r="V57" i="12"/>
  <c r="W57" i="12"/>
  <c r="Y57" i="12"/>
  <c r="Z57" i="12"/>
  <c r="AB57" i="12"/>
  <c r="AC57" i="12"/>
  <c r="AD57" i="12"/>
  <c r="AF57" i="12"/>
  <c r="AG57" i="12"/>
  <c r="H58" i="12"/>
  <c r="I58" i="12"/>
  <c r="M58" i="12"/>
  <c r="O58" i="12"/>
  <c r="P58" i="12"/>
  <c r="Q58" i="12"/>
  <c r="R58" i="12"/>
  <c r="T58" i="12"/>
  <c r="V58" i="12"/>
  <c r="W58" i="12"/>
  <c r="Y58" i="12"/>
  <c r="Z58" i="12"/>
  <c r="AC58" i="12"/>
  <c r="AF58" i="12"/>
  <c r="AG58" i="12"/>
  <c r="F60" i="12"/>
  <c r="H60" i="12"/>
  <c r="I60" i="12"/>
  <c r="M60" i="12"/>
  <c r="Q60" i="12"/>
  <c r="R60" i="12"/>
  <c r="V60" i="12"/>
  <c r="Y60" i="12"/>
  <c r="Z60" i="12"/>
  <c r="AB60" i="12"/>
  <c r="AD60" i="12"/>
  <c r="AF60" i="12"/>
  <c r="AG60" i="12"/>
  <c r="H61" i="12"/>
  <c r="I61" i="12"/>
  <c r="L61" i="12"/>
  <c r="M61" i="12"/>
  <c r="O61" i="12"/>
  <c r="Q61" i="12"/>
  <c r="R61" i="12"/>
  <c r="V61" i="12"/>
  <c r="Y61" i="12"/>
  <c r="Z61" i="12"/>
  <c r="AC61" i="12"/>
  <c r="AD61" i="12"/>
  <c r="AF61" i="12"/>
  <c r="AG61" i="12"/>
  <c r="H62" i="12"/>
  <c r="I62" i="12"/>
  <c r="M62" i="12"/>
  <c r="P62" i="12"/>
  <c r="Q62" i="12"/>
  <c r="R62" i="12"/>
  <c r="T62" i="12"/>
  <c r="U62" i="12"/>
  <c r="V62" i="12"/>
  <c r="W62" i="12"/>
  <c r="Y62" i="12"/>
  <c r="Z62" i="12"/>
  <c r="AB62" i="12"/>
  <c r="AC62" i="12"/>
  <c r="AD62" i="12"/>
  <c r="AF62" i="12"/>
  <c r="AG62" i="12"/>
  <c r="F63" i="12"/>
  <c r="G63" i="12"/>
  <c r="H63" i="12"/>
  <c r="I63" i="12"/>
  <c r="J63" i="12"/>
  <c r="L63" i="12"/>
  <c r="M63" i="12"/>
  <c r="O63" i="12"/>
  <c r="P63" i="12"/>
  <c r="Q63" i="12"/>
  <c r="R63" i="12"/>
  <c r="T63" i="12"/>
  <c r="U63" i="12"/>
  <c r="V63" i="12"/>
  <c r="W63" i="12"/>
  <c r="X63" i="12"/>
  <c r="Y63" i="12"/>
  <c r="Z63" i="12"/>
  <c r="AA63" i="12"/>
  <c r="AB63" i="12"/>
  <c r="AC63" i="12"/>
  <c r="AD63" i="12"/>
  <c r="AF63" i="12"/>
  <c r="AG63" i="12"/>
  <c r="F64" i="12"/>
  <c r="G64" i="12"/>
  <c r="H64" i="12"/>
  <c r="I64" i="12"/>
  <c r="L64" i="12"/>
  <c r="M64" i="12"/>
  <c r="O64" i="12"/>
  <c r="P64" i="12"/>
  <c r="Q64" i="12"/>
  <c r="R64" i="12"/>
  <c r="T64" i="12"/>
  <c r="U64" i="12"/>
  <c r="V64" i="12"/>
  <c r="W64" i="12"/>
  <c r="Y64" i="12"/>
  <c r="Z64" i="12"/>
  <c r="AA64" i="12"/>
  <c r="AB64" i="12"/>
  <c r="AC64" i="12"/>
  <c r="AD64" i="12"/>
  <c r="AF64" i="12"/>
  <c r="AG64" i="12"/>
  <c r="F65" i="12"/>
  <c r="H65" i="12"/>
  <c r="I65" i="12"/>
  <c r="L65" i="12"/>
  <c r="M65" i="12"/>
  <c r="P65" i="12"/>
  <c r="Q65" i="12"/>
  <c r="R65" i="12"/>
  <c r="T65" i="12"/>
  <c r="U65" i="12"/>
  <c r="V65" i="12"/>
  <c r="W65" i="12"/>
  <c r="Y65" i="12"/>
  <c r="Z65" i="12"/>
  <c r="AB65" i="12"/>
  <c r="AC65" i="12"/>
  <c r="AD65" i="12"/>
  <c r="AF65" i="12"/>
  <c r="AG65" i="12"/>
  <c r="F66" i="12"/>
  <c r="H66" i="12"/>
  <c r="I66" i="12"/>
  <c r="L66" i="12"/>
  <c r="M66" i="12"/>
  <c r="O66" i="12"/>
  <c r="P66" i="12"/>
  <c r="Q66" i="12"/>
  <c r="R66" i="12"/>
  <c r="T66" i="12"/>
  <c r="U66" i="12"/>
  <c r="V66" i="12"/>
  <c r="W66" i="12"/>
  <c r="Y66" i="12"/>
  <c r="Z66" i="12"/>
  <c r="AB66" i="12"/>
  <c r="AC66" i="12"/>
  <c r="AD66" i="12"/>
  <c r="AF66" i="12"/>
  <c r="AG66" i="12"/>
  <c r="H67" i="12"/>
  <c r="I67" i="12"/>
  <c r="M67" i="12"/>
  <c r="Q67" i="12"/>
  <c r="R67" i="12"/>
  <c r="T67" i="12"/>
  <c r="V67" i="12"/>
  <c r="W67" i="12"/>
  <c r="Y67" i="12"/>
  <c r="Z67" i="12"/>
  <c r="AC67" i="12"/>
  <c r="AD67" i="12"/>
  <c r="AF67" i="12"/>
  <c r="AG67" i="12"/>
  <c r="H68" i="12"/>
  <c r="I68" i="12"/>
  <c r="M68" i="12"/>
  <c r="O68" i="12"/>
  <c r="P68" i="12"/>
  <c r="Q68" i="12"/>
  <c r="R68" i="12"/>
  <c r="T68" i="12"/>
  <c r="U68" i="12"/>
  <c r="V68" i="12"/>
  <c r="W68" i="12"/>
  <c r="Y68" i="12"/>
  <c r="Z68" i="12"/>
  <c r="AB68" i="12"/>
  <c r="AC68" i="12"/>
  <c r="AF68" i="12"/>
  <c r="F69" i="12"/>
  <c r="H69" i="12"/>
  <c r="I69" i="12"/>
  <c r="M69" i="12"/>
  <c r="O69" i="12"/>
  <c r="Q69" i="12"/>
  <c r="R69" i="12"/>
  <c r="T69" i="12"/>
  <c r="U69" i="12"/>
  <c r="V69" i="12"/>
  <c r="W69" i="12"/>
  <c r="Y69" i="12"/>
  <c r="Z69" i="12"/>
  <c r="AB69" i="12"/>
  <c r="AC69" i="12"/>
  <c r="AD69" i="12"/>
  <c r="AF69" i="12"/>
  <c r="AG69" i="12"/>
  <c r="F70" i="12"/>
  <c r="G70" i="12"/>
  <c r="H70" i="12"/>
  <c r="I70" i="12"/>
  <c r="L70" i="12"/>
  <c r="M70" i="12"/>
  <c r="O70" i="12"/>
  <c r="P70" i="12"/>
  <c r="Q70" i="12"/>
  <c r="R70" i="12"/>
  <c r="S70" i="12"/>
  <c r="T70" i="12"/>
  <c r="U70" i="12"/>
  <c r="V70" i="12"/>
  <c r="W70" i="12"/>
  <c r="Y70" i="12"/>
  <c r="Z70" i="12"/>
  <c r="AB70" i="12"/>
  <c r="AC70" i="12"/>
  <c r="AD70" i="12"/>
  <c r="AF70" i="12"/>
  <c r="AG70" i="12"/>
  <c r="F71" i="12"/>
  <c r="G71" i="12"/>
  <c r="H71" i="12"/>
  <c r="I71" i="12"/>
  <c r="L71" i="12"/>
  <c r="M71" i="12"/>
  <c r="O71" i="12"/>
  <c r="P71" i="12"/>
  <c r="Q71" i="12"/>
  <c r="R71" i="12"/>
  <c r="T71" i="12"/>
  <c r="U71" i="12"/>
  <c r="V71" i="12"/>
  <c r="W71" i="12"/>
  <c r="Y71" i="12"/>
  <c r="Z71" i="12"/>
  <c r="AA71" i="12"/>
  <c r="AB71" i="12"/>
  <c r="AC71" i="12"/>
  <c r="AD71" i="12"/>
  <c r="AF71" i="12"/>
  <c r="AG71" i="12"/>
  <c r="G72" i="12"/>
  <c r="H72" i="12"/>
  <c r="I72" i="12"/>
  <c r="M72" i="12"/>
  <c r="O72" i="12"/>
  <c r="P72" i="12"/>
  <c r="Q72" i="12"/>
  <c r="R72" i="12"/>
  <c r="T72" i="12"/>
  <c r="U72" i="12"/>
  <c r="V72" i="12"/>
  <c r="W72" i="12"/>
  <c r="Y72" i="12"/>
  <c r="Z72" i="12"/>
  <c r="AC72" i="12"/>
  <c r="AD72" i="12"/>
  <c r="AF72" i="12"/>
  <c r="AG72" i="12"/>
  <c r="F74" i="12"/>
  <c r="G74" i="12"/>
  <c r="H74" i="12"/>
  <c r="I74" i="12"/>
  <c r="L74" i="12"/>
  <c r="M74" i="12"/>
  <c r="O74" i="12"/>
  <c r="P74" i="12"/>
  <c r="Q74" i="12"/>
  <c r="R74" i="12"/>
  <c r="T74" i="12"/>
  <c r="U74" i="12"/>
  <c r="V74" i="12"/>
  <c r="W74" i="12"/>
  <c r="Y74" i="12"/>
  <c r="Z74" i="12"/>
  <c r="AA74" i="12"/>
  <c r="AB74" i="12"/>
  <c r="AC74" i="12"/>
  <c r="AD74" i="12"/>
  <c r="AF74" i="12"/>
  <c r="AG74" i="12"/>
  <c r="F75" i="12"/>
  <c r="G75" i="12"/>
  <c r="H75" i="12"/>
  <c r="I75" i="12"/>
  <c r="L75" i="12"/>
  <c r="M75" i="12"/>
  <c r="O75" i="12"/>
  <c r="P75" i="12"/>
  <c r="Q75" i="12"/>
  <c r="R75" i="12"/>
  <c r="T75" i="12"/>
  <c r="U75" i="12"/>
  <c r="V75" i="12"/>
  <c r="W75" i="12"/>
  <c r="Y75" i="12"/>
  <c r="Z75" i="12"/>
  <c r="AA75" i="12"/>
  <c r="AB75" i="12"/>
  <c r="AC75" i="12"/>
  <c r="AD75" i="12"/>
  <c r="AF75" i="12"/>
  <c r="AG75" i="12"/>
  <c r="F76" i="12"/>
  <c r="G76" i="12"/>
  <c r="H76" i="12"/>
  <c r="I76" i="12"/>
  <c r="L76" i="12"/>
  <c r="M76" i="12"/>
  <c r="O76" i="12"/>
  <c r="P76" i="12"/>
  <c r="Q76" i="12"/>
  <c r="R76" i="12"/>
  <c r="T76" i="12"/>
  <c r="U76" i="12"/>
  <c r="V76" i="12"/>
  <c r="W76" i="12"/>
  <c r="Y76" i="12"/>
  <c r="Z76" i="12"/>
  <c r="AA76" i="12"/>
  <c r="AB76" i="12"/>
  <c r="AC76" i="12"/>
  <c r="AD76" i="12"/>
  <c r="AF76" i="12"/>
  <c r="AG76" i="12"/>
  <c r="F77" i="12"/>
  <c r="G77" i="12"/>
  <c r="H77" i="12"/>
  <c r="I77" i="12"/>
  <c r="L77" i="12"/>
  <c r="M77" i="12"/>
  <c r="O77" i="12"/>
  <c r="P77" i="12"/>
  <c r="Q77" i="12"/>
  <c r="R77" i="12"/>
  <c r="T77" i="12"/>
  <c r="U77" i="12"/>
  <c r="V77" i="12"/>
  <c r="W77" i="12"/>
  <c r="Y77" i="12"/>
  <c r="Z77" i="12"/>
  <c r="AA77" i="12"/>
  <c r="AB77" i="12"/>
  <c r="AC77" i="12"/>
  <c r="AD77" i="12"/>
  <c r="AF77" i="12"/>
  <c r="AG77" i="12"/>
  <c r="F78" i="12"/>
  <c r="G78" i="12"/>
  <c r="H78" i="12"/>
  <c r="I78" i="12"/>
  <c r="L78" i="12"/>
  <c r="M78" i="12"/>
  <c r="O78" i="12"/>
  <c r="P78" i="12"/>
  <c r="Q78" i="12"/>
  <c r="R78" i="12"/>
  <c r="T78" i="12"/>
  <c r="U78" i="12"/>
  <c r="V78" i="12"/>
  <c r="W78" i="12"/>
  <c r="Y78" i="12"/>
  <c r="Z78" i="12"/>
  <c r="AA78" i="12"/>
  <c r="AB78" i="12"/>
  <c r="AC78" i="12"/>
  <c r="AD78" i="12"/>
  <c r="AF78" i="12"/>
  <c r="AG78" i="12"/>
  <c r="F79" i="12"/>
  <c r="G79" i="12"/>
  <c r="H79" i="12"/>
  <c r="I79" i="12"/>
  <c r="L79" i="12"/>
  <c r="M79" i="12"/>
  <c r="O79" i="12"/>
  <c r="P79" i="12"/>
  <c r="Q79" i="12"/>
  <c r="R79" i="12"/>
  <c r="T79" i="12"/>
  <c r="U79" i="12"/>
  <c r="V79" i="12"/>
  <c r="W79" i="12"/>
  <c r="Y79" i="12"/>
  <c r="Z79" i="12"/>
  <c r="AA79" i="12"/>
  <c r="AB79" i="12"/>
  <c r="AC79" i="12"/>
  <c r="AD79" i="12"/>
  <c r="AF79" i="12"/>
  <c r="AG79" i="12"/>
  <c r="F81" i="12"/>
  <c r="G81" i="12"/>
  <c r="H81" i="12"/>
  <c r="I81" i="12"/>
  <c r="L81" i="12"/>
  <c r="M81" i="12"/>
  <c r="O81" i="12"/>
  <c r="P81" i="12"/>
  <c r="Q81" i="12"/>
  <c r="R81" i="12"/>
  <c r="T81" i="12"/>
  <c r="U81" i="12"/>
  <c r="V81" i="12"/>
  <c r="W81" i="12"/>
  <c r="Y81" i="12"/>
  <c r="Z81" i="12"/>
  <c r="AA81" i="12"/>
  <c r="AB81" i="12"/>
  <c r="AC81" i="12"/>
  <c r="AD81" i="12"/>
  <c r="AF81" i="12"/>
  <c r="AG81" i="12"/>
  <c r="F83" i="12"/>
  <c r="G83" i="12"/>
  <c r="H83" i="12"/>
  <c r="I83" i="12"/>
  <c r="L83" i="12"/>
  <c r="M83" i="12"/>
  <c r="O83" i="12"/>
  <c r="P83" i="12"/>
  <c r="Q83" i="12"/>
  <c r="R83" i="12"/>
  <c r="T83" i="12"/>
  <c r="U83" i="12"/>
  <c r="V83" i="12"/>
  <c r="W83" i="12"/>
  <c r="Y83" i="12"/>
  <c r="Z83" i="12"/>
  <c r="AA83" i="12"/>
  <c r="AB83" i="12"/>
  <c r="AC83" i="12"/>
  <c r="AD83" i="12"/>
  <c r="AF83" i="12"/>
  <c r="AG83" i="12"/>
  <c r="F84" i="12"/>
  <c r="G84" i="12"/>
  <c r="H84" i="12"/>
  <c r="I84" i="12"/>
  <c r="L84" i="12"/>
  <c r="M84" i="12"/>
  <c r="O84" i="12"/>
  <c r="P84" i="12"/>
  <c r="Q84" i="12"/>
  <c r="R84" i="12"/>
  <c r="T84" i="12"/>
  <c r="U84" i="12"/>
  <c r="V84" i="12"/>
  <c r="W84" i="12"/>
  <c r="Y84" i="12"/>
  <c r="Z84" i="12"/>
  <c r="AA84" i="12"/>
  <c r="AB84" i="12"/>
  <c r="AC84" i="12"/>
  <c r="AD84" i="12"/>
  <c r="AF84" i="12"/>
  <c r="AG84" i="12"/>
  <c r="H85" i="12"/>
  <c r="I85" i="12"/>
  <c r="L85" i="12"/>
  <c r="M85" i="12"/>
  <c r="P85" i="12"/>
  <c r="Q85" i="12"/>
  <c r="R85" i="12"/>
  <c r="T85" i="12"/>
  <c r="U85" i="12"/>
  <c r="V85" i="12"/>
  <c r="W85" i="12"/>
  <c r="Y85" i="12"/>
  <c r="Z85" i="12"/>
  <c r="AC85" i="12"/>
  <c r="AD85" i="12"/>
  <c r="AF85" i="12"/>
  <c r="AG85" i="12"/>
  <c r="F86" i="12"/>
  <c r="H86" i="12"/>
  <c r="I86" i="12"/>
  <c r="L86" i="12"/>
  <c r="M86" i="12"/>
  <c r="O86" i="12"/>
  <c r="P86" i="12"/>
  <c r="Q86" i="12"/>
  <c r="R86" i="12"/>
  <c r="T86" i="12"/>
  <c r="V86" i="12"/>
  <c r="W86" i="12"/>
  <c r="Y86" i="12"/>
  <c r="Z86" i="12"/>
  <c r="AB86" i="12"/>
  <c r="AC86" i="12"/>
  <c r="AD86" i="12"/>
  <c r="AF86" i="12"/>
  <c r="AG86" i="12"/>
  <c r="F88" i="12"/>
  <c r="G88" i="12"/>
  <c r="H88" i="12"/>
  <c r="I88" i="12"/>
  <c r="L88" i="12"/>
  <c r="M88" i="12"/>
  <c r="O88" i="12"/>
  <c r="P88" i="12"/>
  <c r="Q88" i="12"/>
  <c r="R88" i="12"/>
  <c r="T88" i="12"/>
  <c r="U88" i="12"/>
  <c r="V88" i="12"/>
  <c r="W88" i="12"/>
  <c r="Y88" i="12"/>
  <c r="Z88" i="12"/>
  <c r="AA88" i="12"/>
  <c r="AB88" i="12"/>
  <c r="AC88" i="12"/>
  <c r="AD88" i="12"/>
  <c r="AF88" i="12"/>
  <c r="AG88" i="12"/>
  <c r="F89" i="12"/>
  <c r="G89" i="12"/>
  <c r="H89" i="12"/>
  <c r="I89" i="12"/>
  <c r="L89" i="12"/>
  <c r="M89" i="12"/>
  <c r="O89" i="12"/>
  <c r="P89" i="12"/>
  <c r="Q89" i="12"/>
  <c r="R89" i="12"/>
  <c r="T89" i="12"/>
  <c r="U89" i="12"/>
  <c r="V89" i="12"/>
  <c r="W89" i="12"/>
  <c r="Y89" i="12"/>
  <c r="Z89" i="12"/>
  <c r="AA89" i="12"/>
  <c r="AB89" i="12"/>
  <c r="AC89" i="12"/>
  <c r="AD89" i="12"/>
  <c r="AF89" i="12"/>
  <c r="AG89" i="12"/>
  <c r="F91" i="12"/>
  <c r="G91" i="12"/>
  <c r="H91" i="12"/>
  <c r="I91" i="12"/>
  <c r="L91" i="12"/>
  <c r="M91" i="12"/>
  <c r="O91" i="12"/>
  <c r="P91" i="12"/>
  <c r="Q91" i="12"/>
  <c r="R91" i="12"/>
  <c r="T91" i="12"/>
  <c r="U91" i="12"/>
  <c r="V91" i="12"/>
  <c r="W91" i="12"/>
  <c r="Y91" i="12"/>
  <c r="Z91" i="12"/>
  <c r="AA91" i="12"/>
  <c r="AB91" i="12"/>
  <c r="AC91" i="12"/>
  <c r="AD91" i="12"/>
  <c r="AF91" i="12"/>
  <c r="AG91" i="12"/>
  <c r="F92" i="12"/>
  <c r="G92" i="12"/>
  <c r="H92" i="12"/>
  <c r="I92" i="12"/>
  <c r="L92" i="12"/>
  <c r="M92" i="12"/>
  <c r="O92" i="12"/>
  <c r="P92" i="12"/>
  <c r="Q92" i="12"/>
  <c r="R92" i="12"/>
  <c r="T92" i="12"/>
  <c r="U92" i="12"/>
  <c r="V92" i="12"/>
  <c r="W92" i="12"/>
  <c r="Y92" i="12"/>
  <c r="Z92" i="12"/>
  <c r="AA92" i="12"/>
  <c r="AB92" i="12"/>
  <c r="AC92" i="12"/>
  <c r="AD92" i="12"/>
  <c r="AF92" i="12"/>
  <c r="AG92" i="12"/>
  <c r="F93" i="12"/>
  <c r="G93" i="12"/>
  <c r="H93" i="12"/>
  <c r="I93" i="12"/>
  <c r="L93" i="12"/>
  <c r="M93" i="12"/>
  <c r="O93" i="12"/>
  <c r="P93" i="12"/>
  <c r="Q93" i="12"/>
  <c r="R93" i="12"/>
  <c r="T93" i="12"/>
  <c r="U93" i="12"/>
  <c r="V93" i="12"/>
  <c r="W93" i="12"/>
  <c r="Y93" i="12"/>
  <c r="Z93" i="12"/>
  <c r="AA93" i="12"/>
  <c r="AB93" i="12"/>
  <c r="AC93" i="12"/>
  <c r="AD93" i="12"/>
  <c r="AF93" i="12"/>
  <c r="AG93" i="12"/>
  <c r="F94" i="12"/>
  <c r="G94" i="12"/>
  <c r="H94" i="12"/>
  <c r="I94" i="12"/>
  <c r="L94" i="12"/>
  <c r="M94" i="12"/>
  <c r="O94" i="12"/>
  <c r="P94" i="12"/>
  <c r="Q94" i="12"/>
  <c r="R94" i="12"/>
  <c r="T94" i="12"/>
  <c r="U94" i="12"/>
  <c r="V94" i="12"/>
  <c r="W94" i="12"/>
  <c r="Y94" i="12"/>
  <c r="Z94" i="12"/>
  <c r="AA94" i="12"/>
  <c r="AB94" i="12"/>
  <c r="AC94" i="12"/>
  <c r="AD94" i="12"/>
  <c r="AF94" i="12"/>
  <c r="AG94" i="12"/>
  <c r="F95" i="12"/>
  <c r="G95" i="12"/>
  <c r="H95" i="12"/>
  <c r="I95" i="12"/>
  <c r="L95" i="12"/>
  <c r="M95" i="12"/>
  <c r="O95" i="12"/>
  <c r="P95" i="12"/>
  <c r="Q95" i="12"/>
  <c r="R95" i="12"/>
  <c r="T95" i="12"/>
  <c r="U95" i="12"/>
  <c r="V95" i="12"/>
  <c r="W95" i="12"/>
  <c r="Y95" i="12"/>
  <c r="Z95" i="12"/>
  <c r="AA95" i="12"/>
  <c r="AB95" i="12"/>
  <c r="AC95" i="12"/>
  <c r="AD95" i="12"/>
  <c r="AF95" i="12"/>
  <c r="AG95" i="12"/>
  <c r="F96" i="12"/>
  <c r="G96" i="12"/>
  <c r="H96" i="12"/>
  <c r="I96" i="12"/>
  <c r="L96" i="12"/>
  <c r="M96" i="12"/>
  <c r="O96" i="12"/>
  <c r="P96" i="12"/>
  <c r="Q96" i="12"/>
  <c r="R96" i="12"/>
  <c r="T96" i="12"/>
  <c r="U96" i="12"/>
  <c r="V96" i="12"/>
  <c r="W96" i="12"/>
  <c r="Y96" i="12"/>
  <c r="Z96" i="12"/>
  <c r="AA96" i="12"/>
  <c r="AB96" i="12"/>
  <c r="AC96" i="12"/>
  <c r="AD96" i="12"/>
  <c r="AF96" i="12"/>
  <c r="AG96" i="12"/>
  <c r="F97" i="12"/>
  <c r="G97" i="12"/>
  <c r="H97" i="12"/>
  <c r="I97" i="12"/>
  <c r="L97" i="12"/>
  <c r="M97" i="12"/>
  <c r="O97" i="12"/>
  <c r="P97" i="12"/>
  <c r="Q97" i="12"/>
  <c r="R97" i="12"/>
  <c r="T97" i="12"/>
  <c r="U97" i="12"/>
  <c r="V97" i="12"/>
  <c r="W97" i="12"/>
  <c r="Y97" i="12"/>
  <c r="Z97" i="12"/>
  <c r="AA97" i="12"/>
  <c r="AB97" i="12"/>
  <c r="AC97" i="12"/>
  <c r="AD97" i="12"/>
  <c r="AF97" i="12"/>
  <c r="AG97" i="12"/>
  <c r="F98" i="12"/>
  <c r="G98" i="12"/>
  <c r="H98" i="12"/>
  <c r="I98" i="12"/>
  <c r="L98" i="12"/>
  <c r="M98" i="12"/>
  <c r="O98" i="12"/>
  <c r="P98" i="12"/>
  <c r="Q98" i="12"/>
  <c r="R98" i="12"/>
  <c r="T98" i="12"/>
  <c r="U98" i="12"/>
  <c r="V98" i="12"/>
  <c r="W98" i="12"/>
  <c r="Y98" i="12"/>
  <c r="Z98" i="12"/>
  <c r="AA98" i="12"/>
  <c r="AB98" i="12"/>
  <c r="AC98" i="12"/>
  <c r="AD98" i="12"/>
  <c r="AF98" i="12"/>
  <c r="AG98" i="12"/>
  <c r="F99" i="12"/>
  <c r="G99" i="12"/>
  <c r="H99" i="12"/>
  <c r="I99" i="12"/>
  <c r="L99" i="12"/>
  <c r="M99" i="12"/>
  <c r="O99" i="12"/>
  <c r="P99" i="12"/>
  <c r="Q99" i="12"/>
  <c r="R99" i="12"/>
  <c r="T99" i="12"/>
  <c r="U99" i="12"/>
  <c r="V99" i="12"/>
  <c r="W99" i="12"/>
  <c r="Y99" i="12"/>
  <c r="Z99" i="12"/>
  <c r="AA99" i="12"/>
  <c r="AB99" i="12"/>
  <c r="AC99" i="12"/>
  <c r="AD99" i="12"/>
  <c r="AF99" i="12"/>
  <c r="AG99" i="12"/>
  <c r="F100" i="12"/>
  <c r="G100" i="12"/>
  <c r="H100" i="12"/>
  <c r="I100" i="12"/>
  <c r="J100" i="12"/>
  <c r="L100" i="12"/>
  <c r="M100" i="12"/>
  <c r="O100" i="12"/>
  <c r="P100" i="12"/>
  <c r="Q100" i="12"/>
  <c r="R100" i="12"/>
  <c r="T100" i="12"/>
  <c r="U100" i="12"/>
  <c r="V100" i="12"/>
  <c r="W100" i="12"/>
  <c r="Y100" i="12"/>
  <c r="Z100" i="12"/>
  <c r="AA100" i="12"/>
  <c r="AB100" i="12"/>
  <c r="AC100" i="12"/>
  <c r="AD100" i="12"/>
  <c r="AF100" i="12"/>
  <c r="AG100" i="12"/>
  <c r="F101" i="12"/>
  <c r="G101" i="12"/>
  <c r="H101" i="12"/>
  <c r="I101" i="12"/>
  <c r="L101" i="12"/>
  <c r="M101" i="12"/>
  <c r="O101" i="12"/>
  <c r="P101" i="12"/>
  <c r="Q101" i="12"/>
  <c r="R101" i="12"/>
  <c r="T101" i="12"/>
  <c r="U101" i="12"/>
  <c r="V101" i="12"/>
  <c r="W101" i="12"/>
  <c r="Y101" i="12"/>
  <c r="Z101" i="12"/>
  <c r="AA101" i="12"/>
  <c r="AB101" i="12"/>
  <c r="AC101" i="12"/>
  <c r="AD101" i="12"/>
  <c r="AF101" i="12"/>
  <c r="AG101" i="12"/>
  <c r="F102" i="12"/>
  <c r="G102" i="12"/>
  <c r="H102" i="12"/>
  <c r="I102" i="12"/>
  <c r="L102" i="12"/>
  <c r="M102" i="12"/>
  <c r="O102" i="12"/>
  <c r="P102" i="12"/>
  <c r="Q102" i="12"/>
  <c r="R102" i="12"/>
  <c r="T102" i="12"/>
  <c r="U102" i="12"/>
  <c r="V102" i="12"/>
  <c r="W102" i="12"/>
  <c r="Y102" i="12"/>
  <c r="Z102" i="12"/>
  <c r="AA102" i="12"/>
  <c r="AB102" i="12"/>
  <c r="AC102" i="12"/>
  <c r="AD102" i="12"/>
  <c r="AF102" i="12"/>
  <c r="AG102" i="12"/>
  <c r="F103" i="12"/>
  <c r="G103" i="12"/>
  <c r="H103" i="12"/>
  <c r="I103" i="12"/>
  <c r="L103" i="12"/>
  <c r="M103" i="12"/>
  <c r="O103" i="12"/>
  <c r="P103" i="12"/>
  <c r="Q103" i="12"/>
  <c r="R103" i="12"/>
  <c r="T103" i="12"/>
  <c r="U103" i="12"/>
  <c r="V103" i="12"/>
  <c r="W103" i="12"/>
  <c r="Y103" i="12"/>
  <c r="Z103" i="12"/>
  <c r="AA103" i="12"/>
  <c r="AB103" i="12"/>
  <c r="AC103" i="12"/>
  <c r="AD103" i="12"/>
  <c r="AF103" i="12"/>
  <c r="AG103" i="12"/>
  <c r="F104" i="12"/>
  <c r="G104" i="12"/>
  <c r="H104" i="12"/>
  <c r="I104" i="12"/>
  <c r="L104" i="12"/>
  <c r="M104" i="12"/>
  <c r="O104" i="12"/>
  <c r="P104" i="12"/>
  <c r="Q104" i="12"/>
  <c r="R104" i="12"/>
  <c r="T104" i="12"/>
  <c r="U104" i="12"/>
  <c r="V104" i="12"/>
  <c r="W104" i="12"/>
  <c r="Y104" i="12"/>
  <c r="Z104" i="12"/>
  <c r="AA104" i="12"/>
  <c r="AB104" i="12"/>
  <c r="AC104" i="12"/>
  <c r="AD104" i="12"/>
  <c r="AF104" i="12"/>
  <c r="AG104" i="12"/>
  <c r="F105" i="12"/>
  <c r="G105" i="12"/>
  <c r="H105" i="12"/>
  <c r="I105" i="12"/>
  <c r="L105" i="12"/>
  <c r="M105" i="12"/>
  <c r="O105" i="12"/>
  <c r="P105" i="12"/>
  <c r="Q105" i="12"/>
  <c r="R105" i="12"/>
  <c r="T105" i="12"/>
  <c r="U105" i="12"/>
  <c r="V105" i="12"/>
  <c r="W105" i="12"/>
  <c r="Y105" i="12"/>
  <c r="Z105" i="12"/>
  <c r="AA105" i="12"/>
  <c r="AB105" i="12"/>
  <c r="AC105" i="12"/>
  <c r="AD105" i="12"/>
  <c r="AF105" i="12"/>
  <c r="AG105" i="12"/>
  <c r="F106" i="12"/>
  <c r="G106" i="12"/>
  <c r="H106" i="12"/>
  <c r="I106" i="12"/>
  <c r="J106" i="12"/>
  <c r="L106" i="12"/>
  <c r="M106" i="12"/>
  <c r="O106" i="12"/>
  <c r="Q106" i="12"/>
  <c r="R106" i="12"/>
  <c r="T106" i="12"/>
  <c r="U106" i="12"/>
  <c r="V106" i="12"/>
  <c r="W106" i="12"/>
  <c r="Y106" i="12"/>
  <c r="Z106" i="12"/>
  <c r="AA106" i="12"/>
  <c r="AB106" i="12"/>
  <c r="AC106" i="12"/>
  <c r="AD106" i="12"/>
  <c r="AF106" i="12"/>
  <c r="AG106" i="12"/>
  <c r="F107" i="12"/>
  <c r="G107" i="12"/>
  <c r="H107" i="12"/>
  <c r="I107" i="12"/>
  <c r="L107" i="12"/>
  <c r="M107" i="12"/>
  <c r="O107" i="12"/>
  <c r="P107" i="12"/>
  <c r="Q107" i="12"/>
  <c r="R107" i="12"/>
  <c r="T107" i="12"/>
  <c r="U107" i="12"/>
  <c r="V107" i="12"/>
  <c r="W107" i="12"/>
  <c r="Y107" i="12"/>
  <c r="Z107" i="12"/>
  <c r="AA107" i="12"/>
  <c r="AB107" i="12"/>
  <c r="AC107" i="12"/>
  <c r="AD107" i="12"/>
  <c r="AF107" i="12"/>
  <c r="AG107" i="12"/>
  <c r="F108" i="12"/>
  <c r="G108" i="12"/>
  <c r="H108" i="12"/>
  <c r="I108" i="12"/>
  <c r="L108" i="12"/>
  <c r="M108" i="12"/>
  <c r="O108" i="12"/>
  <c r="P108" i="12"/>
  <c r="Q108" i="12"/>
  <c r="R108" i="12"/>
  <c r="T108" i="12"/>
  <c r="U108" i="12"/>
  <c r="V108" i="12"/>
  <c r="W108" i="12"/>
  <c r="Y108" i="12"/>
  <c r="Z108" i="12"/>
  <c r="AA108" i="12"/>
  <c r="AB108" i="12"/>
  <c r="AC108" i="12"/>
  <c r="AD108" i="12"/>
  <c r="AF108" i="12"/>
  <c r="AG108" i="12"/>
  <c r="F109" i="12"/>
  <c r="G109" i="12"/>
  <c r="H109" i="12"/>
  <c r="I109" i="12"/>
  <c r="J109" i="12"/>
  <c r="L109" i="12"/>
  <c r="M109" i="12"/>
  <c r="O109" i="12"/>
  <c r="P109" i="12"/>
  <c r="Q109" i="12"/>
  <c r="R109" i="12"/>
  <c r="T109" i="12"/>
  <c r="U109" i="12"/>
  <c r="V109" i="12"/>
  <c r="W109" i="12"/>
  <c r="Y109" i="12"/>
  <c r="Z109" i="12"/>
  <c r="AA109" i="12"/>
  <c r="AB109" i="12"/>
  <c r="AC109" i="12"/>
  <c r="AD109" i="12"/>
  <c r="AF109" i="12"/>
  <c r="AG109" i="12"/>
  <c r="F110" i="12"/>
  <c r="G110" i="12"/>
  <c r="H110" i="12"/>
  <c r="I110" i="12"/>
  <c r="L110" i="12"/>
  <c r="M110" i="12"/>
  <c r="O110" i="12"/>
  <c r="P110" i="12"/>
  <c r="Q110" i="12"/>
  <c r="R110" i="12"/>
  <c r="T110" i="12"/>
  <c r="U110" i="12"/>
  <c r="V110" i="12"/>
  <c r="W110" i="12"/>
  <c r="Y110" i="12"/>
  <c r="Z110" i="12"/>
  <c r="AA110" i="12"/>
  <c r="AB110" i="12"/>
  <c r="AC110" i="12"/>
  <c r="AD110" i="12"/>
  <c r="AF110" i="12"/>
  <c r="AG110" i="12"/>
  <c r="F111" i="12"/>
  <c r="G111" i="12"/>
  <c r="H111" i="12"/>
  <c r="I111" i="12"/>
  <c r="L111" i="12"/>
  <c r="M111" i="12"/>
  <c r="O111" i="12"/>
  <c r="P111" i="12"/>
  <c r="Q111" i="12"/>
  <c r="R111" i="12"/>
  <c r="S111" i="12"/>
  <c r="T111" i="12"/>
  <c r="U111" i="12"/>
  <c r="V111" i="12"/>
  <c r="W111" i="12"/>
  <c r="Y111" i="12"/>
  <c r="Z111" i="12"/>
  <c r="AA111" i="12"/>
  <c r="AB111" i="12"/>
  <c r="AC111" i="12"/>
  <c r="AD111" i="12"/>
  <c r="AF111" i="12"/>
  <c r="AG111" i="12"/>
  <c r="F113" i="12"/>
  <c r="H113" i="12"/>
  <c r="I113" i="12"/>
  <c r="L113" i="12"/>
  <c r="M113" i="12"/>
  <c r="O113" i="12"/>
  <c r="P113" i="12"/>
  <c r="R113" i="12"/>
  <c r="T113" i="12"/>
  <c r="U113" i="12"/>
  <c r="V113" i="12"/>
  <c r="W113" i="12"/>
  <c r="Y113" i="12"/>
  <c r="Z113" i="12"/>
  <c r="AA113" i="12"/>
  <c r="AB113" i="12"/>
  <c r="AC113" i="12"/>
  <c r="AD113" i="12"/>
  <c r="AF113" i="12"/>
  <c r="AG113" i="12"/>
  <c r="F114" i="12"/>
  <c r="G114" i="12"/>
  <c r="H114" i="12"/>
  <c r="I114" i="12"/>
  <c r="L114" i="12"/>
  <c r="M114" i="12"/>
  <c r="O114" i="12"/>
  <c r="P114" i="12"/>
  <c r="Q114" i="12"/>
  <c r="R114" i="12"/>
  <c r="T114" i="12"/>
  <c r="U114" i="12"/>
  <c r="V114" i="12"/>
  <c r="W114" i="12"/>
  <c r="Y114" i="12"/>
  <c r="Z114" i="12"/>
  <c r="AA114" i="12"/>
  <c r="AB114" i="12"/>
  <c r="AC114" i="12"/>
  <c r="AD114" i="12"/>
  <c r="AF114" i="12"/>
  <c r="AG114" i="12"/>
  <c r="F115" i="12"/>
  <c r="G115" i="12"/>
  <c r="H115" i="12"/>
  <c r="I115" i="12"/>
  <c r="L115" i="12"/>
  <c r="M115" i="12"/>
  <c r="O115" i="12"/>
  <c r="P115" i="12"/>
  <c r="Q115" i="12"/>
  <c r="R115" i="12"/>
  <c r="T115" i="12"/>
  <c r="U115" i="12"/>
  <c r="V115" i="12"/>
  <c r="W115" i="12"/>
  <c r="Y115" i="12"/>
  <c r="Z115" i="12"/>
  <c r="AA115" i="12"/>
  <c r="AB115" i="12"/>
  <c r="AC115" i="12"/>
  <c r="AD115" i="12"/>
  <c r="AF115" i="12"/>
  <c r="AG115" i="12"/>
  <c r="F117" i="12"/>
  <c r="G117" i="12"/>
  <c r="I117" i="12"/>
  <c r="R117" i="12"/>
  <c r="Y117" i="12"/>
  <c r="AF117" i="12"/>
  <c r="F118" i="12"/>
  <c r="G118" i="12"/>
  <c r="H118" i="12"/>
  <c r="I118" i="12"/>
  <c r="L118" i="12"/>
  <c r="M118" i="12"/>
  <c r="O118" i="12"/>
  <c r="P118" i="12"/>
  <c r="Q118" i="12"/>
  <c r="R118" i="12"/>
  <c r="T118" i="12"/>
  <c r="U118" i="12"/>
  <c r="V118" i="12"/>
  <c r="W118" i="12"/>
  <c r="Y118" i="12"/>
  <c r="Z118" i="12"/>
  <c r="AA118" i="12"/>
  <c r="AB118" i="12"/>
  <c r="AC118" i="12"/>
  <c r="AD118" i="12"/>
  <c r="AF118" i="12"/>
  <c r="AG118" i="12"/>
  <c r="H119" i="12"/>
  <c r="I119" i="12"/>
  <c r="L119" i="12"/>
  <c r="M119" i="12"/>
  <c r="O119" i="12"/>
  <c r="P119" i="12"/>
  <c r="R119" i="12"/>
  <c r="T119" i="12"/>
  <c r="U119" i="12"/>
  <c r="V119" i="12"/>
  <c r="W119" i="12"/>
  <c r="Y119" i="12"/>
  <c r="AC119" i="12"/>
  <c r="AF119" i="12"/>
  <c r="AG119" i="12"/>
  <c r="F120" i="12"/>
  <c r="G120" i="12"/>
  <c r="H120" i="12"/>
  <c r="I120" i="12"/>
  <c r="L120" i="12"/>
  <c r="M120" i="12"/>
  <c r="O120" i="12"/>
  <c r="P120" i="12"/>
  <c r="Q120" i="12"/>
  <c r="R120" i="12"/>
  <c r="T120" i="12"/>
  <c r="U120" i="12"/>
  <c r="V120" i="12"/>
  <c r="W120" i="12"/>
  <c r="Y120" i="12"/>
  <c r="Z120" i="12"/>
  <c r="AA120" i="12"/>
  <c r="AB120" i="12"/>
  <c r="AC120" i="12"/>
  <c r="AD120" i="12"/>
  <c r="AF120" i="12"/>
  <c r="AG120" i="12"/>
  <c r="F121" i="12"/>
  <c r="G121" i="12"/>
  <c r="H121" i="12"/>
  <c r="I121" i="12"/>
  <c r="L121" i="12"/>
  <c r="M121" i="12"/>
  <c r="O121" i="12"/>
  <c r="P121" i="12"/>
  <c r="Q121" i="12"/>
  <c r="R121" i="12"/>
  <c r="T121" i="12"/>
  <c r="U121" i="12"/>
  <c r="V121" i="12"/>
  <c r="W121" i="12"/>
  <c r="Y121" i="12"/>
  <c r="Z121" i="12"/>
  <c r="AA121" i="12"/>
  <c r="AB121" i="12"/>
  <c r="AC121" i="12"/>
  <c r="AD121" i="12"/>
  <c r="AF121" i="12"/>
  <c r="AG121" i="12"/>
  <c r="F122" i="12"/>
  <c r="G122" i="12"/>
  <c r="H122" i="12"/>
  <c r="I122" i="12"/>
  <c r="L122" i="12"/>
  <c r="M122" i="12"/>
  <c r="O122" i="12"/>
  <c r="P122" i="12"/>
  <c r="Q122" i="12"/>
  <c r="R122" i="12"/>
  <c r="T122" i="12"/>
  <c r="U122" i="12"/>
  <c r="V122" i="12"/>
  <c r="W122" i="12"/>
  <c r="Y122" i="12"/>
  <c r="Z122" i="12"/>
  <c r="AA122" i="12"/>
  <c r="AB122" i="12"/>
  <c r="AC122" i="12"/>
  <c r="AD122" i="12"/>
  <c r="AF122" i="12"/>
  <c r="AG122" i="12"/>
  <c r="F123" i="12"/>
  <c r="G123" i="12"/>
  <c r="H123" i="12"/>
  <c r="I123" i="12"/>
  <c r="L123" i="12"/>
  <c r="M123" i="12"/>
  <c r="O123" i="12"/>
  <c r="P123" i="12"/>
  <c r="Q123" i="12"/>
  <c r="R123" i="12"/>
  <c r="T123" i="12"/>
  <c r="U123" i="12"/>
  <c r="V123" i="12"/>
  <c r="W123" i="12"/>
  <c r="Y123" i="12"/>
  <c r="Z123" i="12"/>
  <c r="AA123" i="12"/>
  <c r="AB123" i="12"/>
  <c r="AC123" i="12"/>
  <c r="AD123" i="12"/>
  <c r="AF123" i="12"/>
  <c r="AG123" i="12"/>
  <c r="F124" i="12"/>
  <c r="H124" i="12"/>
  <c r="I124" i="12"/>
  <c r="L124" i="12"/>
  <c r="M124" i="12"/>
  <c r="O124" i="12"/>
  <c r="P124" i="12"/>
  <c r="Q124" i="12"/>
  <c r="R124" i="12"/>
  <c r="T124" i="12"/>
  <c r="U124" i="12"/>
  <c r="V124" i="12"/>
  <c r="W124" i="12"/>
  <c r="Y124" i="12"/>
  <c r="Z124" i="12"/>
  <c r="AB124" i="12"/>
  <c r="AC124" i="12"/>
  <c r="AD124" i="12"/>
  <c r="AF124" i="12"/>
  <c r="AG124" i="12"/>
  <c r="F126" i="12"/>
  <c r="H126" i="12"/>
  <c r="I126" i="12"/>
  <c r="L126" i="12"/>
  <c r="M126" i="12"/>
  <c r="O126" i="12"/>
  <c r="P126" i="12"/>
  <c r="Q126" i="12"/>
  <c r="R126" i="12"/>
  <c r="T126" i="12"/>
  <c r="U126" i="12"/>
  <c r="V126" i="12"/>
  <c r="W126" i="12"/>
  <c r="Z126" i="12"/>
  <c r="AA126" i="12"/>
  <c r="AB126" i="12"/>
  <c r="AC126" i="12"/>
  <c r="AD126" i="12"/>
  <c r="AF126" i="12"/>
  <c r="AG126" i="12"/>
  <c r="F127" i="12"/>
  <c r="G127" i="12"/>
  <c r="H127" i="12"/>
  <c r="I127" i="12"/>
  <c r="L127" i="12"/>
  <c r="M127" i="12"/>
  <c r="O127" i="12"/>
  <c r="P127" i="12"/>
  <c r="Q127" i="12"/>
  <c r="R127" i="12"/>
  <c r="T127" i="12"/>
  <c r="U127" i="12"/>
  <c r="V127" i="12"/>
  <c r="W127" i="12"/>
  <c r="Y127" i="12"/>
  <c r="Z127" i="12"/>
  <c r="AA127" i="12"/>
  <c r="AB127" i="12"/>
  <c r="AC127" i="12"/>
  <c r="AD127" i="12"/>
  <c r="AF127" i="12"/>
  <c r="AG127" i="12"/>
  <c r="F128" i="12"/>
  <c r="G128" i="12"/>
  <c r="H128" i="12"/>
  <c r="I128" i="12"/>
  <c r="L128" i="12"/>
  <c r="M128" i="12"/>
  <c r="O128" i="12"/>
  <c r="P128" i="12"/>
  <c r="Q128" i="12"/>
  <c r="R128" i="12"/>
  <c r="T128" i="12"/>
  <c r="U128" i="12"/>
  <c r="V128" i="12"/>
  <c r="W128" i="12"/>
  <c r="Y128" i="12"/>
  <c r="Z128" i="12"/>
  <c r="AB128" i="12"/>
  <c r="AC128" i="12"/>
  <c r="AD128" i="12"/>
  <c r="AF128" i="12"/>
  <c r="AG128" i="12"/>
  <c r="F129" i="12"/>
  <c r="G129" i="12"/>
  <c r="H129" i="12"/>
  <c r="I129" i="12"/>
  <c r="L129" i="12"/>
  <c r="M129" i="12"/>
  <c r="O129" i="12"/>
  <c r="P129" i="12"/>
  <c r="Q129" i="12"/>
  <c r="R129" i="12"/>
  <c r="T129" i="12"/>
  <c r="U129" i="12"/>
  <c r="V129" i="12"/>
  <c r="W129" i="12"/>
  <c r="Y129" i="12"/>
  <c r="Z129" i="12"/>
  <c r="AA129" i="12"/>
  <c r="AB129" i="12"/>
  <c r="AC129" i="12"/>
  <c r="AD129" i="12"/>
  <c r="AF129" i="12"/>
  <c r="AG129" i="12"/>
  <c r="F131" i="12"/>
  <c r="G131" i="12"/>
  <c r="H131" i="12"/>
  <c r="I131" i="12"/>
  <c r="L131" i="12"/>
  <c r="M131" i="12"/>
  <c r="O131" i="12"/>
  <c r="P131" i="12"/>
  <c r="Q131" i="12"/>
  <c r="R131" i="12"/>
  <c r="T131" i="12"/>
  <c r="U131" i="12"/>
  <c r="V131" i="12"/>
  <c r="W131" i="12"/>
  <c r="Y131" i="12"/>
  <c r="Z131" i="12"/>
  <c r="AA131" i="12"/>
  <c r="AB131" i="12"/>
  <c r="AC131" i="12"/>
  <c r="AD131" i="12"/>
  <c r="AF131" i="12"/>
  <c r="AG131" i="12"/>
  <c r="F132" i="12"/>
  <c r="G132" i="12"/>
  <c r="H132" i="12"/>
  <c r="I132" i="12"/>
  <c r="L132" i="12"/>
  <c r="M132" i="12"/>
  <c r="O132" i="12"/>
  <c r="P132" i="12"/>
  <c r="Q132" i="12"/>
  <c r="R132" i="12"/>
  <c r="T132" i="12"/>
  <c r="U132" i="12"/>
  <c r="V132" i="12"/>
  <c r="W132" i="12"/>
  <c r="Y132" i="12"/>
  <c r="Z132" i="12"/>
  <c r="AA132" i="12"/>
  <c r="AB132" i="12"/>
  <c r="AC132" i="12"/>
  <c r="AD132" i="12"/>
  <c r="AF132" i="12"/>
  <c r="AG132" i="12"/>
  <c r="H133" i="12"/>
  <c r="I133" i="12"/>
  <c r="M133" i="12"/>
  <c r="P133" i="12"/>
  <c r="Q133" i="12"/>
  <c r="R133" i="12"/>
  <c r="T133" i="12"/>
  <c r="V133" i="12"/>
  <c r="W133" i="12"/>
  <c r="Y133" i="12"/>
  <c r="AC133" i="12"/>
  <c r="AD133" i="12"/>
  <c r="AF133" i="12"/>
  <c r="AG133" i="12"/>
  <c r="E22" i="12" l="1"/>
  <c r="N22" i="12"/>
  <c r="E23" i="12"/>
  <c r="J23" i="12"/>
  <c r="E24" i="12"/>
  <c r="J24" i="12"/>
  <c r="S24" i="12"/>
  <c r="J25" i="12"/>
  <c r="E26" i="12"/>
  <c r="J26" i="12"/>
  <c r="S26" i="12"/>
  <c r="E27" i="12"/>
  <c r="E28" i="12"/>
  <c r="J28" i="12"/>
  <c r="E29" i="12"/>
  <c r="J29" i="12"/>
  <c r="E30" i="12"/>
  <c r="J30" i="12"/>
  <c r="S30" i="12"/>
  <c r="E33" i="12"/>
  <c r="J33" i="12"/>
  <c r="S33" i="12"/>
  <c r="E34" i="12"/>
  <c r="J34" i="12"/>
  <c r="S34" i="12"/>
  <c r="E41" i="12"/>
  <c r="J41" i="12"/>
  <c r="N42" i="12"/>
  <c r="S42" i="12"/>
  <c r="E44" i="12"/>
  <c r="J44" i="12"/>
  <c r="S45" i="12"/>
  <c r="E46" i="12"/>
  <c r="S46" i="12"/>
  <c r="E47" i="12"/>
  <c r="J47" i="12"/>
  <c r="S47" i="12"/>
  <c r="S48" i="12"/>
  <c r="S49" i="12"/>
  <c r="S50" i="12"/>
  <c r="E52" i="12"/>
  <c r="S52" i="12"/>
  <c r="E53" i="12"/>
  <c r="J53" i="12"/>
  <c r="E54" i="12"/>
  <c r="J54" i="12"/>
  <c r="S54" i="12"/>
  <c r="E55" i="12"/>
  <c r="J55" i="12"/>
  <c r="E56" i="12"/>
  <c r="J56" i="12"/>
  <c r="S56" i="12"/>
  <c r="E57" i="12"/>
  <c r="S57" i="12"/>
  <c r="S62" i="12"/>
  <c r="E63" i="12"/>
  <c r="E64" i="12"/>
  <c r="J64" i="12"/>
  <c r="S64" i="12"/>
  <c r="J65" i="12"/>
  <c r="S65" i="12"/>
  <c r="J66" i="12"/>
  <c r="S68" i="12"/>
  <c r="S69" i="12"/>
  <c r="E70" i="12"/>
  <c r="N70" i="12"/>
  <c r="E71" i="12"/>
  <c r="J71" i="12"/>
  <c r="S71" i="12"/>
  <c r="N72" i="12"/>
  <c r="S72" i="12"/>
  <c r="E74" i="12"/>
  <c r="J74" i="12"/>
  <c r="S74" i="12"/>
  <c r="E75" i="12"/>
  <c r="J75" i="12"/>
  <c r="S75" i="12"/>
  <c r="E76" i="12"/>
  <c r="J76" i="12"/>
  <c r="S76" i="12"/>
  <c r="E77" i="12"/>
  <c r="J77" i="12"/>
  <c r="E78" i="12"/>
  <c r="J78" i="12"/>
  <c r="E79" i="12"/>
  <c r="J79" i="12"/>
  <c r="S79" i="12"/>
  <c r="E81" i="12"/>
  <c r="J81" i="12"/>
  <c r="E83" i="12"/>
  <c r="J83" i="12"/>
  <c r="N83" i="12"/>
  <c r="S83" i="12"/>
  <c r="E84" i="12"/>
  <c r="J84" i="12"/>
  <c r="S84" i="12"/>
  <c r="E88" i="12"/>
  <c r="J88" i="12"/>
  <c r="E89" i="12"/>
  <c r="E91" i="12"/>
  <c r="J91" i="12"/>
  <c r="S91" i="12"/>
  <c r="E92" i="12"/>
  <c r="J92" i="12"/>
  <c r="E93" i="12"/>
  <c r="J93" i="12"/>
  <c r="N93" i="12"/>
  <c r="S93" i="12"/>
  <c r="E94" i="12"/>
  <c r="J94" i="12"/>
  <c r="S94" i="12"/>
  <c r="E95" i="12"/>
  <c r="J95" i="12"/>
  <c r="S95" i="12"/>
  <c r="E96" i="12"/>
  <c r="J96" i="12"/>
  <c r="E97" i="12"/>
  <c r="J97" i="12"/>
  <c r="S97" i="12"/>
  <c r="E98" i="12"/>
  <c r="J98" i="12"/>
  <c r="E99" i="12"/>
  <c r="J99" i="12"/>
  <c r="S99" i="12"/>
  <c r="E100" i="12"/>
  <c r="S100" i="12"/>
  <c r="E101" i="12"/>
  <c r="J101" i="12"/>
  <c r="S101" i="12"/>
  <c r="E102" i="12"/>
  <c r="J102" i="12"/>
  <c r="S102" i="12"/>
  <c r="E103" i="12"/>
  <c r="J103" i="12"/>
  <c r="S103" i="12"/>
  <c r="E104" i="12"/>
  <c r="J104" i="12"/>
  <c r="S104" i="12"/>
  <c r="E105" i="12"/>
  <c r="J105" i="12"/>
  <c r="E106" i="12"/>
  <c r="S106" i="12"/>
  <c r="E107" i="12"/>
  <c r="J107" i="12"/>
  <c r="E108" i="12"/>
  <c r="J108" i="12"/>
  <c r="S108" i="12"/>
  <c r="E109" i="12"/>
  <c r="S109" i="12"/>
  <c r="E110" i="12"/>
  <c r="J110" i="12"/>
  <c r="E111" i="12"/>
  <c r="J111" i="12"/>
  <c r="E114" i="12"/>
  <c r="J114" i="12"/>
  <c r="S114" i="12"/>
  <c r="E115" i="12"/>
  <c r="J115" i="12"/>
  <c r="S115" i="12"/>
  <c r="E118" i="12"/>
  <c r="J118" i="12"/>
  <c r="S118" i="12"/>
  <c r="E120" i="12"/>
  <c r="J120" i="12"/>
  <c r="E121" i="12"/>
  <c r="J121" i="12"/>
  <c r="S121" i="12"/>
  <c r="E122" i="12"/>
  <c r="J122" i="12"/>
  <c r="S122" i="12"/>
  <c r="E123" i="12"/>
  <c r="J123" i="12"/>
  <c r="S124" i="12"/>
  <c r="E127" i="12"/>
  <c r="J127" i="12"/>
  <c r="S127" i="12"/>
  <c r="E128" i="12"/>
  <c r="S128" i="12"/>
  <c r="E129" i="12"/>
  <c r="J129" i="12"/>
  <c r="S129" i="12"/>
  <c r="E131" i="12"/>
  <c r="J132" i="12"/>
  <c r="S132" i="12"/>
  <c r="S119" i="12" l="1"/>
  <c r="J113" i="12"/>
  <c r="S110" i="12"/>
  <c r="N105" i="12"/>
  <c r="S105" i="12"/>
  <c r="N102" i="12"/>
  <c r="N98" i="12"/>
  <c r="S98" i="12"/>
  <c r="S96" i="12"/>
  <c r="J89" i="12"/>
  <c r="S88" i="12"/>
  <c r="N79" i="12"/>
  <c r="X76" i="12"/>
  <c r="N76" i="12"/>
  <c r="N66" i="12"/>
  <c r="S66" i="12"/>
  <c r="S36" i="12"/>
  <c r="N33" i="12"/>
  <c r="N29" i="12"/>
  <c r="S29" i="12"/>
  <c r="N25" i="12"/>
  <c r="S25" i="12"/>
  <c r="S20" i="12"/>
  <c r="N126" i="12"/>
  <c r="S126" i="12"/>
  <c r="N92" i="12"/>
  <c r="S92" i="12"/>
  <c r="N78" i="12"/>
  <c r="S78" i="12"/>
  <c r="N52" i="12"/>
  <c r="S32" i="12"/>
  <c r="N28" i="12"/>
  <c r="S28" i="12"/>
  <c r="N131" i="12"/>
  <c r="S131" i="12"/>
  <c r="N120" i="12"/>
  <c r="S120" i="12"/>
  <c r="S85" i="12"/>
  <c r="N77" i="12"/>
  <c r="S77" i="12"/>
  <c r="N75" i="12"/>
  <c r="X50" i="12"/>
  <c r="N50" i="12"/>
  <c r="N41" i="12"/>
  <c r="S41" i="12"/>
  <c r="S31" i="12"/>
  <c r="S27" i="12"/>
  <c r="S23" i="12"/>
  <c r="E132" i="12"/>
  <c r="J131" i="12"/>
  <c r="N123" i="12"/>
  <c r="S123" i="12"/>
  <c r="S113" i="12"/>
  <c r="X111" i="12"/>
  <c r="N111" i="12"/>
  <c r="S107" i="12"/>
  <c r="N100" i="12"/>
  <c r="S89" i="12"/>
  <c r="N81" i="12"/>
  <c r="S81" i="12"/>
  <c r="N63" i="12"/>
  <c r="S63" i="12"/>
  <c r="N55" i="12"/>
  <c r="S55" i="12"/>
  <c r="N53" i="12"/>
  <c r="S53" i="12"/>
  <c r="N44" i="12"/>
  <c r="S44" i="12"/>
  <c r="X38" i="12"/>
  <c r="N38" i="12"/>
  <c r="X120" i="12"/>
  <c r="N99" i="12"/>
  <c r="X79" i="12"/>
  <c r="N49" i="12"/>
  <c r="N127" i="12"/>
  <c r="N114" i="12"/>
  <c r="N101" i="12"/>
  <c r="N94" i="12"/>
  <c r="X75" i="12"/>
  <c r="N24" i="12"/>
  <c r="N108" i="12"/>
  <c r="N57" i="12"/>
  <c r="N56" i="12"/>
  <c r="X93" i="12"/>
  <c r="X123" i="12"/>
  <c r="N34" i="12"/>
  <c r="X33" i="12"/>
  <c r="N46" i="12"/>
  <c r="N45" i="12"/>
  <c r="X131" i="12"/>
  <c r="N129" i="12"/>
  <c r="N121" i="12"/>
  <c r="N128" i="12"/>
  <c r="N132" i="12"/>
  <c r="X126" i="12"/>
  <c r="X108" i="12"/>
  <c r="N103" i="12"/>
  <c r="X102" i="12"/>
  <c r="X98" i="12"/>
  <c r="X92" i="12"/>
  <c r="N84" i="12"/>
  <c r="X78" i="12"/>
  <c r="N122" i="12"/>
  <c r="N118" i="12"/>
  <c r="N115" i="12"/>
  <c r="N109" i="12"/>
  <c r="X105" i="12"/>
  <c r="N106" i="12"/>
  <c r="X100" i="12"/>
  <c r="N104" i="12"/>
  <c r="N95" i="12"/>
  <c r="N88" i="12"/>
  <c r="X83" i="12"/>
  <c r="X81" i="12"/>
  <c r="N91" i="12"/>
  <c r="X77" i="12"/>
  <c r="X53" i="12"/>
  <c r="N64" i="12"/>
  <c r="X44" i="12"/>
  <c r="X70" i="12"/>
  <c r="X66" i="12"/>
  <c r="X55" i="12"/>
  <c r="N74" i="12"/>
  <c r="X72" i="12"/>
  <c r="N47" i="12"/>
  <c r="X41" i="12"/>
  <c r="X52" i="12"/>
  <c r="N26" i="12"/>
  <c r="X25" i="12"/>
  <c r="X24" i="12"/>
  <c r="X22" i="12"/>
  <c r="N30" i="12"/>
  <c r="X29" i="12"/>
  <c r="X28" i="12"/>
  <c r="X42" i="12"/>
  <c r="AH20" i="12"/>
  <c r="AH21" i="12"/>
  <c r="K22" i="12"/>
  <c r="AE22" i="12"/>
  <c r="AE23" i="12"/>
  <c r="AH24" i="12"/>
  <c r="K26" i="12"/>
  <c r="AE26" i="12"/>
  <c r="K28" i="12"/>
  <c r="AH28" i="12"/>
  <c r="K30" i="12"/>
  <c r="AE30" i="12"/>
  <c r="AE31" i="12"/>
  <c r="AH31" i="12"/>
  <c r="AH32" i="12"/>
  <c r="AH33" i="12"/>
  <c r="K34" i="12"/>
  <c r="AE34" i="12"/>
  <c r="AH36" i="12"/>
  <c r="AH37" i="12"/>
  <c r="AE38" i="12"/>
  <c r="K41" i="12"/>
  <c r="AE41" i="12"/>
  <c r="AH42" i="12"/>
  <c r="K43" i="12"/>
  <c r="AH43" i="12"/>
  <c r="AH44" i="12"/>
  <c r="AE45" i="12"/>
  <c r="AE46" i="12"/>
  <c r="AH46" i="12"/>
  <c r="K47" i="12"/>
  <c r="AH47" i="12"/>
  <c r="AE49" i="12"/>
  <c r="AE50" i="12"/>
  <c r="AH50" i="12"/>
  <c r="AE53" i="12"/>
  <c r="K54" i="12"/>
  <c r="AH54" i="12"/>
  <c r="K56" i="12"/>
  <c r="AE56" i="12"/>
  <c r="AE57" i="12"/>
  <c r="AH58" i="12"/>
  <c r="AH61" i="12"/>
  <c r="K63" i="12"/>
  <c r="AE63" i="12"/>
  <c r="AE64" i="12"/>
  <c r="K65" i="12"/>
  <c r="AH65" i="12"/>
  <c r="AH66" i="12"/>
  <c r="AE67" i="12"/>
  <c r="AH69" i="12"/>
  <c r="AH70" i="12"/>
  <c r="K71" i="12"/>
  <c r="AE71" i="12"/>
  <c r="AE72" i="12"/>
  <c r="K74" i="12"/>
  <c r="AE74" i="12"/>
  <c r="AE75" i="12"/>
  <c r="K76" i="12"/>
  <c r="AE76" i="12"/>
  <c r="AH76" i="12"/>
  <c r="AH77" i="12"/>
  <c r="K78" i="12"/>
  <c r="K79" i="12"/>
  <c r="AE79" i="12"/>
  <c r="K81" i="12"/>
  <c r="AE81" i="12"/>
  <c r="AH81" i="12"/>
  <c r="AE83" i="12"/>
  <c r="AH83" i="12"/>
  <c r="AH85" i="12"/>
  <c r="AE86" i="12"/>
  <c r="AE88" i="12"/>
  <c r="AH89" i="12"/>
  <c r="AE91" i="12"/>
  <c r="AH92" i="12"/>
  <c r="K94" i="12"/>
  <c r="AE94" i="12"/>
  <c r="AH94" i="12"/>
  <c r="AE95" i="12"/>
  <c r="AH96" i="12"/>
  <c r="K98" i="12"/>
  <c r="AE98" i="12"/>
  <c r="AH98" i="12"/>
  <c r="AE99" i="12"/>
  <c r="AH100" i="12"/>
  <c r="K102" i="12"/>
  <c r="AE102" i="12"/>
  <c r="AH102" i="12"/>
  <c r="AE103" i="12"/>
  <c r="AH104" i="12"/>
  <c r="K106" i="12"/>
  <c r="K107" i="12"/>
  <c r="AE107" i="12"/>
  <c r="AH107" i="12"/>
  <c r="AE108" i="12"/>
  <c r="AH109" i="12"/>
  <c r="K111" i="12"/>
  <c r="AE111" i="12"/>
  <c r="AH111" i="12"/>
  <c r="AE113" i="12"/>
  <c r="AH113" i="12"/>
  <c r="K114" i="12"/>
  <c r="AH114" i="12"/>
  <c r="K115" i="12"/>
  <c r="AE118" i="12"/>
  <c r="AH118" i="12"/>
  <c r="K120" i="12"/>
  <c r="AH120" i="12"/>
  <c r="AE121" i="12"/>
  <c r="AE122" i="12"/>
  <c r="AH122" i="12"/>
  <c r="K123" i="12"/>
  <c r="AH124" i="12"/>
  <c r="K127" i="12"/>
  <c r="AH127" i="12"/>
  <c r="AE128" i="12"/>
  <c r="AE129" i="12"/>
  <c r="AH129" i="12"/>
  <c r="AE131" i="12"/>
  <c r="AH131" i="12"/>
  <c r="AE132" i="12"/>
  <c r="AH132" i="12"/>
  <c r="N89" i="12" l="1"/>
  <c r="X89" i="12"/>
  <c r="X27" i="12"/>
  <c r="N27" i="12"/>
  <c r="N54" i="12"/>
  <c r="X54" i="12"/>
  <c r="X101" i="12"/>
  <c r="N71" i="12"/>
  <c r="X71" i="12"/>
  <c r="X124" i="12"/>
  <c r="N124" i="12"/>
  <c r="N68" i="12"/>
  <c r="X68" i="12"/>
  <c r="N107" i="12"/>
  <c r="X107" i="12"/>
  <c r="X23" i="12"/>
  <c r="N23" i="12"/>
  <c r="X110" i="12"/>
  <c r="N110" i="12"/>
  <c r="N97" i="12"/>
  <c r="X97" i="12"/>
  <c r="X96" i="12"/>
  <c r="N96" i="12"/>
  <c r="AH133" i="12"/>
  <c r="K121" i="12"/>
  <c r="K118" i="12"/>
  <c r="AE115" i="12"/>
  <c r="AH110" i="12"/>
  <c r="AE92" i="12"/>
  <c r="K84" i="12"/>
  <c r="AH74" i="12"/>
  <c r="K66" i="12"/>
  <c r="AH57" i="12"/>
  <c r="K44" i="12"/>
  <c r="AH38" i="12"/>
  <c r="AE33" i="12"/>
  <c r="AE32" i="12"/>
  <c r="AE29" i="12"/>
  <c r="AE28" i="12"/>
  <c r="K25" i="12"/>
  <c r="K24" i="12"/>
  <c r="AH126" i="12"/>
  <c r="K105" i="12"/>
  <c r="K101" i="12"/>
  <c r="AE100" i="12"/>
  <c r="K97" i="12"/>
  <c r="AE96" i="12"/>
  <c r="K93" i="12"/>
  <c r="AH78" i="12"/>
  <c r="AE133" i="12"/>
  <c r="AE126" i="12"/>
  <c r="AE124" i="12"/>
  <c r="AE120" i="12"/>
  <c r="K113" i="12"/>
  <c r="AE110" i="12"/>
  <c r="AH108" i="12"/>
  <c r="AH106" i="12"/>
  <c r="K104" i="12"/>
  <c r="K103" i="12"/>
  <c r="K100" i="12"/>
  <c r="K99" i="12"/>
  <c r="K96" i="12"/>
  <c r="K95" i="12"/>
  <c r="K92" i="12"/>
  <c r="K91" i="12"/>
  <c r="K83" i="12"/>
  <c r="AE78" i="12"/>
  <c r="AH67" i="12"/>
  <c r="AH62" i="12"/>
  <c r="AH60" i="12"/>
  <c r="K53" i="12"/>
  <c r="AH52" i="12"/>
  <c r="K46" i="12"/>
  <c r="AH45" i="12"/>
  <c r="AH41" i="12"/>
  <c r="K33" i="12"/>
  <c r="K29" i="12"/>
  <c r="K23" i="12"/>
  <c r="AH22" i="12"/>
  <c r="K132" i="12"/>
  <c r="K129" i="12"/>
  <c r="AE123" i="12"/>
  <c r="K89" i="12"/>
  <c r="K88" i="12"/>
  <c r="AH72" i="12"/>
  <c r="AE69" i="12"/>
  <c r="K64" i="12"/>
  <c r="AH63" i="12"/>
  <c r="AE127" i="12"/>
  <c r="AH121" i="12"/>
  <c r="K110" i="12"/>
  <c r="AE109" i="12"/>
  <c r="AE106" i="12"/>
  <c r="AH105" i="12"/>
  <c r="AH101" i="12"/>
  <c r="AH97" i="12"/>
  <c r="AH93" i="12"/>
  <c r="AH88" i="12"/>
  <c r="AH84" i="12"/>
  <c r="AE77" i="12"/>
  <c r="AH75" i="12"/>
  <c r="K72" i="12"/>
  <c r="AH71" i="12"/>
  <c r="AH64" i="12"/>
  <c r="AE62" i="12"/>
  <c r="AE61" i="12"/>
  <c r="AH56" i="12"/>
  <c r="AH55" i="12"/>
  <c r="AE52" i="12"/>
  <c r="AH49" i="12"/>
  <c r="AH48" i="12"/>
  <c r="AH34" i="12"/>
  <c r="AH26" i="12"/>
  <c r="AH25" i="12"/>
  <c r="K131" i="12"/>
  <c r="AH119" i="12"/>
  <c r="AE104" i="12"/>
  <c r="AH86" i="12"/>
  <c r="K75" i="12"/>
  <c r="AE70" i="12"/>
  <c r="K55" i="12"/>
  <c r="AH128" i="12"/>
  <c r="AH123" i="12"/>
  <c r="K122" i="12"/>
  <c r="AH115" i="12"/>
  <c r="AE114" i="12"/>
  <c r="K109" i="12"/>
  <c r="K108" i="12"/>
  <c r="P106" i="12"/>
  <c r="AE105" i="12"/>
  <c r="AH103" i="12"/>
  <c r="AE101" i="12"/>
  <c r="AH99" i="12"/>
  <c r="AE97" i="12"/>
  <c r="AH95" i="12"/>
  <c r="AE93" i="12"/>
  <c r="AH91" i="12"/>
  <c r="AE89" i="12"/>
  <c r="AE85" i="12"/>
  <c r="AE84" i="12"/>
  <c r="AH79" i="12"/>
  <c r="K77" i="12"/>
  <c r="AE66" i="12"/>
  <c r="AE65" i="12"/>
  <c r="K62" i="12"/>
  <c r="AE55" i="12"/>
  <c r="AE54" i="12"/>
  <c r="AH53" i="12"/>
  <c r="AE48" i="12"/>
  <c r="AE47" i="12"/>
  <c r="AE44" i="12"/>
  <c r="AE43" i="12"/>
  <c r="AE37" i="12"/>
  <c r="AH30" i="12"/>
  <c r="AH29" i="12"/>
  <c r="AE25" i="12"/>
  <c r="AE24" i="12"/>
  <c r="AH23" i="12"/>
  <c r="X34" i="12"/>
  <c r="X99" i="12"/>
  <c r="X56" i="12"/>
  <c r="X57" i="12"/>
  <c r="X114" i="12"/>
  <c r="X127" i="12"/>
  <c r="X94" i="12"/>
  <c r="X46" i="12"/>
  <c r="X49" i="12"/>
  <c r="X30" i="12"/>
  <c r="X74" i="12"/>
  <c r="X91" i="12"/>
  <c r="X129" i="12"/>
  <c r="X88" i="12"/>
  <c r="X106" i="12"/>
  <c r="X95" i="12"/>
  <c r="X118" i="12"/>
  <c r="X122" i="12"/>
  <c r="X103" i="12"/>
  <c r="X47" i="12"/>
  <c r="X64" i="12"/>
  <c r="X104" i="12"/>
  <c r="X109" i="12"/>
  <c r="X128" i="12"/>
  <c r="X121" i="12"/>
  <c r="E20" i="12"/>
  <c r="F20" i="12"/>
  <c r="G20" i="12"/>
  <c r="K20" i="12"/>
  <c r="L20" i="12"/>
  <c r="X20" i="12"/>
  <c r="AB20" i="12"/>
  <c r="AD20" i="12"/>
  <c r="AE20" i="12"/>
  <c r="E21" i="12"/>
  <c r="F21" i="12"/>
  <c r="G21" i="12"/>
  <c r="J21" i="12"/>
  <c r="K21" i="12"/>
  <c r="L21" i="12"/>
  <c r="M21" i="12"/>
  <c r="N21" i="12"/>
  <c r="O21" i="12"/>
  <c r="Q21" i="12"/>
  <c r="X21" i="12"/>
  <c r="AA21" i="12"/>
  <c r="AE21" i="12"/>
  <c r="E25" i="12"/>
  <c r="F25" i="12"/>
  <c r="AA25" i="12"/>
  <c r="AB25" i="12"/>
  <c r="J27" i="12"/>
  <c r="K27" i="12"/>
  <c r="AA27" i="12"/>
  <c r="AD27" i="12"/>
  <c r="AE27" i="12"/>
  <c r="AG27" i="12"/>
  <c r="AH27" i="12"/>
  <c r="E31" i="12"/>
  <c r="F31" i="12"/>
  <c r="G31" i="12"/>
  <c r="J31" i="12"/>
  <c r="K31" i="12"/>
  <c r="N31" i="12"/>
  <c r="O31" i="12"/>
  <c r="X31" i="12"/>
  <c r="AA31" i="12"/>
  <c r="AB31" i="12"/>
  <c r="E32" i="12"/>
  <c r="F32" i="12"/>
  <c r="G32" i="12"/>
  <c r="J32" i="12"/>
  <c r="K32" i="12"/>
  <c r="L32" i="12"/>
  <c r="N32" i="12"/>
  <c r="O32" i="12"/>
  <c r="X32" i="12"/>
  <c r="AA32" i="12"/>
  <c r="AB32" i="12"/>
  <c r="E35" i="12"/>
  <c r="H35" i="12"/>
  <c r="J35" i="12"/>
  <c r="K35" i="12"/>
  <c r="L35" i="12"/>
  <c r="N35" i="12"/>
  <c r="O35" i="12"/>
  <c r="Q35" i="12"/>
  <c r="S35" i="12"/>
  <c r="U35" i="12"/>
  <c r="X35" i="12"/>
  <c r="Z35" i="12"/>
  <c r="AA35" i="12"/>
  <c r="AB35" i="12"/>
  <c r="AD35" i="12"/>
  <c r="AE35" i="12"/>
  <c r="AG35" i="12"/>
  <c r="AH35" i="12"/>
  <c r="E36" i="12"/>
  <c r="J36" i="12"/>
  <c r="K36" i="12"/>
  <c r="L36" i="12"/>
  <c r="N36" i="12"/>
  <c r="O36" i="12"/>
  <c r="X36" i="12"/>
  <c r="Z36" i="12"/>
  <c r="AA36" i="12"/>
  <c r="AB36" i="12"/>
  <c r="AD36" i="12"/>
  <c r="AE36" i="12"/>
  <c r="E37" i="12"/>
  <c r="J37" i="12"/>
  <c r="K37" i="12"/>
  <c r="L37" i="12"/>
  <c r="N37" i="12"/>
  <c r="S37" i="12"/>
  <c r="U37" i="12"/>
  <c r="X37" i="12"/>
  <c r="Z37" i="12"/>
  <c r="AA37" i="12"/>
  <c r="AB37" i="12"/>
  <c r="E38" i="12"/>
  <c r="F38" i="12"/>
  <c r="G38" i="12"/>
  <c r="J38" i="12"/>
  <c r="K38" i="12"/>
  <c r="L38" i="12"/>
  <c r="M38" i="12"/>
  <c r="AA38" i="12"/>
  <c r="AB38" i="12"/>
  <c r="E40" i="12"/>
  <c r="F40" i="12"/>
  <c r="G40" i="12"/>
  <c r="J40" i="12"/>
  <c r="K40" i="12"/>
  <c r="M40" i="12"/>
  <c r="N40" i="12"/>
  <c r="Q40" i="12"/>
  <c r="U40" i="12"/>
  <c r="X40" i="12"/>
  <c r="AA40" i="12"/>
  <c r="AB40" i="12"/>
  <c r="AC40" i="12"/>
  <c r="AD40" i="12"/>
  <c r="AG40" i="12"/>
  <c r="AH40" i="12"/>
  <c r="E42" i="12"/>
  <c r="F42" i="12"/>
  <c r="G42" i="12"/>
  <c r="J42" i="12"/>
  <c r="K42" i="12"/>
  <c r="L42" i="12"/>
  <c r="AA42" i="12"/>
  <c r="AD42" i="12"/>
  <c r="AE42" i="12"/>
  <c r="E43" i="12"/>
  <c r="G43" i="12"/>
  <c r="N43" i="12"/>
  <c r="S43" i="12"/>
  <c r="U43" i="12"/>
  <c r="X43" i="12"/>
  <c r="AA43" i="12"/>
  <c r="E45" i="12"/>
  <c r="F45" i="12"/>
  <c r="G45" i="12"/>
  <c r="I45" i="12"/>
  <c r="J45" i="12"/>
  <c r="K45" i="12"/>
  <c r="L45" i="12"/>
  <c r="W45" i="12"/>
  <c r="X45" i="12"/>
  <c r="AA45" i="12"/>
  <c r="AB45" i="12"/>
  <c r="J46" i="12"/>
  <c r="L46" i="12"/>
  <c r="E48" i="12"/>
  <c r="G48" i="12"/>
  <c r="J48" i="12"/>
  <c r="K48" i="12"/>
  <c r="N48" i="12"/>
  <c r="W48" i="12"/>
  <c r="X48" i="12"/>
  <c r="AA48" i="12"/>
  <c r="E49" i="12"/>
  <c r="F49" i="12"/>
  <c r="G49" i="12"/>
  <c r="J49" i="12"/>
  <c r="K49" i="12"/>
  <c r="AA49" i="12"/>
  <c r="AB49" i="12"/>
  <c r="E50" i="12"/>
  <c r="F50" i="12"/>
  <c r="G50" i="12"/>
  <c r="J50" i="12"/>
  <c r="K50" i="12"/>
  <c r="L50" i="12"/>
  <c r="AA50" i="12"/>
  <c r="AB50" i="12"/>
  <c r="J52" i="12"/>
  <c r="AA52" i="12"/>
  <c r="J57" i="12"/>
  <c r="K57" i="12"/>
  <c r="AA57" i="12"/>
  <c r="E58" i="12"/>
  <c r="F58" i="12"/>
  <c r="J58" i="12"/>
  <c r="K58" i="12"/>
  <c r="L58" i="12"/>
  <c r="N58" i="12"/>
  <c r="U58" i="12"/>
  <c r="X58" i="12"/>
  <c r="AA58" i="12"/>
  <c r="AD58" i="12"/>
  <c r="AE58" i="12"/>
  <c r="E60" i="12"/>
  <c r="G60" i="12"/>
  <c r="J60" i="12"/>
  <c r="K60" i="12"/>
  <c r="L60" i="12"/>
  <c r="N60" i="12"/>
  <c r="O60" i="12"/>
  <c r="P60" i="12"/>
  <c r="S60" i="12"/>
  <c r="T60" i="12"/>
  <c r="W60" i="12"/>
  <c r="X60" i="12"/>
  <c r="AA60" i="12"/>
  <c r="AE60" i="12"/>
  <c r="E61" i="12"/>
  <c r="F61" i="12"/>
  <c r="G61" i="12"/>
  <c r="J61" i="12"/>
  <c r="K61" i="12"/>
  <c r="N61" i="12"/>
  <c r="P61" i="12"/>
  <c r="S61" i="12"/>
  <c r="T61" i="12"/>
  <c r="U61" i="12"/>
  <c r="W61" i="12"/>
  <c r="X61" i="12"/>
  <c r="AA61" i="12"/>
  <c r="AB61" i="12"/>
  <c r="E62" i="12"/>
  <c r="F62" i="12"/>
  <c r="G62" i="12"/>
  <c r="J62" i="12"/>
  <c r="L62" i="12"/>
  <c r="N62" i="12"/>
  <c r="O62" i="12"/>
  <c r="X62" i="12"/>
  <c r="AA62" i="12"/>
  <c r="E65" i="12"/>
  <c r="G65" i="12"/>
  <c r="N65" i="12"/>
  <c r="O65" i="12"/>
  <c r="X65" i="12"/>
  <c r="AA65" i="12"/>
  <c r="E66" i="12"/>
  <c r="G66" i="12"/>
  <c r="AA66" i="12"/>
  <c r="E67" i="12"/>
  <c r="F67" i="12"/>
  <c r="G67" i="12"/>
  <c r="J67" i="12"/>
  <c r="K67" i="12"/>
  <c r="L67" i="12"/>
  <c r="N67" i="12"/>
  <c r="O67" i="12"/>
  <c r="S67" i="12"/>
  <c r="U67" i="12"/>
  <c r="X67" i="12"/>
  <c r="AA67" i="12"/>
  <c r="AB67" i="12"/>
  <c r="E68" i="12"/>
  <c r="F68" i="12"/>
  <c r="G68" i="12"/>
  <c r="J68" i="12"/>
  <c r="K68" i="12"/>
  <c r="L68" i="12"/>
  <c r="AA68" i="12"/>
  <c r="AD68" i="12"/>
  <c r="AE68" i="12"/>
  <c r="AH68" i="12"/>
  <c r="E69" i="12"/>
  <c r="G69" i="12"/>
  <c r="J69" i="12"/>
  <c r="K69" i="12"/>
  <c r="L69" i="12"/>
  <c r="N69" i="12"/>
  <c r="P69" i="12"/>
  <c r="X69" i="12"/>
  <c r="AA69" i="12"/>
  <c r="J70" i="12"/>
  <c r="K70" i="12"/>
  <c r="AA70" i="12"/>
  <c r="E72" i="12"/>
  <c r="F72" i="12"/>
  <c r="J72" i="12"/>
  <c r="L72" i="12"/>
  <c r="AA72" i="12"/>
  <c r="AB72" i="12"/>
  <c r="E82" i="12"/>
  <c r="F82" i="12"/>
  <c r="G82" i="12"/>
  <c r="H82" i="12"/>
  <c r="J82" i="12"/>
  <c r="L82" i="12"/>
  <c r="N82" i="12"/>
  <c r="O82" i="12"/>
  <c r="P82" i="12"/>
  <c r="S82" i="12"/>
  <c r="T82" i="12"/>
  <c r="U82" i="12"/>
  <c r="W82" i="12"/>
  <c r="X82" i="12"/>
  <c r="Y82" i="12"/>
  <c r="AA82" i="12"/>
  <c r="AB82" i="12"/>
  <c r="AC82" i="12"/>
  <c r="AE82" i="12"/>
  <c r="AF82" i="12"/>
  <c r="E85" i="12"/>
  <c r="F85" i="12"/>
  <c r="G85" i="12"/>
  <c r="J85" i="12"/>
  <c r="K85" i="12"/>
  <c r="N85" i="12"/>
  <c r="O85" i="12"/>
  <c r="X85" i="12"/>
  <c r="AA85" i="12"/>
  <c r="AB85" i="12"/>
  <c r="E86" i="12"/>
  <c r="G86" i="12"/>
  <c r="J86" i="12"/>
  <c r="K86" i="12"/>
  <c r="N86" i="12"/>
  <c r="S86" i="12"/>
  <c r="U86" i="12"/>
  <c r="X86" i="12"/>
  <c r="G113" i="12"/>
  <c r="N113" i="12"/>
  <c r="X113" i="12"/>
  <c r="E117" i="12"/>
  <c r="H117" i="12"/>
  <c r="M117" i="12"/>
  <c r="Q117" i="12"/>
  <c r="S117" i="12"/>
  <c r="T117" i="12"/>
  <c r="X117" i="12"/>
  <c r="Z117" i="12"/>
  <c r="AB117" i="12"/>
  <c r="AC117" i="12"/>
  <c r="AD117" i="12"/>
  <c r="AE117" i="12"/>
  <c r="AG117" i="12"/>
  <c r="E119" i="12"/>
  <c r="F119" i="12"/>
  <c r="G119" i="12"/>
  <c r="J119" i="12"/>
  <c r="K119" i="12"/>
  <c r="N119" i="12"/>
  <c r="Q119" i="12"/>
  <c r="X119" i="12"/>
  <c r="Z119" i="12"/>
  <c r="AA119" i="12"/>
  <c r="AD119" i="12"/>
  <c r="E124" i="12"/>
  <c r="G124" i="12"/>
  <c r="J124" i="12"/>
  <c r="K124" i="12"/>
  <c r="AA124" i="12"/>
  <c r="E126" i="12"/>
  <c r="G126" i="12"/>
  <c r="K126" i="12"/>
  <c r="Y126" i="12"/>
  <c r="J128" i="12"/>
  <c r="K128" i="12"/>
  <c r="AA128" i="12"/>
  <c r="E133" i="12"/>
  <c r="F133" i="12"/>
  <c r="G133" i="12"/>
  <c r="J133" i="12"/>
  <c r="K133" i="12"/>
  <c r="L133" i="12"/>
  <c r="N133" i="12"/>
  <c r="O133" i="12"/>
  <c r="S133" i="12"/>
  <c r="U133" i="12"/>
  <c r="X133" i="12"/>
  <c r="Z133" i="12"/>
  <c r="AA133" i="12"/>
  <c r="AB133" i="12"/>
  <c r="AA117" i="12" l="1"/>
  <c r="V117" i="12"/>
  <c r="P67" i="12"/>
  <c r="AB58" i="12"/>
  <c r="S58" i="12"/>
  <c r="W43" i="12"/>
  <c r="S21" i="12"/>
  <c r="Q20" i="12"/>
  <c r="K82" i="12"/>
  <c r="U117" i="12"/>
  <c r="P117" i="12"/>
  <c r="E113" i="12"/>
  <c r="AD82" i="12"/>
  <c r="Z82" i="12"/>
  <c r="V82" i="12"/>
  <c r="R82" i="12"/>
  <c r="AG68" i="12"/>
  <c r="G58" i="12"/>
  <c r="S40" i="12"/>
  <c r="N20" i="12"/>
  <c r="J20" i="12"/>
  <c r="X115" i="12"/>
  <c r="X84" i="12"/>
  <c r="L117" i="12"/>
  <c r="K52" i="12"/>
  <c r="J126" i="12"/>
  <c r="O117" i="12"/>
  <c r="Q113" i="12"/>
  <c r="AA86" i="12"/>
  <c r="AG82" i="12"/>
  <c r="Q82" i="12"/>
  <c r="M82" i="12"/>
  <c r="I82" i="12"/>
  <c r="AC60" i="12"/>
  <c r="U60" i="12"/>
  <c r="Q48" i="12"/>
  <c r="H45" i="12"/>
  <c r="Z40" i="12"/>
  <c r="AC35" i="12"/>
  <c r="AD21" i="12"/>
  <c r="W21" i="12"/>
  <c r="AA20" i="12"/>
  <c r="M20" i="12"/>
  <c r="AH82" i="12"/>
  <c r="AE40" i="12"/>
  <c r="AE119" i="12"/>
  <c r="AB119" i="12"/>
  <c r="W117" i="12"/>
  <c r="N117" i="12"/>
  <c r="J117" i="12"/>
  <c r="AB21" i="12"/>
  <c r="U21" i="12"/>
  <c r="X26" i="12"/>
  <c r="X132" i="12"/>
  <c r="AH117" i="12"/>
  <c r="K117" i="12"/>
  <c r="E116" i="12"/>
  <c r="T19" i="12" l="1"/>
  <c r="P19" i="12"/>
  <c r="AH19" i="12"/>
  <c r="H19" i="12"/>
  <c r="X19" i="12"/>
  <c r="F19" i="12"/>
  <c r="G19" i="12"/>
  <c r="I19" i="12"/>
  <c r="J19" i="12"/>
  <c r="K19" i="12"/>
  <c r="L19" i="12"/>
  <c r="M19" i="12"/>
  <c r="N19" i="12"/>
  <c r="O19" i="12"/>
  <c r="Q19" i="12"/>
  <c r="R19" i="12"/>
  <c r="S19" i="12"/>
  <c r="U19" i="12"/>
  <c r="V19" i="12"/>
  <c r="W19" i="12"/>
  <c r="Y19" i="12"/>
  <c r="Z19" i="12"/>
  <c r="AA19" i="12"/>
  <c r="AB19" i="12"/>
  <c r="AC19" i="12"/>
  <c r="AD19" i="12"/>
  <c r="AE19" i="12"/>
  <c r="AF19" i="12"/>
  <c r="AG19" i="12"/>
  <c r="E19" i="12"/>
  <c r="E39" i="12" l="1"/>
  <c r="F39" i="12"/>
  <c r="G39" i="12"/>
  <c r="H39" i="12"/>
  <c r="I39" i="12"/>
  <c r="AC51" i="12"/>
  <c r="AD51" i="12"/>
  <c r="AE51" i="12"/>
  <c r="AF51" i="12"/>
  <c r="AG51" i="12"/>
  <c r="AH51" i="12"/>
  <c r="AC59" i="12"/>
  <c r="AD59" i="12"/>
  <c r="AE59" i="12"/>
  <c r="AF59" i="12"/>
  <c r="AG59" i="12"/>
  <c r="AH59" i="12"/>
  <c r="AC73" i="12"/>
  <c r="AD73" i="12"/>
  <c r="AE73" i="12"/>
  <c r="AF73" i="12"/>
  <c r="AG73" i="12"/>
  <c r="AH73" i="12"/>
  <c r="AE112" i="12"/>
  <c r="AF112" i="12"/>
  <c r="AG112" i="12"/>
  <c r="AH112" i="12"/>
  <c r="AC112" i="12"/>
  <c r="AD112" i="12"/>
  <c r="AF125" i="12"/>
  <c r="AG125" i="12"/>
  <c r="AH125" i="12"/>
  <c r="AF130" i="12"/>
  <c r="AG130" i="12"/>
  <c r="AH130" i="12"/>
  <c r="AG116" i="12"/>
  <c r="AH116" i="12"/>
  <c r="AF116" i="12"/>
  <c r="AF90" i="12"/>
  <c r="AG90" i="12"/>
  <c r="AH90" i="12"/>
  <c r="AC87" i="12"/>
  <c r="AD87" i="12"/>
  <c r="AE87" i="12"/>
  <c r="AF87" i="12"/>
  <c r="AG87" i="12"/>
  <c r="AH87" i="12"/>
  <c r="AC80" i="12"/>
  <c r="AD80" i="12"/>
  <c r="AE80" i="12"/>
  <c r="AF80" i="12"/>
  <c r="AG80" i="12"/>
  <c r="AH80" i="12"/>
  <c r="K39" i="12" l="1"/>
  <c r="L39" i="12"/>
  <c r="M39" i="12"/>
  <c r="O39" i="12"/>
  <c r="P39" i="12"/>
  <c r="Q39" i="12"/>
  <c r="R39" i="12"/>
  <c r="S39" i="12"/>
  <c r="T39" i="12"/>
  <c r="U39" i="12"/>
  <c r="V39" i="12"/>
  <c r="W39" i="12"/>
  <c r="Y39" i="12"/>
  <c r="Z39" i="12"/>
  <c r="AA39" i="12"/>
  <c r="AB39" i="12"/>
  <c r="AC39" i="12"/>
  <c r="AD39" i="12"/>
  <c r="AE39" i="12"/>
  <c r="AF39" i="12"/>
  <c r="AG39" i="12"/>
  <c r="AH39" i="12"/>
  <c r="AD116" i="12" l="1"/>
  <c r="AE90" i="12" l="1"/>
  <c r="AE116" i="12"/>
  <c r="AE125" i="12"/>
  <c r="AD125" i="12"/>
  <c r="AC125" i="12"/>
  <c r="AD130" i="12"/>
  <c r="AE130" i="12"/>
  <c r="AD90" i="12"/>
  <c r="AC90" i="12"/>
  <c r="AC130" i="12"/>
  <c r="AC116" i="12"/>
  <c r="AA130" i="12"/>
  <c r="K116" i="12" l="1"/>
  <c r="L116" i="12"/>
  <c r="M116" i="12"/>
  <c r="O116" i="12"/>
  <c r="P116" i="12"/>
  <c r="Q116" i="12"/>
  <c r="R116" i="12"/>
  <c r="S116" i="12"/>
  <c r="T116" i="12"/>
  <c r="U116" i="12"/>
  <c r="V116" i="12"/>
  <c r="W116" i="12"/>
  <c r="Y116" i="12"/>
  <c r="Z116" i="12"/>
  <c r="AA116" i="12"/>
  <c r="AB116" i="12"/>
  <c r="AB51" i="12" l="1"/>
  <c r="AB59" i="12"/>
  <c r="AB73" i="12"/>
  <c r="AB80" i="12"/>
  <c r="AB87" i="12"/>
  <c r="AB90" i="12"/>
  <c r="AB112" i="12"/>
  <c r="AB125" i="12"/>
  <c r="AB130" i="12"/>
  <c r="AA125" i="12" l="1"/>
  <c r="AA112" i="12"/>
  <c r="AA90" i="12"/>
  <c r="AA87" i="12"/>
  <c r="AA80" i="12"/>
  <c r="H73" i="12"/>
  <c r="I73" i="12"/>
  <c r="K73" i="12"/>
  <c r="L73" i="12"/>
  <c r="M73" i="12"/>
  <c r="O73" i="12"/>
  <c r="P73" i="12"/>
  <c r="Q73" i="12"/>
  <c r="R73" i="12"/>
  <c r="S73" i="12"/>
  <c r="T73" i="12"/>
  <c r="U73" i="12"/>
  <c r="V73" i="12"/>
  <c r="W73" i="12"/>
  <c r="Y73" i="12"/>
  <c r="Z73" i="12"/>
  <c r="AA73" i="12"/>
  <c r="AA59" i="12"/>
  <c r="AA51" i="12"/>
  <c r="AA134" i="12" l="1"/>
  <c r="J73" i="12"/>
  <c r="J39" i="12"/>
  <c r="J116" i="12" l="1"/>
  <c r="N39" i="12" l="1"/>
  <c r="N73" i="12"/>
  <c r="X73" i="12"/>
  <c r="N116" i="12"/>
  <c r="X39" i="12"/>
  <c r="X116" i="12"/>
  <c r="X59" i="12"/>
  <c r="N59" i="12"/>
  <c r="H130" i="12"/>
  <c r="I130" i="12"/>
  <c r="J130" i="12"/>
  <c r="K130" i="12"/>
  <c r="L130" i="12"/>
  <c r="M130" i="12"/>
  <c r="N130" i="12"/>
  <c r="O130" i="12"/>
  <c r="P130" i="12"/>
  <c r="Q130" i="12"/>
  <c r="R130" i="12"/>
  <c r="S130" i="12"/>
  <c r="T130" i="12"/>
  <c r="U130" i="12"/>
  <c r="V130" i="12"/>
  <c r="W130" i="12"/>
  <c r="X130" i="12"/>
  <c r="Y130" i="12"/>
  <c r="Z130" i="12"/>
  <c r="H125" i="12" l="1"/>
  <c r="I125" i="12"/>
  <c r="J125" i="12"/>
  <c r="K125" i="12"/>
  <c r="L125" i="12"/>
  <c r="M125" i="12"/>
  <c r="N125" i="12"/>
  <c r="O125" i="12"/>
  <c r="P125" i="12"/>
  <c r="Q125" i="12"/>
  <c r="R125" i="12"/>
  <c r="S125" i="12"/>
  <c r="T125" i="12"/>
  <c r="U125" i="12"/>
  <c r="V125" i="12"/>
  <c r="W125" i="12"/>
  <c r="X125" i="12"/>
  <c r="Y125" i="12"/>
  <c r="Z125" i="12"/>
  <c r="H116" i="12"/>
  <c r="I116" i="12"/>
  <c r="K112" i="12"/>
  <c r="L112" i="12"/>
  <c r="M112" i="12"/>
  <c r="N112" i="12"/>
  <c r="O112" i="12"/>
  <c r="P112" i="12"/>
  <c r="Q112" i="12"/>
  <c r="R112" i="12"/>
  <c r="S112" i="12"/>
  <c r="T112" i="12"/>
  <c r="U112" i="12"/>
  <c r="V112" i="12"/>
  <c r="W112" i="12"/>
  <c r="X112" i="12"/>
  <c r="Y112" i="12"/>
  <c r="Z112" i="12"/>
  <c r="F90" i="12"/>
  <c r="G90" i="12"/>
  <c r="H90" i="12"/>
  <c r="I90" i="12"/>
  <c r="J90" i="12"/>
  <c r="K90" i="12"/>
  <c r="L90" i="12"/>
  <c r="M90" i="12"/>
  <c r="N90" i="12"/>
  <c r="O90" i="12"/>
  <c r="P90" i="12"/>
  <c r="Q90" i="12"/>
  <c r="R90" i="12"/>
  <c r="S90" i="12"/>
  <c r="T90" i="12"/>
  <c r="U90" i="12"/>
  <c r="V90" i="12"/>
  <c r="W90" i="12"/>
  <c r="X90" i="12"/>
  <c r="Y90" i="12"/>
  <c r="Z90" i="12"/>
  <c r="H87" i="12"/>
  <c r="I87" i="12"/>
  <c r="J87" i="12"/>
  <c r="K87" i="12"/>
  <c r="L87" i="12"/>
  <c r="M87" i="12"/>
  <c r="N87" i="12"/>
  <c r="O87" i="12"/>
  <c r="P87" i="12"/>
  <c r="Q87" i="12"/>
  <c r="R87" i="12"/>
  <c r="S87" i="12"/>
  <c r="T87" i="12"/>
  <c r="U87" i="12"/>
  <c r="V87" i="12"/>
  <c r="W87" i="12"/>
  <c r="X87" i="12"/>
  <c r="Y87" i="12"/>
  <c r="Z87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T80" i="12"/>
  <c r="U80" i="12"/>
  <c r="V80" i="12"/>
  <c r="W80" i="12"/>
  <c r="X80" i="12"/>
  <c r="Y80" i="12"/>
  <c r="Z80" i="12"/>
  <c r="H59" i="12"/>
  <c r="I59" i="12"/>
  <c r="J59" i="12"/>
  <c r="K59" i="12"/>
  <c r="L59" i="12"/>
  <c r="M59" i="12"/>
  <c r="O59" i="12"/>
  <c r="P59" i="12"/>
  <c r="Q59" i="12"/>
  <c r="R59" i="12"/>
  <c r="S59" i="12"/>
  <c r="T59" i="12"/>
  <c r="U59" i="12"/>
  <c r="V59" i="12"/>
  <c r="W59" i="12"/>
  <c r="Y59" i="12"/>
  <c r="Z59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T51" i="12"/>
  <c r="U51" i="12"/>
  <c r="V51" i="12"/>
  <c r="W51" i="12"/>
  <c r="X51" i="12"/>
  <c r="Y51" i="12"/>
  <c r="Z51" i="12"/>
  <c r="H112" i="12" l="1"/>
  <c r="I112" i="12"/>
  <c r="J112" i="12"/>
  <c r="L134" i="12" l="1"/>
  <c r="T134" i="12"/>
  <c r="AB134" i="12"/>
  <c r="E51" i="12"/>
  <c r="F51" i="12"/>
  <c r="G51" i="12"/>
  <c r="E59" i="12"/>
  <c r="F59" i="12"/>
  <c r="G59" i="12"/>
  <c r="E73" i="12"/>
  <c r="F73" i="12"/>
  <c r="G73" i="12"/>
  <c r="E80" i="12"/>
  <c r="E87" i="12"/>
  <c r="F87" i="12"/>
  <c r="G87" i="12"/>
  <c r="E90" i="12"/>
  <c r="E112" i="12"/>
  <c r="F112" i="12"/>
  <c r="G112" i="12"/>
  <c r="F116" i="12"/>
  <c r="G116" i="12"/>
  <c r="E125" i="12"/>
  <c r="F125" i="12"/>
  <c r="G125" i="12"/>
  <c r="E130" i="12"/>
  <c r="F130" i="12"/>
  <c r="G130" i="12"/>
  <c r="AE134" i="12" l="1"/>
  <c r="W134" i="12"/>
  <c r="O134" i="12"/>
  <c r="G134" i="12"/>
  <c r="AH134" i="12"/>
  <c r="Z134" i="12"/>
  <c r="R134" i="12"/>
  <c r="J134" i="12"/>
  <c r="AF134" i="12"/>
  <c r="X134" i="12"/>
  <c r="P134" i="12"/>
  <c r="H134" i="12"/>
  <c r="AD134" i="12"/>
  <c r="V134" i="12"/>
  <c r="N134" i="12"/>
  <c r="F134" i="12"/>
  <c r="S134" i="12"/>
  <c r="K134" i="12"/>
  <c r="AG134" i="12"/>
  <c r="AC134" i="12"/>
  <c r="Y134" i="12"/>
  <c r="U134" i="12"/>
  <c r="Q134" i="12"/>
  <c r="M134" i="12"/>
  <c r="I134" i="12"/>
  <c r="E134" i="12"/>
</calcChain>
</file>

<file path=xl/comments1.xml><?xml version="1.0" encoding="utf-8"?>
<comments xmlns="http://schemas.openxmlformats.org/spreadsheetml/2006/main">
  <authors>
    <author>Автор</author>
  </authors>
  <commentList>
    <comment ref="L38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<sst xmlns="http://schemas.openxmlformats.org/spreadsheetml/2006/main" count="2993" uniqueCount="291">
  <si>
    <t>ÀÝ¹³Ù»ÝÁ</t>
  </si>
  <si>
    <t>²ÛÉ í»×»ñ</t>
  </si>
  <si>
    <t>13.</t>
  </si>
  <si>
    <t>ä»ïáõÃÛ³Ý ¨ Ñ³Ù³ÛÝùÇ ë»÷³Ï³ÝáõÃÛ³ÝÁ å³ïÏ³ÝáÕ ÑáÕ³Ù³ë»ñÇ ûï³ñÙ³Ý Ñ»ï Ï³åí³Í Çñ³í³Ñ³ñ³µ»ñáõÃÛáõÝÝ»ñÇ í»ñ³µ»ñÛ³É ¹³ï³Ï³Ý ·áñÍ»ñ</t>
  </si>
  <si>
    <t>14.2</t>
  </si>
  <si>
    <t>ÐáÕ³Ù³ëÇ ÝÏ³ïÙ³Ùµ ·áõÛù³ÛÇÝ Çñ³íáõÝùÝ»ñÇ Ñ»ï Ï³åí³Í Çñ³í³Ñ³ñ³µ»ñáõÃÛáõÝÝ»ñÇ í»ñ³µ»ñÛ³É ¹³ï³Ï³Ý ·áñÍ»ñ</t>
  </si>
  <si>
    <t>14.1</t>
  </si>
  <si>
    <t>ÐáÕ³ÛÇÝ Çñ³í³Ñ³ñ³µ»ñáõÃÛáõÝÝ»ñÇ í»ñ³µ»ñÛ³É ¹³ï³Ï³Ý ·áñÍ»ñ</t>
  </si>
  <si>
    <t>14</t>
  </si>
  <si>
    <t>12.4</t>
  </si>
  <si>
    <t xml:space="preserve"> àã ÝÛáõÃ³Ï³Ý (µ³ñáÛ³Ï³Ý) íÝ³ëÇ í»ñ³µ»ñÛ³É</t>
  </si>
  <si>
    <t>12.3</t>
  </si>
  <si>
    <t>¶áñÍ³ñ³ñ Ñ³Ùµ³íÇ í»ñ³µ»ñÛ³É</t>
  </si>
  <si>
    <t>12.2</t>
  </si>
  <si>
    <t>ä³ïíÇ ¨ ³ñÅ³Ý³å³ïíáõÃÛ³Ý Çñ³íáõÝùÇ í»ñ³µ»ñÛ³É</t>
  </si>
  <si>
    <t>12.1</t>
  </si>
  <si>
    <t>²ÝÓÝ³Ï³Ý áã ·áõÛù³ÛÇÝ Çñ³í³Ñ³ñ³µ»ñáõÃÛáõÝÝ»ñÇ í»ñ³µ»ñÛ³É ¹³ï³Ï³Ý ·áñÍ»ñ</t>
  </si>
  <si>
    <t>12.</t>
  </si>
  <si>
    <t>11.8</t>
  </si>
  <si>
    <t>ØÇ³ÏáÕÙ³ÝÇ ·áñÍáÕáõÛÃáõÝÝ»ñÇó Í³·áÕ å³ñï³íáñáõÃÛáõÝÝ»ñ</t>
  </si>
  <si>
    <t>11.7</t>
  </si>
  <si>
    <t>²ÝÑÇÙÝ Ñ³ñëï³óÙ³Ý Ñ»ï¨³Ýùáí Í³·³Í å³ñï³íáñáõÃÛáõÝÝ»ñ</t>
  </si>
  <si>
    <t>11.6</t>
  </si>
  <si>
    <t>²åñ³ÝùÝ»ñÇ, ³ßË³ï³ÝùÝ»ñÇ Ï³Ù Í³é³ÛáõÃÛáõÝÝ»ñÇ Ã»ñáõÃÛáõÝÝ»ñÇ Ñ»ï¨³Ýùáí å³ï×³éí³Í íÝ³ëÝ»ñÇ Ñ³ïáõóÙ³Ý í»ñ³µ»ñÛ³É</t>
  </si>
  <si>
    <t>11.5</t>
  </si>
  <si>
    <t>ø³Õ³ù³óáõ ÏÛ³ÝùÇÝ Ï³Ù ³éáÕçáõÃÛ³ÝÁ å³ï×³éí³Í íÝ³ëÇ Ñ³ïáõóÙ³Ý í»ñ³µ»ñÛ³É</t>
  </si>
  <si>
    <t>11.4</t>
  </si>
  <si>
    <t>ìÝ³ëÁ ¨ µ³ó ÃáÕÝí³Í û·áõïÁ Ñ³ïáõó»Éáõ å³Ñ³ÝçÇ Ù³ëÇÝ</t>
  </si>
  <si>
    <t>11.3</t>
  </si>
  <si>
    <t>ä³ñï³íáñáõÃÛáõÝÁ µÝ»Õ»Ýáí Ï³ï³ñ»Éáõ å³Ñ³ÝçÇ Ù³ëÇÝ</t>
  </si>
  <si>
    <t>11.2</t>
  </si>
  <si>
    <t>¶áõÙ³ñÇ å³Ñ³ÝçÇ Ù³ëÇÝ</t>
  </si>
  <si>
    <t>11.1</t>
  </si>
  <si>
    <t>ä³ñï³íáñ³Ï³Ý Çñ³í³Ñ³ñ³µ»ñáõÃÛáõÝÝ»ñÇ í»ñ³µ»ñÛ³É ¹³ï³Ï³Ý ·áñÍ»ñ</t>
  </si>
  <si>
    <t>11.</t>
  </si>
  <si>
    <t>9.3</t>
  </si>
  <si>
    <t>ÐÐ Î»ÝïñáÝ³Ï³Ý µ³ÝÏÇ ¨ ³Ýí×³ñáõÝ³Ï µ³ÝÏÇ Ï³Ù í³ñÏ³ÛÇÝ Ï³½Ù³Ï»ñåáõÃÛ³Ý Å³Ù³Ý³Ï³íáñ ³¹ÙÇÝÇëïñ³óÇ³ÛÇ áñáßáõÙÝ»ñÇ µáÕáù³ñÏÙ³Ý í»ñ³µ»ñÛ³É</t>
  </si>
  <si>
    <t>9.2</t>
  </si>
  <si>
    <t>ø³Õ³ù³óáõ ÏÛ³ÝùÇÝ Ï³Ù ³éáÕçáõÃÛ³ÝÝ ëå³éÝ³óáÕ íï³Ý·Ç í»ñ³µ»ñÛ³É</t>
  </si>
  <si>
    <t>9.1</t>
  </si>
  <si>
    <t>Ð³ïáõÏ Ñ³Ûó³ÛÇÝ í³ñáõÛÃÇ ¹³ï³Ï³Ý ·áñÍ»ñ</t>
  </si>
  <si>
    <t>9.</t>
  </si>
  <si>
    <t>8.10</t>
  </si>
  <si>
    <t xml:space="preserve">Àëï Ý»ñÏ³Û³óÝáÕÇ ¨ ûñ¹»ñ³ÛÇÝ Ïáñóñ³Í ³ñÅ»ÃÕÃ»ñáí Ñ³í³ëïí³Í Çñ³íáõÝùÝ»ñÁ í»ñ³Ï³Ý·Ý»Éáõ í»ñ³µ»ñÛ³É </t>
  </si>
  <si>
    <t>8.8</t>
  </si>
  <si>
    <t>úñ»Ýùáí Ý³Ë³ï»ëí³Í ³ÛÉ Çñ³í³µ³Ý³Ï³Ý ÷³ëï»ñÇ í»ñ³µ»ñÛ³É</t>
  </si>
  <si>
    <t>8.7.10</t>
  </si>
  <si>
    <t>²ÝÑ³ÕÃ³Ñ³ñ»ÉÇ áõÅÇ ³éÏ³ÛáõÃÛ³Ý í»ñ³µ»ñÛ³É</t>
  </si>
  <si>
    <t>8.7.9</t>
  </si>
  <si>
    <t>ê»÷³Ï³ÝáõÃÛ³Ý Çñ³íáõÝùáí ·áõÛùÇ ïÇñ³å»ïÙ³Ý í»ñ³µ»ñÛ³É</t>
  </si>
  <si>
    <t>8.7.8</t>
  </si>
  <si>
    <t>Æñ³íáõÝù ë³ÑÙ³ÝáÕ ÷³ëï³ÃÕÃ»ñÇ å³ïÏ³Ý»ÉáõÃÛ³Ý í»ñ³µ»ñÛ³É</t>
  </si>
  <si>
    <t>8.7.7</t>
  </si>
  <si>
    <t>¸Åµ³Ëï å³ï³Ñ³ñÇ í»ñ³µ»ñÛ³É</t>
  </si>
  <si>
    <t>8.7.6</t>
  </si>
  <si>
    <t>Ä³é³Ý·áõÃÛáõÝÝ ÁÝ¹áõÝ»Éáõ ¨ Å³é³Ý·áõÃÛ³Ý µ³óÙ³Ý í³ÛñÇ í»ñ³µ»ñÛ³É</t>
  </si>
  <si>
    <t>8.7.5</t>
  </si>
  <si>
    <t>²ÝÓÇª áñáß³ÏÇ Å³Ù³Ý³ÏáõÙ ¨ áñáß³ÏÇ Ñ³Ý·³Ù³ÝùÝ»ñáõÙ Ù³Ñí³Ý í»ñ³µ»ñÛ³É</t>
  </si>
  <si>
    <t>8.7.4</t>
  </si>
  <si>
    <t xml:space="preserve">ÌÝÝ¹Û³Ý, áñ¹»·ñÙ³Ý, ³ÙáõëÝáõÃÛ³Ý, ³å³Ñ³ñ½³ÝÇ ¨ Ù³Ñí³Ý ·ñ³ÝóÙ³Ý í»ñ³µ»ñÛ³É </t>
  </si>
  <si>
    <t>8.7.3</t>
  </si>
  <si>
    <t>²ÝÓÇª áõñÇßÇ ËÝ³ÙùÇ ï³Ï ·ïÝí»Éáõ í»ñ³µ»ñÛ³É</t>
  </si>
  <si>
    <t>8.7.2</t>
  </si>
  <si>
    <t>²ÝÓ³Ýó ³½·³Ïó³Ï³Ý Ï³åÁ Ñ³ëï³ï»Éáõ í»ñ³µ»ñÛ³É</t>
  </si>
  <si>
    <t>8.7.1</t>
  </si>
  <si>
    <t>Æñ³í³µ³Ý³Ï³Ý Ýß³Ý³ÏáõÃÛáõÝ áõÝ»óáÕ ÷³ëï»ñÇ Ñ³ëï³ïÙ³Ý í»ñ³µ»ñÛ³É</t>
  </si>
  <si>
    <t>8.7</t>
  </si>
  <si>
    <t>²Û¹ ÃíáõÙª ß³ñÅ³Ï³Ý ·áõÛùÁ</t>
  </si>
  <si>
    <t>8.6.2</t>
  </si>
  <si>
    <t>²Û¹ ÃíáõÙª ³Ýß³ñÅ ·áõÛùÁ</t>
  </si>
  <si>
    <t>8.6.1</t>
  </si>
  <si>
    <t>¶áõÛùÁ ïÇñ³½áõñÏ ×³Ý³ã»Éáõ í»ñ³µ»ñÛ³É</t>
  </si>
  <si>
    <t>8.6</t>
  </si>
  <si>
    <t>ø³Õ³ù³óÇ³Ï³Ý Ï³óáõÃÛ³Ý ³Ïï»ñÇ ·ñ³éáõÙÝ»ñÇ ³Ý×ßïáõÃÛáõÝÝ»ñÁ å³ñ½»Éáõ í»ñ³µ»ñÛ³É</t>
  </si>
  <si>
    <t>8.5</t>
  </si>
  <si>
    <t>ø³Õ³ù³óáõÝ ³ÝÑ³Ûï µ³ó³Ï³ÛáÕ Ï³Ù Ù³Ñ³ó³Í ×³Ý³ã»Éáõ í»ñ³µ»ñÛ³É</t>
  </si>
  <si>
    <t>8.4</t>
  </si>
  <si>
    <t>ø³Õ³ù³óáõÝ Ñá·»µáõÅ³Ï³Ý ÑÇí³Ý¹³Ýáó³ÛÇÝ Ñ³ñÏ³¹Çñ µáõÅÙ³Ý »ÝÃ³ñÏ»Éáõ í»ñ³µ»ñÛ³É</t>
  </si>
  <si>
    <t>8.3</t>
  </si>
  <si>
    <t>ø³Õ³ù³óáõÝ ³Ý·áñÍáõÝ³Ï Ï³Ù ë³ÑÙ³Ý³÷³Ï ·áñÍáõÝ³Ï ×³Ý³ã»Éáõ í»ñ³µ»ñÛ³É</t>
  </si>
  <si>
    <t>8.2</t>
  </si>
  <si>
    <t>²Ýã³÷³Ñ³ëÇÝ ÉñÇí ·áñÍáõÝ³Ï ×³Ý³ã»Éáõ /¿Ù³ÝëÇå³óÇ³/ í»ñ³µ»ñÛ³É</t>
  </si>
  <si>
    <t>8.1</t>
  </si>
  <si>
    <t>Ð³ïáõÏ í³ñáõÛÃÇ ¹³ï³Ï³Ý ·áñÍ»ñ</t>
  </si>
  <si>
    <t>8.</t>
  </si>
  <si>
    <t>7.2</t>
  </si>
  <si>
    <t>Îáñåáñ³ïÇí í»×»ñ</t>
  </si>
  <si>
    <t>7.1</t>
  </si>
  <si>
    <t>Æñ³í³µ³Ý³Ï³Ý ³ÝÓÇ ·áñÍáõÝ»áõÃÛáõÝÇó µËáÕ Çñ³í³Ñ³ñ³µ»ñáõÃÛáõÝÝ»ñÇ í»ñ³µ»ñÛ³É ¹³ï³Ï³Ý ·áñÍ»ñ</t>
  </si>
  <si>
    <t>7.</t>
  </si>
  <si>
    <t>6.6</t>
  </si>
  <si>
    <t>âí×³ñí³Í ³ßË³ï³í³ñÓÇ ¨/Ï³Ù ³ÛÉ í×³ñÝ»ñÇ µéÝ³·³ÝÓÙ³Ý í»ñ³µ»ñÛ³É</t>
  </si>
  <si>
    <t>6.5</t>
  </si>
  <si>
    <t>Ð³ñÏ³¹Çñ å³ñ³åáõñ¹Ç Ñ³ïáõóÙ³Ý í»ñ³µ»ñÛ³É</t>
  </si>
  <si>
    <t>6.4</t>
  </si>
  <si>
    <t>¶áñÍ³¹áõÉÝ ³ÝûñÇÝ³Ï³Ý ×³Ý³ã»Éáõ í»ñ³µ»ñÛ³É</t>
  </si>
  <si>
    <t>6.3</t>
  </si>
  <si>
    <t>²ßË³ï³ÝùáõÙ í»ñ³Ï³Ý·Ý»Éáõ í»ñ³µ»ñÛ³É</t>
  </si>
  <si>
    <t>6.2</t>
  </si>
  <si>
    <t>²ßË³ï³Ýù³ÛÇÝ å³ÛÙ³Ý³·ñ»ñÇ í»ñ³µ»ñÛ³É</t>
  </si>
  <si>
    <t>6.1</t>
  </si>
  <si>
    <t>²ßË³ï³Ýù³ÛÇÝ Çñ³í³Ñ³ñ³µ»ñáõÃÛáõÝÝ»ñÇ í»ñ³µ»ñÛ³É ¹³ï³Ï³Ý ·áñÍ»ñ</t>
  </si>
  <si>
    <t>6.</t>
  </si>
  <si>
    <t>5.6</t>
  </si>
  <si>
    <t>²åñ³Ýù³ÛÇÝ Ýß³ÝÇ í»ñ³µ»ñÛ³É</t>
  </si>
  <si>
    <t>5.5</t>
  </si>
  <si>
    <t>üÇñÙ³ÛÇÝ ³Ýí³ÝÙ³Ý í»ñ³µ»ñÛ³É</t>
  </si>
  <si>
    <t>5.4</t>
  </si>
  <si>
    <t>Ð»ÕÇÝ³Ï³ÛÇÝ ¨ Ñ³ñ³ÏÇó Çñ³íáõÝùÝ»ñÇ í»ñ³µ»ñÛ³É</t>
  </si>
  <si>
    <t>5.3</t>
  </si>
  <si>
    <t>Øï³íáñ ·áñÍáõÝ»áõÃÛ³Ý ³ñ¹ÛáõÝùÝ»ñ ëï»ÕÍ»Éáõ ¨ û·ï³·áñÍ»Éáõ å³ÛÙ³Ý³·ñÇ ÉáõÍÙ³Ý, ÷á÷áËÙ³Ý áõ ³Ýí³í»ñáõÃÛ³Ý í»ñ³µ»ñÛ³É</t>
  </si>
  <si>
    <t>5.2</t>
  </si>
  <si>
    <t>ÈÇó»Ý½³ÛÇÝ å³ÛÙ³Ý³·ñÇ ÉáõÍÙ³Ý, ÷á÷áËÙ³Ý ¨ ³Ýí³í»ñáõÃÛ³Ý í»ñ³µ»ñÛ³É</t>
  </si>
  <si>
    <t>5.1</t>
  </si>
  <si>
    <t>Øï³íáñ ë»÷³Ï³ÝáõÃÛ³Ý Ñ»ï Ï³åí³ÍÇñ³í³Ñ³ñ³µ»ñáõÃÛáõÝÝ»ñÇ í»ñ³µ»ñÛ³É ¹³ï³Ï³Ý ·áñÍ»ñ</t>
  </si>
  <si>
    <t>5.</t>
  </si>
  <si>
    <t>4.13</t>
  </si>
  <si>
    <t>²ÙáõëÝ³Ï³Ý å³ÛÙ³Ý³·ñÇ ÷á÷áËÙ³Ý Ï³Ù ÉáõÍÙ³Ý í»ñ³µ»ñÛ³É</t>
  </si>
  <si>
    <t>4.12</t>
  </si>
  <si>
    <t>²ÙáõëÇÝÝ»ñÇ ÁÝ¹Ñ³Ýáõñ ·áõÛùÁ µ³Å³Ý»Éáõ í»ñ³µ»ñÛ³É</t>
  </si>
  <si>
    <t>4.11</t>
  </si>
  <si>
    <t>ºñ»Ë³ÛÇ Ñ»ï ï»ë³ÏóáõÃÛ³Ý Ï³ñ· ë³ÑÙ³Ý»Éáõ í»ñ³µ»ñÛ³É</t>
  </si>
  <si>
    <t>4.10</t>
  </si>
  <si>
    <t>ºñ»Ë³ÛÇ µÝ³ÏáõÃÛ³Ý í³ÛñÁ áñáß»Éáõ í»ñ³µ»ñÛ³É</t>
  </si>
  <si>
    <t>4.9</t>
  </si>
  <si>
    <t>Ð³ÛñáõÃÛáõÝÁ ×³Ý³ã»Éáõ í»ñ³µ»ñÛ³É</t>
  </si>
  <si>
    <t>4.8</t>
  </si>
  <si>
    <t>ºñ»Ë³ÛÇ áñ¹»·ñáõÙÁ í»ñ³óÝ»Éáõ í»ñ³µ»ñÛ³É</t>
  </si>
  <si>
    <t>4.7</t>
  </si>
  <si>
    <t>ºñ»Ë³ÛÇ áñ¹»·ñÙ³Ý í»ñ³µ»ñÛ³É</t>
  </si>
  <si>
    <t>4.6</t>
  </si>
  <si>
    <t>ÌÝáÕ³Ï³Ý Çñ³íáõÝùÝ»ñÁ í»ñ³Ï³Ý·Ý»Éáõ í»ñ³µ»ñÛ³É</t>
  </si>
  <si>
    <t>4.5</t>
  </si>
  <si>
    <t>ÌÝáÕ³Ï³Ý Çñ³íáõÝùÝ»ñÇó ½ñÏ»Éáõ í»ñ³µ»ñÛ³É</t>
  </si>
  <si>
    <t>4.4</t>
  </si>
  <si>
    <t>²ÉÇÙ»ÝïÇ ã³÷Á ÷á÷áË»Éáõ í»ñ³µ»ñÛ³É</t>
  </si>
  <si>
    <t>4.3</t>
  </si>
  <si>
    <t>²ÉÇÙ»ÝïÇ å³Ñ³ÝçÇ í»ñ³µ»ñÛ³É</t>
  </si>
  <si>
    <t>4.2</t>
  </si>
  <si>
    <t>²ÙáõëÝ³ÉáõÍáõÃÛ³Ý í»ñ³µ»ñÛ³É</t>
  </si>
  <si>
    <t>4.1</t>
  </si>
  <si>
    <t>ÀÝï³Ý»Ï³Ý Çñ³í³Ñ³ñ³µ»ñáõÃÛáõÝÝ»ñÇ í»ñ³µ»ñÛ³É ¹³ï³Ï³Ý ·áñÍ»ñ</t>
  </si>
  <si>
    <t>4</t>
  </si>
  <si>
    <t>3.7</t>
  </si>
  <si>
    <t>Ä³é³Ý·áõÃÛáõÝÝ ÁÝ¹áõÝ»Éáõ µ³ó ÃáÕÝí³Í Å³ÙÏ»ïÁ Ñ³ñ·»ÉÇ Ñ³Ù³ñ»Éáõ í»ñ³µ»ñÛ³É</t>
  </si>
  <si>
    <t>3.6</t>
  </si>
  <si>
    <t>Àëï ûñ»ÝùÇ Å³é³Ý·áõÃÛ³Ý Çñ³íáõÝùÇ íÏ³Û³·ÇñÝ ³Ýí³í»ñ ×³Ý³ã»Éáõ í»ñ³µ»ñÛ³É</t>
  </si>
  <si>
    <t>3.5</t>
  </si>
  <si>
    <t>¶áõÛùÝ ³ÝÅ³é³Ý· ×³Ý³ã»Éáõ í»ñ³µ»ñÛ³É</t>
  </si>
  <si>
    <t>3.4</t>
  </si>
  <si>
    <t>Ä³é³Ý·áõÃÛáõÝÁ µ³Å³Ý»Éáõ í»ñ³µ»ñÛ³É</t>
  </si>
  <si>
    <t>3.3</t>
  </si>
  <si>
    <t>²Ý³ñÅ³Ý Å³é³Ý· ×³Ý³ã»Éáõ í»ñ³µ»ñÛ³É</t>
  </si>
  <si>
    <t>3.2</t>
  </si>
  <si>
    <t>Îï³ÏÝ ³Ýí³í»ñ ×³Ý³ã»Éáõ í»ñ³µ»ñÛ³É</t>
  </si>
  <si>
    <t>3.1</t>
  </si>
  <si>
    <t>Ä³é³Ý·áõÃÛ³Ý Ñ»ï Ï³åí³Í Çñ³í³Ñ³ñ³µ»ñáõÃÛáõÝÝ»ñÇ í»ñ³µ»ñÛ³É ¹³ï³Ï³Ý ·áñÍ»ñ</t>
  </si>
  <si>
    <t>3.</t>
  </si>
  <si>
    <t>2.9</t>
  </si>
  <si>
    <t>ä³ÛÙ³Ý³·Çñ ÏÝù»ÉáõÝ å³ñï³íáñ»óÝ»Éáõ í»ñ³µ»ñÛ³É</t>
  </si>
  <si>
    <t>2.8</t>
  </si>
  <si>
    <t>ä³ÛÙ³Ý³·ÇñÁ ÷á÷áË»Éáõ ¨ ÉáõÍ»Éáõ í»ñ³µ»ñÛ³É</t>
  </si>
  <si>
    <t>2.7</t>
  </si>
  <si>
    <t>ä³ÛÙ³Ý³·ñÇó Í³·áÕ Çñ³íáõÝùÝ»ñÁ  ·ñ³Ýó»Éáõ í»ñ³µ»ñÛ³É</t>
  </si>
  <si>
    <t>2.6</t>
  </si>
  <si>
    <t>ä³ÛÙ³Ý³·ñÇÁ í³í»ñ ×³Ý³ã»Éáõ í»ñ³µ»ñÛ³É</t>
  </si>
  <si>
    <t>2.5</t>
  </si>
  <si>
    <t>ä³ÛÙ³Ý³·ÇñÝ ³Ýí³í»ñ ×³Ý³ã»Éáõ í»ñ³µ»ñÛ³É</t>
  </si>
  <si>
    <t>2.4</t>
  </si>
  <si>
    <t>¶áñÍ³ñùÇó Í³·áÕ Çñ³íáõÝùÝ»ñÁ  ·ñ³Ýó»Éáõ í»ñ³µ»ñÛ³É</t>
  </si>
  <si>
    <t>2.3</t>
  </si>
  <si>
    <t>¶áñÍ³ñùÁ í³í»ñ ×³Ý³ã»Éáõ í»ñ³µ»ñÛ³É</t>
  </si>
  <si>
    <t>2.2</t>
  </si>
  <si>
    <t>³Û¹ ÃíáõÙ` ·áñÍ³ñùÇ ³éáãÝãáõÃÛ³Ý Ñ»ï¨³ÝùÝ»ñ ÏÇñ³é»Éáõ í»ñ³µ»ñÛ³É</t>
  </si>
  <si>
    <t>2.1.2</t>
  </si>
  <si>
    <t>³Û¹ ÃíáõÙ` íÇ×³Ñ³ñáõÛó ·áñÍ³ñùÝ»ñÝ ³Ýí³í»ñ ×³Ý³ã»Éáõ í»ñ³µ»ñÛ³É</t>
  </si>
  <si>
    <t>2.1.1</t>
  </si>
  <si>
    <t>·áñÍ³ñùÝ»ñÇ ³Ýí³í»ñáõÃÛ³Ý Ñ»ï Ï³åí³Í í»×»ñ</t>
  </si>
  <si>
    <t>¶áñÍ³ñùÝ»ñÇ Ñ»ï Ï³åí³Í Çñ³í³Ñ³ñ³µ»ñáõÃÛáõÝÝ»ñÇ í»ñ³µ»ñÛ³É ¹³ï³Ï³Ý ·áñÍ»ñ</t>
  </si>
  <si>
    <t>2.</t>
  </si>
  <si>
    <t>1.9</t>
  </si>
  <si>
    <t>¶áõÛùÇ íñ³ µéÝ³·³ÝÓáõÙ ï³ñ³Í»Éáõ å³Ñ³ÝçÇ Ù³ëÇÝ</t>
  </si>
  <si>
    <t>1.8.3</t>
  </si>
  <si>
    <t>Ð³Ù³ï»Õ ë»÷³Ï³ÝáõÃÛ³Ý Ý»ñùá ·ïÝíáÕ ·áõÛùÁ µ³Å³Ý»Éáõ ¨ ¹ñ³ÝÇó µ³ÅÇÝÝ ³é³ÝÓÝ³óÝ»Éáõ í»ñ³µ»ñÛ³É</t>
  </si>
  <si>
    <t>1.8.1</t>
  </si>
  <si>
    <t>ÀÝ¹Ñ³Ýáõñ µ³ÅÝ³ÛÇÝ ë»÷³Ï³ÝáõÃÛáõÝÇó µ³ÅÇÝÝ ³é³ÝÓÝ³óÝ»Éáõ í»ñ³µ»ñÛ³É</t>
  </si>
  <si>
    <t>1.8</t>
  </si>
  <si>
    <t>îÇñ³å»ïáõÙÇó ½ñÏ»Éáõ Ñ»ï ãÏ³åí³Í Çñ³íáõÝùÝ»ñÇ Ë³ËïáõÙÁ í»ñ³óÝ»Éáõ í»ñ³µ»ñÛ³É</t>
  </si>
  <si>
    <t xml:space="preserve">1.7 </t>
  </si>
  <si>
    <t>´³ñ»ËÇÕ× Ó»éùµ»ñáÕÇó Çñ ·áõÛùÁ Ñ»ï å³Ñ³Ýç»Éáõ í»ñ³µ»ñÛ³É</t>
  </si>
  <si>
    <t>1.6.1</t>
  </si>
  <si>
    <t>¶áõÛùÝ áõñÇßÇ ³åûñÇÝÇ ïÇñ³å»ïáõÙÇó »ï í»ñ³¹³ñÓÝ»Éáõ í»ñ³µ»ñÛ³É</t>
  </si>
  <si>
    <t>1.6</t>
  </si>
  <si>
    <t>´Ý³Ï³ñ³ÝÇó/ ï³ñ³ÍùÇó/ íï³ñ»Éáõ í»ñ³µ»ñÛ³É</t>
  </si>
  <si>
    <t>1.5</t>
  </si>
  <si>
    <t>²Û¹ ÃíáõÙª ÷áËÑ³ïáõóÙ³Ùµ</t>
  </si>
  <si>
    <t>1.4.1/1</t>
  </si>
  <si>
    <t xml:space="preserve">²Û¹ ÃíáõÙª µÝ³Ïû·ï³·áñÍÙ³Ý Çñ³íáõÝùÁ ¹³¹³ñ»óÝ»Éáõ í»ñ³µ»ñÛ³É </t>
  </si>
  <si>
    <t>1.4.1</t>
  </si>
  <si>
    <t>¶áõÛùÇ ÝÏ³ïÙ³Ùµ  û·ï³·áñÍÙ³Ý Çñ³íáõÝùÁ ¹³¹³ñ»óÝ»Éáõ í»ñ³µ»ñÛ³É</t>
  </si>
  <si>
    <t>1.4</t>
  </si>
  <si>
    <t>²Û¹ ÃíáõÙª ÑáÕ³Ù³ëÇ ÝÏ³ïÙ³Ùµ û·ï³·áñÍÙ³Ý Çñ³íáõÝùÁ  ×³Ý³ã»Éáõ í»ñ³µ»ñÛ³É</t>
  </si>
  <si>
    <t>1.3.2</t>
  </si>
  <si>
    <t>²Û¹ ÃíáõÙª µÝ³Ïû·ï³·áñÍÙ³Ý Çñ³íáõÝùÁ  ×³Ý³ã»Éáõ í»ñ³µ»ñÛ³É</t>
  </si>
  <si>
    <t>1.3.1</t>
  </si>
  <si>
    <t>¶áõÛùÇ ÝÏ³ïÙ³Ùµ  û·ï³·áñÍÙ³Ý Çñ³íáõÝùÁ ×³Ý³ã»Éáõ í»ñ³µ»ñÛ³É</t>
  </si>
  <si>
    <t>1.3</t>
  </si>
  <si>
    <t>ê»÷³Ï³ÝáõÃÛ³Ý Çñ³íáõÝùÇ ¹³¹³ñ»óÙ³Ý í»ñ³µ»ñÛ³É</t>
  </si>
  <si>
    <t>²Û¹ ÃíáõÙª ÇÝùÝ³Ï³Ù Ï³éáõÛóÇ ÝÏ³ïÙ³Ùµ</t>
  </si>
  <si>
    <t>1.1.3</t>
  </si>
  <si>
    <t>²Û¹ ÃíáõÙª ïÇñ³½áõñÏ ·áõÛùÇ ÝÏ³ïÙ³Ùµ</t>
  </si>
  <si>
    <t>1.1.2</t>
  </si>
  <si>
    <t>²Û¹ ÃíáõÙª Ó»éùµ»ñÙ³Ý í³Õ»ÙáõÃÛ³Ý áõÅáí</t>
  </si>
  <si>
    <t>1.1.1</t>
  </si>
  <si>
    <t>¶áõÛùÇ ÝÏ³ïÙ³Ùµ ë»÷³Ï³ÝáõÃÛ³Ý Çñ³íáõÝùÁ ×³Ý³ã»Éáõ í»ñ³µ»ñÛ³É</t>
  </si>
  <si>
    <t>¶áõÛù³ÛÇÝ Çñ³í³Ñ³ñ³µ»ñáõÃÛáõÝÝ»ñÇ í»ñ³µ»ñÛ³É ¹³ï³Ï³Ý ·áñÍ»ñ</t>
  </si>
  <si>
    <t>1.</t>
  </si>
  <si>
    <t>ø³Õ³ù³óÇ³Ï³Ý ·áñÍ»ñÇ ¹³ë³Ï³ñ·áõÙÁ</t>
  </si>
  <si>
    <t>²Û¹ ÃíáõÙª ³ÛÉ ÑÇÙùáí</t>
  </si>
  <si>
    <t>²Û¹ ÃíáõÙª Ñ³óÇó, ¹ÇÙáõÙÇó Ññ³Å³ñí»Éáõ ÑÇÙùáí</t>
  </si>
  <si>
    <t>²Û¹ ÃíáõÙª Ñ³ëï³ïí»É ¿ ÏÝùí³Í Ñ³ßïáõÃÛ³Ý Ñ³Ù³Ó³ÛÝáõÃÛáõÝÁ</t>
  </si>
  <si>
    <t xml:space="preserve">ÀÝ¹³Ù»ÝÁ Ï³ñ×í»É »Ý </t>
  </si>
  <si>
    <t>²Û¹ ÃíáõÙ` ÙÇç³ÝÏÛ³É ¹³ï³Ï³Ý ³Ïï»ñ</t>
  </si>
  <si>
    <t>²Û¹ ÃíáõÙ` ·áñÍÝ Áëï ¿áõÃÛ³Ý ÉáõÍáÕ ¹³ï³Ï³Ý ³Ïï»ñ</t>
  </si>
  <si>
    <t>ÀÝ¹³Ù»ÝÝ ³í³ñïí»É »Ý ·áñÍ»ñ</t>
  </si>
  <si>
    <t>Ð³ÛóÁ ÃáÕÝí»É ¿ ³é³Ýó ùÝÝáõÃÛ³Ý</t>
  </si>
  <si>
    <t>²Û¹ ÃíáõÙª Ï³ñ×í»É »Ý</t>
  </si>
  <si>
    <t>Ø³ëáí Ï³ñ×í»É ¿, Ù³ëáí Ù»ñÅí»É</t>
  </si>
  <si>
    <t>²Û¹ ÃíáõÙª Ñ³ÛóÇ Ù»ñÅÙ³Ùµ</t>
  </si>
  <si>
    <t>²Û¹ ÃíáõÙª Ñ³ÛóÇ Ù³ëÝ³ÏÇ µ³í³ñ³ñÙ³Ùµ</t>
  </si>
  <si>
    <t>²Û¹ ÃíáõÙª Ñ³ÛóÇ µ³í³ñ³ñÙ³Ùµ</t>
  </si>
  <si>
    <t xml:space="preserve">ÀÝ¹³Ù»ÝÁ ³í³ñïí»É »Ý ·áñÍ»ñ ·áñÍÝ Áëï ¿áõÃÛ³Ý ÉáõÍáÕ ¹³ï³Ï³Ý ³Ïï»ñÇ (í×ÇéÝ»ñÇ) Ï³Û³óÙ³Ùµ </t>
  </si>
  <si>
    <t>²Û¹ ÃíáõÙª ÁÝ¹áõÝáõÙÁ Ù»ñÅí»É ¿</t>
  </si>
  <si>
    <t>²Û¹ ÃíáõÙª í»ñ³¹³ñÓí»É ¿</t>
  </si>
  <si>
    <t>²Û¹ ÃíáõÙª ÁÝ¹áõÝí»É ¿ í³ñáõÛÃ</t>
  </si>
  <si>
    <t xml:space="preserve">²Û¹ ÃíáõÙ`Ï³ë»óí³Í íÇ×³ÏáõÙ ÷áË³Ýóí³Í </t>
  </si>
  <si>
    <t>´»Ï³Ýí³Í ¹³ï³Ï³Ý ³Ïï»ñÇ ÃÇíÁ` Áëï ï»ë³ÏÝ»ñÇ</t>
  </si>
  <si>
    <t>´áÕáù³ñÏí³Í ¹³ï³Ï³Ý ³Ïï»ñÇ ÃÇíÁ` Áëï ï»ë³ÏÝ»ñÇ</t>
  </si>
  <si>
    <t>²Û¹ ÃíáõÙª Ï³ë»óí³Í</t>
  </si>
  <si>
    <t>Ð³ßí»ïáõ Å³Ù³Ý³Ï³Ñ³ïí³ÍáõÙ ³Ý³í³ñï ·áñÍ»ñÇ ÁÝ¹Ñ³Ýáõñ ÃÇíÁ</t>
  </si>
  <si>
    <t>Ð³ßí»ïáõ Å³Ù³Ý³Ï³Ñ³ïí³ÍáõÙ Ï³ë»óí³Í í³ñáõÛÃÝ»ñáí ·áñÍ»ñÇ ÁÝ¹Ñ³Ýáõñ ÃÇíÁ</t>
  </si>
  <si>
    <t xml:space="preserve"> ¶áñÍÝ áõÕ³ñÏí»É ¿ Áëï ÁÝ¹¹³ïáõÃÛ³Ý</t>
  </si>
  <si>
    <t>Ð³ßí»ïáõ Å³Ù³Ý³Ï³Ñ³ïí³ÍáõÙ ³í³ñïí³Í ·áñÍ»ñÇ ÁÝ¹Ñ³Ýáõñ ÃÇíÁ</t>
  </si>
  <si>
    <t xml:space="preserve"> Ð³ßí»ïáõ Å³Ù³Ý³Ï³Ñ³ïí³ÍáõÙëï³óí³Í ·áñÍ»ñÇ (³Û¹ ÃíáõÙ` Ñ³Ûó³¹ÇÙáõÙÝ»ñÇ, ¹ÇÙáõÙÝ»ñÇ) ÁÝ¹Ñ³Ýáõñ ÃÇíÁ</t>
  </si>
  <si>
    <t xml:space="preserve"> Ð³ßí»ïáõ Å³Ù³Ý³Ï³Ñ³ïí³ÍáõÙ Ý³Ëáñ¹ Ñ³ßí»ïáõ Å³Ù³Ý³Ï³Ñ³ïí³ÍÇó ÷áË³Ýóí³Í ·áñÍ»ñÇ ÁÝ¹Ñ³Ýáõñ ÃÇíÁ     
    </t>
  </si>
  <si>
    <t>êïáõ·Çã Ñ³í³ë³ñáõÙÝ»ñª 1=2+3+4+5, 6=7+8+9, 2+3+7=20+21+23, 10=11+12+13+14+15, 15=16+17+18,   20=10+19, 27=25+26, 30=28+29</t>
  </si>
  <si>
    <t xml:space="preserve">Ð²ÞìºîìàôÂÚàôÜ                                                                                                                                                   </t>
  </si>
  <si>
    <t>2,1</t>
  </si>
  <si>
    <t>2.1</t>
  </si>
  <si>
    <t xml:space="preserve"> </t>
  </si>
  <si>
    <t xml:space="preserve">  </t>
  </si>
  <si>
    <t>1.1</t>
  </si>
  <si>
    <t xml:space="preserve">2019թ.տարեկան </t>
  </si>
  <si>
    <t>2019թ.տարեկան</t>
  </si>
  <si>
    <t xml:space="preserve">Ծանոթություն. 34 հայցադիմումի վերաբերյալ 30.12.2019թ. դրությամբ որոշում չի կայացվել </t>
  </si>
  <si>
    <t>ÐÐ  ¶ºÔ²ðøàôÜÆøÆ Ø²ð¼Æ  ²è²æÆÜ ²îÚ²ÜÆ ÀÜ¸Ð²Üàôð Æð²ì²êàôÂÚ²Ü ¸²î²ð²ÜàôØ ø²Ô²ø²òÆ²Î²Ü ¶àðÌºðÆ øÜÜàôÂÚ²Ü ìºð²´ºðÚ²È</t>
  </si>
  <si>
    <t>ÐÐ ¶»Õ³ñùáõÝÇùÇ Ù³ñ½Ç ³é³çÇÝ ³ïÛ³ÝÇ ÁÝ¹Ñ³Ýáõñ Çñ³í³ëáõÃÛ³Ý ¹³ï³ñ³ÝáõÙ ù³Õ³ù³óÇ³Ï³Ý Ù³ëÝ³·Çï³óáõÙ áõÝ»óáÕ ¹³ï³íáñÝ»ñÇ Ñ³ëïÇùÝ»ñÇ ù³Ý³ÏÁ` 4</t>
  </si>
  <si>
    <t>Ծանոթություն. 593 հայցադիմումի վերաբերյալ 30.12..2019թ. դրությամբ որոշում չի կայացվել, 10 գործ ուղարկվել է սնանկության դատարան`սնանկության գործի շրջանակում քննելու համար, 2 գործ միացվել է:</t>
  </si>
  <si>
    <t>ÐÐ Îàî²ÚøÆ Ø²ð¼Æ ²è²æÆÜ ²îÚ²ÜÆ ÀÜ¸Ð²Üàôð Æð²ì²êàôÂÚ²Ü ¸²î²ð²ÜàôØ ø²Ô²ø²òÆ²Î²Ü ¶àðÌºðÆ øÜÜàôÂÚ²Ü ìºð²´ºðÚ²È</t>
  </si>
  <si>
    <t>ÐÐ Îáï³ÛùÇ Ù³ñ½Ç ³é³çÇÝ ³ïÛ³ÝÇ ÁÝ¹Ñ³Ýáõñ Çñ³í³ëáõÃÛ³Ý ¹³ï³ñ³ÝáõÙ ù³Õ³ù³óÇ³Ï³Ý Ù³ëÝ³·Çï³óáõÙ áõÝ»óáÕ ¹³ï³íáñÝ»ñÇ Ñ³ëïÇùÝ»ñÇ ù³Ý³ÏÁ` 6</t>
  </si>
  <si>
    <t>ÐÐ ²ðØ²ìÆðÆ Ø²ð¼Æ ²è²æÆÜ ²îÚ²ÜÆ ÀÜ¸Ð²Üàôð Æð²ì²êàôÂÚ²Ü ¸²î²ð²ÜàôØ ø²Ô²ø²òÆ²Î²Ü ¶àðÌºðÆ øÜÜàôÂÚ²Ü ìºð²´ºðÚ²È</t>
  </si>
  <si>
    <t>ÐÐ ²ñÙ³íÇñÇ Ù³ñ½Ç ³é³çÇÝ ³ïÛ³ÝÇ ÁÝ¹Ñ³Ýáõñ Çñ³í³ëáõÃÛ³Ý ¹³ï³ñ³ÝáõÙ ù³Õ³ù³óÇ³Ï³Ý Ù³ëÝ³·Çï³óáõÙ áõÝ»óáÕ ¹³ï³íáñÝ»ñÇ Ñ³ëïÇùÝ»ñÇ ù³Ý³ÏÁ` 5</t>
  </si>
  <si>
    <t xml:space="preserve">Ծանոթություն. 370 հայցադիմումի վերաբերյալ 30.12.2019թ. դրությամբ որոշում չի կայացվել </t>
  </si>
  <si>
    <t>Ծանոթություն. 186 հայցադիմումի վերաբերյալ 30.12..2019թ. դրությամբ որոշում չի կայացվել,  2 գործ միացվել է:</t>
  </si>
  <si>
    <t>Ծանոթություն. 43 հայցադիմումի վերաբերյալ 30.12.2019թ. դրությամբ որոշում չի կայացվել, 1 գործ առանց վարույթ ընդունելու ուղարկվել է ըստ ընդդատության, 1 գործ միացվել է:</t>
  </si>
  <si>
    <t>ÐÐ ²ð²¶²ÌàîÜÆ Ø²ð¼Æ ²è²æÆÜ ²îÚ²ÜÆ ÀÜ¸Ð²Üàôð Æð²ì²êàôÂÚ²Ü ¸²î²ð²ÜàôØ ø²Ô²ø²òÆ²Î²Ü ¶àðÌºðÆ øÜÜàôÂÚ²Ü ìºð²´ºðÚ²È</t>
  </si>
  <si>
    <t>ÐÐ ²ñ³·³ÍáïÝÇ Ù³ñ½Ç ³é³çÇÝ ³ïÛ³ÝÇ ÁÝ¹Ñ³Ýáõñ Çñ³í³ëáõÃÛ³Ý ¹³ï³ñ³ÝáõÙ ù³Õ³ù³óÇ³Ï³Ý Ù³ëÝ³·Çï³óáõÙ áõÝ»óáÕ ¹³ï³íáñÝ»ñÇ Ñ³ëïÇùÝ»ñÇ ù³Ý³ÏÁ` 3</t>
  </si>
  <si>
    <t>2019Ã. տարեկան</t>
  </si>
  <si>
    <t>ÐÐ êÚàôÜÆøÆ Ø²ð¼Æ ²è²æÆÜ ²îÚ²ÜÆ ÀÜ¸Ð²Üàôð Æð²ì²êàôÂÚ²Ü ¸²î²ð²ÜàôØ ø²Ô²ø²òÆ²Î²Ü ¶àðÌºðÆ øÜÜàôÂÚ²Ü ìºð²´ºðÚ²È</t>
  </si>
  <si>
    <t>ÐÐ êÛáõÝÇùÇ Ù³ñ½Ç ³é³çÇÝ ³ïÛ³ÝÇ ÁÝ¹Ñ³Ýáõñ Çñ³í³ëáõÃÛ³Ý ¹³ï³ñ³ÝáõÙ ù³Õ³ù³óÇ³Ï³Ý Ù³ëÝ³·Çï³óáõÙ áõÝ»óáÕ ¹³ï³íáñÝ»ñÇ Ñ³ëïÇùÝ»ñÇ ù³Ý³ÏÁ` 5</t>
  </si>
  <si>
    <t>2019թ. տարեկան</t>
  </si>
  <si>
    <t>ÐÐ î²ìàôÞÆ Ø²ð¼Æ ²è²æÆÜ ²îÚ²ÜÆ ÀÜ¸Ð²Üàôð Æð²ì²êàôÂÚ²Ü ¸²î²ð²ÜàôØ ø²Ô²ø²òÆ²Î²Ü ¶àðÌºðÆ øÜÜàôÂÚ²Ü ìºð²´ºðÚ²È</t>
  </si>
  <si>
    <t xml:space="preserve">ÐÐ î³íáõßÇ Ù³ñ½Ç ³é³çÇÝ ³ïÛ³ÝÇ ÁÝ¹Ñ³Ýáõñ Çñ³í³ëáõÃÛ³Ý ¹³ï³ñ³ÝáõÙ ù³Õ³ù³óÇ³Ï³Ý Ù³ëÝ³·Çï³óáõÙ áõÝ»óáÕ ¹³ï³íáñÝ»ñÇ Ñ³ëïÇùÝ»ñÇ ù³Ý³ÏÁ` 3 </t>
  </si>
  <si>
    <t>Ծանոթություն. 124 հայցադիմումի վերաբերյալ 30.12.2019թ. դրությամբ որոշում չի կայացվել:</t>
  </si>
  <si>
    <t>Ծանոթություն. 620 հայցադիմումի վերաբերյալ 30.12..2019թ. դրությամբ որոշում չի կայացվել , 3 գործ միացվել է:</t>
  </si>
  <si>
    <t>ÐÐ ÞÆð²ÎÆ Ø²ð¼Æ ²è²æÆÜ ²îÚ²ÜÆ ÀÜ¸Ð²Üàôð Æð²ì²êàôÂÚ²Ü ¸²î²ð²ÜàôØ ø²Ô²ø²òÆ²Î²Ü ¶àðÌºðÆ øÜÜàôÂÚ²Ü ìºð²´ºðÚ²È</t>
  </si>
  <si>
    <t xml:space="preserve">ÐÐ ÞÇñ³ÏÇ Ù³ñ½Ç ³é³çÇÝ ³ïÛ³ÝÇ ÁÝ¹Ñ³Ýáõñ Çñ³í³ëáõÃÛ³Ý ¹³ï³ñ³ÝáõÙ ù³Õ³ù³óÇ³Ï³Ý Ù³ëÝ³·Çï³óáõÙ áõÝ»óáÕ ¹³ï³íáñÝ»ñÇ Ñ³ëïÇùÝ»ñÇ ù³Ý³ÏÁ` 9 </t>
  </si>
  <si>
    <t>2019Ã. Տարեկան</t>
  </si>
  <si>
    <t>ºðºì²Ü ø²Ô²øÆ ²è²æÆÜ ²îÚ²ÜÆ ÀÜ¸Ð²Üàôð Æð²ì²êàôÂÚ²Ü ¸²î²ð²ÜàôØ ø²Ô²ø²òÆ²Î²Ü ¶àðÌºðÆ øÜÜàôÂÚ²Ü ìºð²´ºðÚ²È</t>
  </si>
  <si>
    <t>ºñ¨³Ý ù³Õ³ùÇ ³é³çÇÝ ³ïÛ³ÝÇ ÁÝ¹Ñ³Ýáõñ Çñ³í³ëáõÃÛ³Ý ¹³ï³ñ³ÝáõÙ ù³Õ³ù³óÇ³Ï³Ý Ù³ëÝ³·Çï³óáõÙ áõÝ»óáÕ ¹³ï³íáñÝ»ñÇ Ñ³ëïÇùÝ»ñÇ ù³Ý³ÏÁ` 37</t>
  </si>
  <si>
    <t>2019թ. ï³ñ»Ï³Ý</t>
  </si>
  <si>
    <t xml:space="preserve">2019Ã. ï³ñ»Ï³Ý </t>
  </si>
  <si>
    <t>ÐÐ ²ð²ð²îÆ ºì ì²Úàò ÒàðÆ Ø²ð¼ºðÆ ²è²æÆÜ ²îÚ²ÜÆ  ÀÜ¸Ð²Üàôð Æð²ì²êàôÂÚ²Ü ¸²î²ð²ÜàôØ ø²Ô²ø²òÆ²Î²Ü ¶àðÌºðÆ øÜÜàôÂÚ²Ü ìºð²´ºðÚ²È</t>
  </si>
  <si>
    <t>ÐÐ ²ñ³ñ³ïÇ ¨ ì³Ûáó ÓáñÇ Ù³ñ½»ñÇ  ³é³çÇÝ ³ïÛ³ÝÇ ÁÝ¹Ñ³Ýáõñ Çñ³í³ëáõÃÛ³Ý ¹³ï³ñ³ÝáõÙ ù³Õ³ù³óÇ³Ï³Ý Ù³ëÝ³·Çï³óáõÙ áõÝ»óáÕ ¹³ï³íáñÝ»ñÇ Ñ³ëïÇùÝ»ñÇ ù³Ý³ÏÁ` 6</t>
  </si>
  <si>
    <t>ÐÐ  Èàèàô Ø²ð¼Æ ²è²æÆÜ ²îÚ²ÜÆ ÀÜ¸Ð²Üàôð Æð²ì²êàôÂÚ²Ü ¸²î²ð²ÜàôØ ø²Ô²ø²òÆ²Î²Ü ¶àðÌºðÆ øÜÜàôÂÚ²Ü ìºð²´ºðÚ²È</t>
  </si>
  <si>
    <t>ÐÐ Èáéáõ Ù³ñ½Ç ³é³çÇÝ ³ïÛ³ÝÇ ÁÝ¹Ñ³Ýáõñ Çñ³í³ëáõÃÛ³Ý ¹³ï³ñ³ÝáõÙ ù³Õ³ù³óÇ³Ï³Ý Ù³ëÝ³·Çï³óáõÙ áõÝ»óáÕ ¹³ï³íáñÝ»ñÇ Ñ³ëïÇùÝ»ñÇ ù³Ý³ÏÁ` 9</t>
  </si>
  <si>
    <t>Ծանոթություն. 84 հայցադիմումի վերաբերյալ 30.12.2019թ. դրությամբ որոշում չի կայացվել:</t>
  </si>
  <si>
    <t>Ծանոթություն. 61 հայցադիմումի վերաբերյալ 30.12.2019թ. դրությամբ որոշում չի կայացվել:</t>
  </si>
  <si>
    <t>Ծանոթություն. 3183 հայցադիմումի վերաբերյալ 30.12.2019թ. դրությամբ որոշում չի կայացվել, 1 գործ առանց վարույթ ընդունելու ուղարկվել է ըստ ընդդատության, 10 գործ ուղարկվել է սնանկության դատարան`սնանկության գործի շրջանակում քննելու համար, 27 գործ միացվել է:</t>
  </si>
  <si>
    <t>Ծանոթություն.  1068 հայցադիմումի  վերաբերյալ 30.12.2019թ. դրությամբ որոշում չի կայացվել, 19 գործ միացվել է:</t>
  </si>
  <si>
    <t>ÐÐ ²è²æÆÜ ²îÚ²ÜÆ ÀÜ¸Ð²Üàôð Æð²ì²êàôÂÚ²Ü ¸²î²ð²ÜÜºðàôØ ø²Ô²ø²òÆ²Î²Ü ¶àðÌºðÆ øÜÜàôÂÚ²Ü ìºð²´ºðÚ²È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</si>
</sst>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;@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name val="Arial Armenian"/>
      <family val="2"/>
    </font>
    <font>
      <sz val="14"/>
      <name val="Arial Armenian"/>
      <family val="2"/>
    </font>
    <font>
      <b/>
      <sz val="11"/>
      <name val="Arial Armenian"/>
      <family val="2"/>
    </font>
    <font>
      <b/>
      <i/>
      <sz val="14"/>
      <name val="Arial Armenian"/>
      <family val="2"/>
    </font>
    <font>
      <b/>
      <sz val="10"/>
      <name val="Arial Armenian"/>
      <family val="2"/>
    </font>
    <font>
      <sz val="12"/>
      <name val="Arial Armenian"/>
      <family val="2"/>
    </font>
    <font>
      <b/>
      <i/>
      <sz val="11"/>
      <name val="Arial Armenian"/>
      <family val="2"/>
    </font>
    <font>
      <sz val="11"/>
      <name val="Arial Armenian"/>
      <family val="2"/>
    </font>
    <font>
      <b/>
      <i/>
      <sz val="12"/>
      <name val="Arial Armenian"/>
      <family val="2"/>
    </font>
    <font>
      <b/>
      <i/>
      <sz val="10"/>
      <name val="Arial Armenian"/>
      <family val="2"/>
    </font>
    <font>
      <b/>
      <sz val="12"/>
      <name val="Arial Armenian"/>
      <family val="2"/>
    </font>
    <font>
      <b/>
      <sz val="14"/>
      <name val="Arial Armenian"/>
      <family val="2"/>
    </font>
    <font>
      <b/>
      <sz val="9"/>
      <name val="Arial Armenian"/>
      <family val="2"/>
    </font>
    <font>
      <sz val="11"/>
      <color indexed="8"/>
      <name val="Calibri"/>
      <family val="2"/>
    </font>
    <font>
      <sz val="10"/>
      <name val="Arial"/>
      <family val="2"/>
      <charset val="204"/>
    </font>
    <font>
      <sz val="11"/>
      <color theme="1"/>
      <name val="Times Armenian"/>
      <family val="1"/>
    </font>
    <font>
      <sz val="11"/>
      <name val="Times Armenian"/>
      <family val="1"/>
    </font>
    <font>
      <sz val="10"/>
      <color theme="1"/>
      <name val="Arial Armenian"/>
      <family val="2"/>
    </font>
    <font>
      <sz val="14"/>
      <color theme="1"/>
      <name val="Arial Armenian"/>
      <family val="2"/>
    </font>
    <font>
      <b/>
      <i/>
      <sz val="12"/>
      <name val="Arial LatArm"/>
      <family val="2"/>
    </font>
    <font>
      <sz val="10"/>
      <name val="Times Armenian"/>
      <family val="1"/>
    </font>
    <font>
      <b/>
      <sz val="10"/>
      <name val="Times Armenian"/>
      <family val="1"/>
    </font>
    <font>
      <sz val="16"/>
      <name val="Arial Armenian"/>
      <family val="2"/>
    </font>
    <font>
      <b/>
      <sz val="9"/>
      <color indexed="81"/>
      <name val="Tahoma"/>
      <family val="2"/>
      <charset val="204"/>
    </font>
    <font>
      <b/>
      <sz val="10"/>
      <color rgb="FFFF0000"/>
      <name val="Arial Armenian"/>
      <family val="2"/>
    </font>
    <font>
      <b/>
      <sz val="10"/>
      <color rgb="FF7030A0"/>
      <name val="Arial Armenian"/>
      <family val="2"/>
    </font>
    <font>
      <sz val="12"/>
      <name val="Arial LatArm"/>
      <family val="2"/>
    </font>
    <font>
      <sz val="14"/>
      <color indexed="8"/>
      <name val="Arial Armenian"/>
      <family val="2"/>
    </font>
    <font>
      <sz val="10"/>
      <color indexed="8"/>
      <name val="Arial Armenian"/>
      <family val="2"/>
    </font>
    <font>
      <b/>
      <sz val="10"/>
      <color indexed="8"/>
      <name val="Arial Armenian"/>
      <family val="2"/>
    </font>
    <font>
      <b/>
      <sz val="10"/>
      <color indexed="36"/>
      <name val="Arial Armenian"/>
      <family val="2"/>
    </font>
    <font>
      <b/>
      <i/>
      <sz val="10"/>
      <color rgb="FFFF0000"/>
      <name val="Arial Armenian"/>
      <family val="2"/>
    </font>
    <font>
      <sz val="11"/>
      <name val="Calibri"/>
      <family val="2"/>
      <scheme val="minor"/>
    </font>
    <font>
      <sz val="11"/>
      <name val="Arial LatArm"/>
      <family val="2"/>
    </font>
    <font>
      <sz val="12"/>
      <name val="Times Armenian"/>
      <family val="1"/>
    </font>
    <font>
      <sz val="9"/>
      <name val="Arial Armenian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5" fillId="0" borderId="0"/>
    <xf numFmtId="0" fontId="16" fillId="0" borderId="0"/>
    <xf numFmtId="0" fontId="15" fillId="0" borderId="0"/>
    <xf numFmtId="0" fontId="1" fillId="0" borderId="0"/>
  </cellStyleXfs>
  <cellXfs count="349">
    <xf numFmtId="0" fontId="0" fillId="0" borderId="0" xfId="0"/>
    <xf numFmtId="0" fontId="2" fillId="2" borderId="0" xfId="0" applyFont="1" applyFill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49" fontId="2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Border="1" applyAlignment="1" applyProtection="1">
      <alignment horizontal="center" vertical="center"/>
      <protection locked="0"/>
    </xf>
    <xf numFmtId="0" fontId="2" fillId="2" borderId="1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17" fillId="2" borderId="0" xfId="0" applyFont="1" applyFill="1" applyProtection="1">
      <protection locked="0"/>
    </xf>
    <xf numFmtId="0" fontId="9" fillId="2" borderId="0" xfId="0" applyFont="1" applyFill="1" applyProtection="1">
      <protection locked="0"/>
    </xf>
    <xf numFmtId="0" fontId="18" fillId="2" borderId="0" xfId="0" applyFont="1" applyFill="1" applyProtection="1">
      <protection locked="0"/>
    </xf>
    <xf numFmtId="0" fontId="13" fillId="2" borderId="4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vertical="center" wrapText="1"/>
      <protection locked="0"/>
    </xf>
    <xf numFmtId="0" fontId="3" fillId="2" borderId="0" xfId="0" applyFont="1" applyFill="1" applyBorder="1" applyAlignment="1" applyProtection="1">
      <alignment vertical="center" wrapText="1"/>
      <protection locked="0"/>
    </xf>
    <xf numFmtId="49" fontId="9" fillId="2" borderId="0" xfId="0" applyNumberFormat="1" applyFont="1" applyFill="1" applyBorder="1" applyAlignment="1" applyProtection="1">
      <alignment horizontal="left" vertical="center"/>
      <protection locked="0"/>
    </xf>
    <xf numFmtId="0" fontId="6" fillId="2" borderId="0" xfId="0" applyFont="1" applyFill="1" applyBorder="1" applyAlignment="1" applyProtection="1">
      <alignment horizontal="center" vertical="center"/>
      <protection locked="0"/>
    </xf>
    <xf numFmtId="0" fontId="11" fillId="2" borderId="0" xfId="0" applyFont="1" applyFill="1" applyProtection="1">
      <protection locked="0"/>
    </xf>
    <xf numFmtId="0" fontId="7" fillId="2" borderId="1" xfId="0" applyFont="1" applyFill="1" applyBorder="1" applyAlignment="1" applyProtection="1">
      <alignment horizontal="center" vertical="center" wrapText="1"/>
    </xf>
    <xf numFmtId="0" fontId="13" fillId="2" borderId="4" xfId="0" applyFont="1" applyFill="1" applyBorder="1" applyAlignment="1" applyProtection="1">
      <alignment horizontal="center" vertical="center" wrapText="1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3" fillId="3" borderId="4" xfId="0" applyFont="1" applyFill="1" applyBorder="1" applyAlignment="1" applyProtection="1">
      <alignment horizontal="center" vertical="center" wrapText="1"/>
    </xf>
    <xf numFmtId="0" fontId="2" fillId="3" borderId="0" xfId="0" applyFont="1" applyFill="1" applyProtection="1">
      <protection locked="0"/>
    </xf>
    <xf numFmtId="0" fontId="11" fillId="3" borderId="1" xfId="0" applyFont="1" applyFill="1" applyBorder="1" applyAlignment="1" applyProtection="1">
      <alignment horizontal="center" vertical="center"/>
      <protection locked="0"/>
    </xf>
    <xf numFmtId="49" fontId="11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/>
      <protection locked="0"/>
    </xf>
    <xf numFmtId="164" fontId="2" fillId="3" borderId="1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11" fillId="3" borderId="2" xfId="0" applyFont="1" applyFill="1" applyBorder="1" applyAlignment="1" applyProtection="1">
      <alignment horizontal="center" vertical="center"/>
      <protection locked="0"/>
    </xf>
    <xf numFmtId="0" fontId="11" fillId="3" borderId="0" xfId="0" applyFont="1" applyFill="1" applyBorder="1" applyAlignment="1" applyProtection="1">
      <alignment horizontal="center" vertical="center"/>
      <protection locked="0"/>
    </xf>
    <xf numFmtId="49" fontId="6" fillId="3" borderId="1" xfId="0" applyNumberFormat="1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  <protection locked="0"/>
    </xf>
    <xf numFmtId="49" fontId="2" fillId="3" borderId="0" xfId="0" applyNumberFormat="1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vertical="center" wrapText="1"/>
      <protection locked="0"/>
    </xf>
    <xf numFmtId="0" fontId="2" fillId="3" borderId="0" xfId="0" applyFont="1" applyFill="1" applyBorder="1" applyAlignment="1" applyProtection="1">
      <alignment vertical="center" wrapText="1"/>
      <protection locked="0"/>
    </xf>
    <xf numFmtId="0" fontId="2" fillId="3" borderId="0" xfId="0" applyFont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3" fillId="2" borderId="14" xfId="0" applyFont="1" applyFill="1" applyBorder="1" applyAlignment="1" applyProtection="1">
      <alignment vertical="center" wrapText="1"/>
      <protection locked="0"/>
    </xf>
    <xf numFmtId="0" fontId="3" fillId="2" borderId="12" xfId="0" applyFont="1" applyFill="1" applyBorder="1" applyAlignment="1" applyProtection="1">
      <alignment vertical="center" wrapText="1"/>
      <protection locked="0"/>
    </xf>
    <xf numFmtId="0" fontId="3" fillId="2" borderId="10" xfId="0" applyFont="1" applyFill="1" applyBorder="1" applyAlignment="1" applyProtection="1">
      <alignment vertical="center" wrapText="1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Protection="1"/>
    <xf numFmtId="0" fontId="11" fillId="2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center"/>
    </xf>
    <xf numFmtId="0" fontId="27" fillId="2" borderId="4" xfId="0" applyFont="1" applyFill="1" applyBorder="1" applyAlignment="1" applyProtection="1">
      <alignment horizontal="center" vertical="center" wrapText="1"/>
    </xf>
    <xf numFmtId="0" fontId="11" fillId="2" borderId="2" xfId="0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</xf>
    <xf numFmtId="0" fontId="13" fillId="2" borderId="4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28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3" xfId="0" applyFont="1" applyFill="1" applyBorder="1" applyAlignment="1" applyProtection="1">
      <alignment horizontal="center" vertical="center" wrapText="1"/>
      <protection locked="0"/>
    </xf>
    <xf numFmtId="0" fontId="3" fillId="3" borderId="14" xfId="0" applyFont="1" applyFill="1" applyBorder="1" applyAlignment="1" applyProtection="1">
      <alignment vertical="center" wrapText="1"/>
      <protection locked="0"/>
    </xf>
    <xf numFmtId="0" fontId="3" fillId="3" borderId="12" xfId="0" applyFont="1" applyFill="1" applyBorder="1" applyAlignment="1" applyProtection="1">
      <alignment vertical="center" wrapText="1"/>
      <protection locked="0"/>
    </xf>
    <xf numFmtId="0" fontId="3" fillId="3" borderId="10" xfId="0" applyFont="1" applyFill="1" applyBorder="1" applyAlignment="1" applyProtection="1">
      <alignment vertical="center" wrapText="1"/>
      <protection locked="0"/>
    </xf>
    <xf numFmtId="0" fontId="29" fillId="3" borderId="1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Protection="1"/>
    <xf numFmtId="0" fontId="31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/>
    </xf>
    <xf numFmtId="0" fontId="32" fillId="3" borderId="4" xfId="0" applyFont="1" applyFill="1" applyBorder="1" applyAlignment="1" applyProtection="1">
      <alignment horizontal="center" vertical="center" wrapText="1"/>
    </xf>
    <xf numFmtId="0" fontId="11" fillId="3" borderId="2" xfId="0" applyFont="1" applyFill="1" applyBorder="1" applyAlignment="1" applyProtection="1">
      <alignment horizontal="center" vertical="center"/>
    </xf>
    <xf numFmtId="0" fontId="13" fillId="2" borderId="4" xfId="0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 applyProtection="1">
      <alignment horizontal="center" vertical="center" wrapText="1"/>
    </xf>
    <xf numFmtId="0" fontId="26" fillId="2" borderId="0" xfId="0" applyFont="1" applyFill="1" applyProtection="1">
      <protection locked="0"/>
    </xf>
    <xf numFmtId="0" fontId="26" fillId="2" borderId="0" xfId="0" applyFont="1" applyFill="1" applyBorder="1" applyAlignment="1" applyProtection="1">
      <alignment horizontal="center" vertical="center"/>
      <protection locked="0"/>
    </xf>
    <xf numFmtId="0" fontId="33" fillId="2" borderId="0" xfId="0" applyFont="1" applyFill="1" applyBorder="1" applyAlignment="1" applyProtection="1">
      <alignment horizontal="center" vertical="center"/>
      <protection locked="0"/>
    </xf>
    <xf numFmtId="0" fontId="34" fillId="2" borderId="0" xfId="0" applyFont="1" applyFill="1" applyProtection="1">
      <protection locked="0"/>
    </xf>
    <xf numFmtId="0" fontId="6" fillId="2" borderId="0" xfId="0" applyFont="1" applyFill="1" applyProtection="1">
      <protection locked="0"/>
    </xf>
    <xf numFmtId="0" fontId="9" fillId="2" borderId="0" xfId="0" applyFont="1" applyFill="1" applyAlignment="1" applyProtection="1">
      <alignment horizontal="center"/>
      <protection locked="0"/>
    </xf>
    <xf numFmtId="0" fontId="34" fillId="2" borderId="0" xfId="0" applyFont="1" applyFill="1" applyAlignment="1" applyProtection="1">
      <alignment horizontal="center"/>
      <protection locked="0"/>
    </xf>
    <xf numFmtId="14" fontId="34" fillId="2" borderId="0" xfId="0" applyNumberFormat="1" applyFont="1" applyFill="1" applyProtection="1"/>
    <xf numFmtId="0" fontId="34" fillId="2" borderId="0" xfId="0" applyFont="1" applyFill="1" applyProtection="1"/>
    <xf numFmtId="49" fontId="34" fillId="2" borderId="0" xfId="0" applyNumberFormat="1" applyFont="1" applyFill="1" applyAlignment="1" applyProtection="1">
      <alignment horizontal="left"/>
      <protection locked="0"/>
    </xf>
    <xf numFmtId="0" fontId="34" fillId="2" borderId="0" xfId="0" applyFont="1" applyFill="1" applyAlignment="1" applyProtection="1">
      <alignment horizontal="left"/>
      <protection locked="0"/>
    </xf>
    <xf numFmtId="14" fontId="34" fillId="2" borderId="0" xfId="0" applyNumberFormat="1" applyFont="1" applyFill="1" applyProtection="1">
      <protection locked="0"/>
    </xf>
    <xf numFmtId="49" fontId="6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9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13" fillId="3" borderId="4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13" fillId="2" borderId="4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</xf>
    <xf numFmtId="0" fontId="35" fillId="3" borderId="2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3" borderId="3" xfId="0" applyFont="1" applyFill="1" applyBorder="1" applyAlignment="1" applyProtection="1">
      <alignment horizontal="center" vertical="center" wrapText="1"/>
      <protection locked="0"/>
    </xf>
    <xf numFmtId="0" fontId="35" fillId="3" borderId="1" xfId="0" applyFont="1" applyFill="1" applyBorder="1" applyAlignment="1" applyProtection="1">
      <alignment horizontal="center"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1" xfId="4" applyFont="1" applyFill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0" fontId="9" fillId="2" borderId="2" xfId="0" applyFont="1" applyFill="1" applyBorder="1" applyAlignment="1" applyProtection="1">
      <alignment horizontal="center" vertical="center"/>
      <protection locked="0"/>
    </xf>
    <xf numFmtId="49" fontId="9" fillId="2" borderId="1" xfId="0" applyNumberFormat="1" applyFont="1" applyFill="1" applyBorder="1" applyAlignment="1" applyProtection="1">
      <alignment horizontal="center" vertical="center"/>
    </xf>
    <xf numFmtId="164" fontId="9" fillId="2" borderId="1" xfId="0" applyNumberFormat="1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9" fillId="2" borderId="3" xfId="0" applyFont="1" applyFill="1" applyBorder="1" applyAlignment="1" applyProtection="1">
      <alignment horizontal="center" vertical="center"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</xf>
    <xf numFmtId="0" fontId="35" fillId="2" borderId="2" xfId="0" applyFont="1" applyFill="1" applyBorder="1" applyAlignment="1" applyProtection="1">
      <alignment horizontal="center" vertical="center" wrapText="1"/>
    </xf>
    <xf numFmtId="49" fontId="9" fillId="3" borderId="1" xfId="0" applyNumberFormat="1" applyFont="1" applyFill="1" applyBorder="1" applyAlignment="1" applyProtection="1">
      <alignment horizontal="center" vertical="center"/>
    </xf>
    <xf numFmtId="0" fontId="9" fillId="3" borderId="1" xfId="0" applyNumberFormat="1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  <protection locked="0"/>
    </xf>
    <xf numFmtId="164" fontId="9" fillId="3" borderId="1" xfId="0" applyNumberFormat="1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horizontal="center" vertical="center"/>
      <protection locked="0"/>
    </xf>
    <xf numFmtId="0" fontId="36" fillId="2" borderId="2" xfId="0" applyFont="1" applyFill="1" applyBorder="1" applyAlignment="1" applyProtection="1">
      <alignment horizontal="center" vertical="center" wrapText="1"/>
    </xf>
    <xf numFmtId="0" fontId="37" fillId="2" borderId="3" xfId="0" applyFont="1" applyFill="1" applyBorder="1" applyAlignment="1" applyProtection="1">
      <alignment horizontal="center" vertical="center" wrapText="1"/>
      <protection locked="0"/>
    </xf>
    <xf numFmtId="0" fontId="35" fillId="2" borderId="3" xfId="0" applyFont="1" applyFill="1" applyBorder="1" applyAlignment="1" applyProtection="1">
      <alignment horizontal="center" vertical="center" wrapText="1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3" xfId="0" applyNumberFormat="1" applyFont="1" applyFill="1" applyBorder="1" applyAlignment="1" applyProtection="1">
      <alignment horizontal="center" vertical="center"/>
      <protection locked="0"/>
    </xf>
    <xf numFmtId="49" fontId="9" fillId="2" borderId="0" xfId="0" applyNumberFormat="1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center" vertical="center" wrapText="1"/>
    </xf>
    <xf numFmtId="49" fontId="9" fillId="3" borderId="0" xfId="0" applyNumberFormat="1" applyFont="1" applyFill="1" applyBorder="1" applyAlignment="1" applyProtection="1">
      <alignment vertical="center" wrapText="1"/>
      <protection locked="0"/>
    </xf>
    <xf numFmtId="0" fontId="34" fillId="0" borderId="0" xfId="0" applyFont="1" applyBorder="1" applyAlignment="1" applyProtection="1">
      <alignment vertical="center" wrapText="1"/>
      <protection locked="0"/>
    </xf>
    <xf numFmtId="0" fontId="9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5" xfId="0" applyFont="1" applyFill="1" applyBorder="1" applyAlignment="1" applyProtection="1">
      <alignment horizontal="center" vertical="center" textRotation="90" wrapText="1"/>
    </xf>
    <xf numFmtId="0" fontId="2" fillId="2" borderId="9" xfId="0" applyFont="1" applyFill="1" applyBorder="1" applyAlignment="1" applyProtection="1">
      <alignment horizontal="center" vertical="center" textRotation="90" wrapText="1"/>
    </xf>
    <xf numFmtId="0" fontId="2" fillId="2" borderId="7" xfId="0" applyFont="1" applyFill="1" applyBorder="1" applyAlignment="1" applyProtection="1">
      <alignment horizontal="center" vertical="center" textRotation="90" wrapText="1"/>
    </xf>
    <xf numFmtId="0" fontId="2" fillId="2" borderId="1" xfId="0" applyFont="1" applyFill="1" applyBorder="1" applyAlignment="1" applyProtection="1">
      <alignment horizontal="center" vertical="center" textRotation="90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 vertical="center" wrapText="1"/>
      <protection locked="0"/>
    </xf>
    <xf numFmtId="0" fontId="13" fillId="2" borderId="4" xfId="0" applyFont="1" applyFill="1" applyBorder="1" applyAlignment="1" applyProtection="1">
      <alignment horizontal="center" vertical="center" wrapText="1"/>
    </xf>
    <xf numFmtId="0" fontId="14" fillId="2" borderId="4" xfId="0" applyFont="1" applyFill="1" applyBorder="1" applyAlignment="1" applyProtection="1">
      <alignment horizontal="center" vertical="center" wrapText="1"/>
    </xf>
    <xf numFmtId="0" fontId="14" fillId="2" borderId="3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3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15" xfId="0" applyFont="1" applyFill="1" applyBorder="1" applyAlignment="1" applyProtection="1">
      <alignment horizontal="center" vertical="top" wrapText="1"/>
    </xf>
    <xf numFmtId="0" fontId="2" fillId="2" borderId="14" xfId="0" applyFont="1" applyFill="1" applyBorder="1" applyAlignment="1" applyProtection="1">
      <alignment horizontal="center" vertical="top" wrapText="1"/>
    </xf>
    <xf numFmtId="0" fontId="2" fillId="2" borderId="8" xfId="0" applyFont="1" applyFill="1" applyBorder="1" applyAlignment="1" applyProtection="1">
      <alignment horizontal="center" vertical="top" wrapText="1"/>
    </xf>
    <xf numFmtId="0" fontId="2" fillId="2" borderId="0" xfId="0" applyFont="1" applyFill="1" applyBorder="1" applyAlignment="1" applyProtection="1">
      <alignment horizontal="center" vertical="top" wrapText="1"/>
    </xf>
    <xf numFmtId="0" fontId="2" fillId="2" borderId="12" xfId="0" applyFont="1" applyFill="1" applyBorder="1" applyAlignment="1" applyProtection="1">
      <alignment horizontal="center" vertical="top" wrapText="1"/>
    </xf>
    <xf numFmtId="0" fontId="2" fillId="2" borderId="6" xfId="0" applyFont="1" applyFill="1" applyBorder="1" applyAlignment="1" applyProtection="1">
      <alignment horizontal="center" vertical="top" wrapText="1"/>
    </xf>
    <xf numFmtId="0" fontId="2" fillId="2" borderId="11" xfId="0" applyFont="1" applyFill="1" applyBorder="1" applyAlignment="1" applyProtection="1">
      <alignment horizontal="center" vertical="top" wrapText="1"/>
    </xf>
    <xf numFmtId="0" fontId="2" fillId="2" borderId="10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center" wrapText="1"/>
    </xf>
    <xf numFmtId="0" fontId="2" fillId="2" borderId="15" xfId="0" applyFont="1" applyFill="1" applyBorder="1" applyAlignment="1" applyProtection="1">
      <alignment horizontal="center" vertical="center" wrapText="1"/>
    </xf>
    <xf numFmtId="0" fontId="2" fillId="2" borderId="14" xfId="0" applyFont="1" applyFill="1" applyBorder="1" applyAlignment="1" applyProtection="1">
      <alignment horizontal="center" vertical="center" wrapText="1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2" fillId="2" borderId="12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</xf>
    <xf numFmtId="0" fontId="2" fillId="2" borderId="10" xfId="0" applyFont="1" applyFill="1" applyBorder="1" applyAlignment="1" applyProtection="1">
      <alignment horizontal="center" vertical="center" wrapText="1"/>
    </xf>
    <xf numFmtId="0" fontId="2" fillId="2" borderId="13" xfId="0" applyFont="1" applyFill="1" applyBorder="1" applyAlignment="1" applyProtection="1">
      <alignment horizontal="center" vertical="center" textRotation="90" wrapText="1"/>
    </xf>
    <xf numFmtId="0" fontId="2" fillId="2" borderId="8" xfId="0" applyFont="1" applyFill="1" applyBorder="1" applyAlignment="1" applyProtection="1">
      <alignment horizontal="center" vertical="center" textRotation="90" wrapText="1"/>
    </xf>
    <xf numFmtId="0" fontId="2" fillId="2" borderId="6" xfId="0" applyFont="1" applyFill="1" applyBorder="1" applyAlignment="1" applyProtection="1">
      <alignment horizontal="center" vertical="center" textRotation="90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5" xfId="0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wrapText="1"/>
      <protection locked="0"/>
    </xf>
    <xf numFmtId="0" fontId="0" fillId="0" borderId="0" xfId="0" applyAlignment="1">
      <alignment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3" xfId="0" applyFont="1" applyFill="1" applyBorder="1" applyAlignment="1" applyProtection="1">
      <alignment horizontal="center" vertical="center" wrapText="1"/>
    </xf>
    <xf numFmtId="0" fontId="9" fillId="2" borderId="2" xfId="0" applyFont="1" applyFill="1" applyBorder="1" applyAlignment="1" applyProtection="1">
      <alignment horizontal="center" vertical="center" wrapText="1"/>
    </xf>
    <xf numFmtId="0" fontId="9" fillId="2" borderId="4" xfId="0" applyFont="1" applyFill="1" applyBorder="1" applyAlignment="1" applyProtection="1">
      <alignment horizontal="center" vertical="center" wrapText="1"/>
    </xf>
    <xf numFmtId="0" fontId="9" fillId="2" borderId="3" xfId="0" applyFont="1" applyFill="1" applyBorder="1" applyAlignment="1" applyProtection="1">
      <alignment horizontal="center" vertical="center" wrapText="1"/>
    </xf>
    <xf numFmtId="0" fontId="13" fillId="3" borderId="2" xfId="0" applyFont="1" applyFill="1" applyBorder="1" applyAlignment="1" applyProtection="1">
      <alignment horizontal="center" vertical="center" wrapText="1"/>
    </xf>
    <xf numFmtId="0" fontId="13" fillId="3" borderId="4" xfId="0" applyFont="1" applyFill="1" applyBorder="1" applyAlignment="1" applyProtection="1">
      <alignment horizontal="center" vertical="center" wrapText="1"/>
    </xf>
    <xf numFmtId="0" fontId="13" fillId="3" borderId="3" xfId="0" applyFont="1" applyFill="1" applyBorder="1" applyAlignment="1" applyProtection="1">
      <alignment horizontal="center" vertical="center" wrapText="1"/>
    </xf>
    <xf numFmtId="49" fontId="19" fillId="3" borderId="0" xfId="0" applyNumberFormat="1" applyFont="1" applyFill="1" applyBorder="1" applyAlignment="1" applyProtection="1">
      <alignment vertical="center" wrapText="1"/>
      <protection locked="0"/>
    </xf>
    <xf numFmtId="0" fontId="0" fillId="0" borderId="0" xfId="0" applyFont="1" applyBorder="1" applyAlignment="1" applyProtection="1">
      <alignment vertical="center" wrapText="1"/>
      <protection locked="0"/>
    </xf>
    <xf numFmtId="0" fontId="9" fillId="3" borderId="2" xfId="0" applyFont="1" applyFill="1" applyBorder="1" applyAlignment="1" applyProtection="1">
      <alignment horizontal="center" vertical="center" wrapText="1"/>
    </xf>
    <xf numFmtId="0" fontId="9" fillId="3" borderId="4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 textRotation="90" wrapText="1"/>
    </xf>
    <xf numFmtId="0" fontId="2" fillId="3" borderId="9" xfId="0" applyFont="1" applyFill="1" applyBorder="1" applyAlignment="1" applyProtection="1">
      <alignment horizontal="center" vertical="center" textRotation="90" wrapText="1"/>
    </xf>
    <xf numFmtId="0" fontId="2" fillId="3" borderId="7" xfId="0" applyFont="1" applyFill="1" applyBorder="1" applyAlignment="1" applyProtection="1">
      <alignment horizontal="center" vertical="center" textRotation="90" wrapText="1"/>
    </xf>
    <xf numFmtId="0" fontId="8" fillId="3" borderId="1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/>
    </xf>
    <xf numFmtId="0" fontId="12" fillId="3" borderId="2" xfId="0" applyFont="1" applyFill="1" applyBorder="1" applyAlignment="1" applyProtection="1">
      <alignment horizontal="center" vertical="center" wrapText="1"/>
      <protection locked="0"/>
    </xf>
    <xf numFmtId="0" fontId="12" fillId="3" borderId="4" xfId="0" applyFont="1" applyFill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 applyProtection="1">
      <alignment horizontal="center" vertical="top" wrapText="1"/>
    </xf>
    <xf numFmtId="0" fontId="2" fillId="3" borderId="15" xfId="0" applyFont="1" applyFill="1" applyBorder="1" applyAlignment="1" applyProtection="1">
      <alignment horizontal="center" vertical="top" wrapText="1"/>
    </xf>
    <xf numFmtId="0" fontId="2" fillId="3" borderId="14" xfId="0" applyFont="1" applyFill="1" applyBorder="1" applyAlignment="1" applyProtection="1">
      <alignment horizontal="center" vertical="top" wrapText="1"/>
    </xf>
    <xf numFmtId="0" fontId="2" fillId="3" borderId="8" xfId="0" applyFont="1" applyFill="1" applyBorder="1" applyAlignment="1" applyProtection="1">
      <alignment horizontal="center" vertical="top" wrapText="1"/>
    </xf>
    <xf numFmtId="0" fontId="2" fillId="3" borderId="0" xfId="0" applyFont="1" applyFill="1" applyBorder="1" applyAlignment="1" applyProtection="1">
      <alignment horizontal="center" vertical="top" wrapText="1"/>
    </xf>
    <xf numFmtId="0" fontId="2" fillId="3" borderId="12" xfId="0" applyFont="1" applyFill="1" applyBorder="1" applyAlignment="1" applyProtection="1">
      <alignment horizontal="center" vertical="top" wrapText="1"/>
    </xf>
    <xf numFmtId="0" fontId="2" fillId="3" borderId="6" xfId="0" applyFont="1" applyFill="1" applyBorder="1" applyAlignment="1" applyProtection="1">
      <alignment horizontal="center" vertical="top" wrapText="1"/>
    </xf>
    <xf numFmtId="0" fontId="2" fillId="3" borderId="11" xfId="0" applyFont="1" applyFill="1" applyBorder="1" applyAlignment="1" applyProtection="1">
      <alignment horizontal="center" vertical="top" wrapText="1"/>
    </xf>
    <xf numFmtId="0" fontId="2" fillId="3" borderId="10" xfId="0" applyFont="1" applyFill="1" applyBorder="1" applyAlignment="1" applyProtection="1">
      <alignment horizontal="center" vertical="top" wrapText="1"/>
    </xf>
    <xf numFmtId="0" fontId="2" fillId="3" borderId="13" xfId="0" applyFont="1" applyFill="1" applyBorder="1" applyAlignment="1" applyProtection="1">
      <alignment horizontal="center" vertical="center" wrapText="1"/>
    </xf>
    <xf numFmtId="0" fontId="2" fillId="3" borderId="15" xfId="0" applyFont="1" applyFill="1" applyBorder="1" applyAlignment="1" applyProtection="1">
      <alignment horizontal="center" vertical="center" wrapText="1"/>
    </xf>
    <xf numFmtId="0" fontId="2" fillId="3" borderId="14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11" xfId="0" applyFont="1" applyFill="1" applyBorder="1" applyAlignment="1" applyProtection="1">
      <alignment horizontal="center" vertical="center" wrapText="1"/>
    </xf>
    <xf numFmtId="0" fontId="2" fillId="3" borderId="10" xfId="0" applyFont="1" applyFill="1" applyBorder="1" applyAlignment="1" applyProtection="1">
      <alignment horizontal="center" vertical="center" wrapText="1"/>
    </xf>
    <xf numFmtId="0" fontId="14" fillId="3" borderId="4" xfId="0" applyFont="1" applyFill="1" applyBorder="1" applyAlignment="1" applyProtection="1">
      <alignment horizontal="center" vertical="center" wrapText="1"/>
    </xf>
    <xf numFmtId="0" fontId="14" fillId="3" borderId="3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12" fillId="3" borderId="1" xfId="0" applyFont="1" applyFill="1" applyBorder="1" applyAlignment="1" applyProtection="1">
      <alignment horizontal="center" vertical="center" wrapText="1"/>
    </xf>
    <xf numFmtId="0" fontId="12" fillId="3" borderId="2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textRotation="90" wrapText="1"/>
    </xf>
    <xf numFmtId="0" fontId="2" fillId="3" borderId="13" xfId="0" applyFont="1" applyFill="1" applyBorder="1" applyAlignment="1" applyProtection="1">
      <alignment horizontal="center" vertical="center" textRotation="90" wrapText="1"/>
    </xf>
    <xf numFmtId="0" fontId="2" fillId="3" borderId="8" xfId="0" applyFont="1" applyFill="1" applyBorder="1" applyAlignment="1" applyProtection="1">
      <alignment horizontal="center" vertical="center" textRotation="90" wrapText="1"/>
    </xf>
    <xf numFmtId="0" fontId="2" fillId="3" borderId="6" xfId="0" applyFont="1" applyFill="1" applyBorder="1" applyAlignment="1" applyProtection="1">
      <alignment horizontal="center" vertical="center" textRotation="90" wrapText="1"/>
    </xf>
    <xf numFmtId="0" fontId="19" fillId="2" borderId="5" xfId="0" applyFont="1" applyFill="1" applyBorder="1" applyAlignment="1" applyProtection="1">
      <alignment horizontal="center" vertical="center" textRotation="90" wrapText="1"/>
    </xf>
    <xf numFmtId="0" fontId="19" fillId="2" borderId="9" xfId="0" applyFont="1" applyFill="1" applyBorder="1" applyAlignment="1" applyProtection="1">
      <alignment horizontal="center" vertical="center" textRotation="90" wrapText="1"/>
    </xf>
    <xf numFmtId="0" fontId="19" fillId="2" borderId="7" xfId="0" applyFont="1" applyFill="1" applyBorder="1" applyAlignment="1" applyProtection="1">
      <alignment horizontal="center" vertical="center" textRotation="90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/>
    </xf>
    <xf numFmtId="0" fontId="19" fillId="2" borderId="13" xfId="0" applyFont="1" applyFill="1" applyBorder="1" applyAlignment="1" applyProtection="1">
      <alignment horizontal="center" vertical="center" wrapText="1"/>
    </xf>
    <xf numFmtId="0" fontId="19" fillId="2" borderId="15" xfId="0" applyFont="1" applyFill="1" applyBorder="1" applyAlignment="1" applyProtection="1">
      <alignment horizontal="center" vertical="center" wrapText="1"/>
    </xf>
    <xf numFmtId="0" fontId="19" fillId="2" borderId="14" xfId="0" applyFont="1" applyFill="1" applyBorder="1" applyAlignment="1" applyProtection="1">
      <alignment horizontal="center" vertical="center" wrapText="1"/>
    </xf>
    <xf numFmtId="0" fontId="19" fillId="2" borderId="8" xfId="0" applyFont="1" applyFill="1" applyBorder="1" applyAlignment="1" applyProtection="1">
      <alignment horizontal="center" vertical="center" wrapText="1"/>
    </xf>
    <xf numFmtId="0" fontId="19" fillId="2" borderId="0" xfId="0" applyFont="1" applyFill="1" applyBorder="1" applyAlignment="1" applyProtection="1">
      <alignment horizontal="center" vertical="center" wrapText="1"/>
    </xf>
    <xf numFmtId="0" fontId="19" fillId="2" borderId="12" xfId="0" applyFont="1" applyFill="1" applyBorder="1" applyAlignment="1" applyProtection="1">
      <alignment horizontal="center" vertical="center" wrapText="1"/>
    </xf>
    <xf numFmtId="0" fontId="19" fillId="2" borderId="6" xfId="0" applyFont="1" applyFill="1" applyBorder="1" applyAlignment="1" applyProtection="1">
      <alignment horizontal="center" vertical="center" wrapText="1"/>
    </xf>
    <xf numFmtId="0" fontId="19" fillId="2" borderId="11" xfId="0" applyFont="1" applyFill="1" applyBorder="1" applyAlignment="1" applyProtection="1">
      <alignment horizontal="center" vertical="center" wrapText="1"/>
    </xf>
    <xf numFmtId="0" fontId="19" fillId="2" borderId="10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12" fillId="2" borderId="4" xfId="0" applyFont="1" applyFill="1" applyBorder="1" applyAlignment="1" applyProtection="1">
      <alignment horizontal="center" vertical="center" wrapText="1"/>
    </xf>
    <xf numFmtId="0" fontId="20" fillId="2" borderId="2" xfId="0" applyFont="1" applyFill="1" applyBorder="1" applyAlignment="1" applyProtection="1">
      <alignment horizontal="center" vertical="center" wrapText="1"/>
    </xf>
    <xf numFmtId="0" fontId="20" fillId="2" borderId="4" xfId="0" applyFont="1" applyFill="1" applyBorder="1" applyAlignment="1" applyProtection="1">
      <alignment horizontal="center" vertical="center" wrapText="1"/>
    </xf>
    <xf numFmtId="0" fontId="20" fillId="2" borderId="3" xfId="0" applyFont="1" applyFill="1" applyBorder="1" applyAlignment="1" applyProtection="1">
      <alignment horizontal="center" vertical="center" wrapText="1"/>
    </xf>
    <xf numFmtId="0" fontId="19" fillId="2" borderId="1" xfId="0" applyFont="1" applyFill="1" applyBorder="1" applyAlignment="1" applyProtection="1">
      <alignment horizontal="center" vertical="center" wrapText="1"/>
    </xf>
    <xf numFmtId="0" fontId="19" fillId="2" borderId="13" xfId="0" applyFont="1" applyFill="1" applyBorder="1" applyAlignment="1" applyProtection="1">
      <alignment horizontal="center" vertical="center" textRotation="90" wrapText="1"/>
    </xf>
    <xf numFmtId="0" fontId="19" fillId="2" borderId="8" xfId="0" applyFont="1" applyFill="1" applyBorder="1" applyAlignment="1" applyProtection="1">
      <alignment horizontal="center" vertical="center" textRotation="90" wrapText="1"/>
    </xf>
    <xf numFmtId="0" fontId="19" fillId="2" borderId="6" xfId="0" applyFont="1" applyFill="1" applyBorder="1" applyAlignment="1" applyProtection="1">
      <alignment horizontal="center" vertical="center" textRotation="90" wrapText="1"/>
    </xf>
    <xf numFmtId="0" fontId="19" fillId="2" borderId="1" xfId="0" applyFont="1" applyFill="1" applyBorder="1" applyAlignment="1" applyProtection="1">
      <alignment horizontal="center" vertical="center" textRotation="90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 applyProtection="1">
      <alignment horizontal="center" vertical="center" wrapText="1"/>
    </xf>
    <xf numFmtId="0" fontId="7" fillId="2" borderId="3" xfId="0" applyFont="1" applyFill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 wrapText="1"/>
      <protection locked="0"/>
    </xf>
    <xf numFmtId="0" fontId="12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</xf>
    <xf numFmtId="0" fontId="3" fillId="2" borderId="3" xfId="0" applyFont="1" applyFill="1" applyBorder="1" applyAlignment="1" applyProtection="1">
      <alignment horizontal="center" vertical="center"/>
    </xf>
    <xf numFmtId="0" fontId="20" fillId="2" borderId="2" xfId="0" applyFont="1" applyFill="1" applyBorder="1" applyAlignment="1" applyProtection="1">
      <alignment horizontal="center" vertical="center"/>
    </xf>
    <xf numFmtId="0" fontId="20" fillId="2" borderId="4" xfId="0" applyFont="1" applyFill="1" applyBorder="1" applyAlignment="1" applyProtection="1">
      <alignment horizontal="center" vertical="center"/>
    </xf>
    <xf numFmtId="0" fontId="20" fillId="2" borderId="3" xfId="0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 applyProtection="1">
      <alignment horizontal="center" vertical="center" wrapText="1"/>
    </xf>
    <xf numFmtId="0" fontId="12" fillId="2" borderId="15" xfId="0" applyFont="1" applyFill="1" applyBorder="1" applyAlignment="1" applyProtection="1">
      <alignment horizontal="center" vertical="center" wrapText="1"/>
    </xf>
    <xf numFmtId="0" fontId="12" fillId="2" borderId="14" xfId="0" applyFont="1" applyFill="1" applyBorder="1" applyAlignment="1" applyProtection="1">
      <alignment horizontal="center" vertical="center" wrapText="1"/>
    </xf>
    <xf numFmtId="0" fontId="12" fillId="2" borderId="8" xfId="0" applyFont="1" applyFill="1" applyBorder="1" applyAlignment="1" applyProtection="1">
      <alignment horizontal="center" vertical="center" wrapText="1"/>
    </xf>
    <xf numFmtId="0" fontId="12" fillId="2" borderId="0" xfId="0" applyFont="1" applyFill="1" applyBorder="1" applyAlignment="1" applyProtection="1">
      <alignment horizontal="center" vertical="center" wrapText="1"/>
    </xf>
    <xf numFmtId="0" fontId="12" fillId="2" borderId="12" xfId="0" applyFont="1" applyFill="1" applyBorder="1" applyAlignment="1" applyProtection="1">
      <alignment horizontal="center" vertical="center" wrapText="1"/>
    </xf>
    <xf numFmtId="0" fontId="12" fillId="2" borderId="6" xfId="0" applyFont="1" applyFill="1" applyBorder="1" applyAlignment="1" applyProtection="1">
      <alignment horizontal="center" vertical="center" wrapText="1"/>
    </xf>
    <xf numFmtId="0" fontId="12" fillId="2" borderId="11" xfId="0" applyFont="1" applyFill="1" applyBorder="1" applyAlignment="1" applyProtection="1">
      <alignment horizontal="center" vertical="center" wrapText="1"/>
    </xf>
    <xf numFmtId="0" fontId="12" fillId="2" borderId="10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 applyProtection="1">
      <alignment horizontal="center" vertical="center" wrapText="1"/>
    </xf>
    <xf numFmtId="0" fontId="8" fillId="2" borderId="3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3" xfId="0" applyFont="1" applyFill="1" applyBorder="1" applyAlignment="1" applyProtection="1">
      <alignment horizontal="center" vertical="center" wrapText="1"/>
      <protection locked="0"/>
    </xf>
    <xf numFmtId="0" fontId="23" fillId="2" borderId="5" xfId="0" applyFont="1" applyFill="1" applyBorder="1" applyAlignment="1" applyProtection="1">
      <alignment horizontal="center" vertical="center" textRotation="90" wrapText="1"/>
    </xf>
    <xf numFmtId="0" fontId="23" fillId="2" borderId="9" xfId="0" applyFont="1" applyFill="1" applyBorder="1" applyAlignment="1" applyProtection="1">
      <alignment horizontal="center" vertical="center" textRotation="90" wrapText="1"/>
    </xf>
    <xf numFmtId="0" fontId="23" fillId="2" borderId="7" xfId="0" applyFont="1" applyFill="1" applyBorder="1" applyAlignment="1" applyProtection="1">
      <alignment horizontal="center" vertical="center" textRotation="90" wrapText="1"/>
    </xf>
    <xf numFmtId="0" fontId="22" fillId="2" borderId="5" xfId="0" applyFont="1" applyFill="1" applyBorder="1" applyAlignment="1" applyProtection="1">
      <alignment horizontal="center" vertical="center" textRotation="90" wrapText="1"/>
    </xf>
    <xf numFmtId="0" fontId="22" fillId="2" borderId="9" xfId="0" applyFont="1" applyFill="1" applyBorder="1" applyAlignment="1" applyProtection="1">
      <alignment horizontal="center" vertical="center" textRotation="90" wrapText="1"/>
    </xf>
    <xf numFmtId="0" fontId="22" fillId="2" borderId="7" xfId="0" applyFont="1" applyFill="1" applyBorder="1" applyAlignment="1" applyProtection="1">
      <alignment horizontal="center" vertical="center" textRotation="90" wrapText="1"/>
    </xf>
    <xf numFmtId="0" fontId="22" fillId="2" borderId="13" xfId="0" applyFont="1" applyFill="1" applyBorder="1" applyAlignment="1" applyProtection="1">
      <alignment horizontal="center" vertical="top" wrapText="1"/>
    </xf>
    <xf numFmtId="0" fontId="22" fillId="2" borderId="15" xfId="0" applyFont="1" applyFill="1" applyBorder="1" applyAlignment="1" applyProtection="1">
      <alignment horizontal="center" vertical="top" wrapText="1"/>
    </xf>
    <xf numFmtId="0" fontId="22" fillId="2" borderId="14" xfId="0" applyFont="1" applyFill="1" applyBorder="1" applyAlignment="1" applyProtection="1">
      <alignment horizontal="center" vertical="top" wrapText="1"/>
    </xf>
    <xf numFmtId="0" fontId="22" fillId="2" borderId="8" xfId="0" applyFont="1" applyFill="1" applyBorder="1" applyAlignment="1" applyProtection="1">
      <alignment horizontal="center" vertical="top" wrapText="1"/>
    </xf>
    <xf numFmtId="0" fontId="22" fillId="2" borderId="0" xfId="0" applyFont="1" applyFill="1" applyBorder="1" applyAlignment="1" applyProtection="1">
      <alignment horizontal="center" vertical="top" wrapText="1"/>
    </xf>
    <xf numFmtId="0" fontId="22" fillId="2" borderId="12" xfId="0" applyFont="1" applyFill="1" applyBorder="1" applyAlignment="1" applyProtection="1">
      <alignment horizontal="center" vertical="top" wrapText="1"/>
    </xf>
    <xf numFmtId="0" fontId="22" fillId="2" borderId="6" xfId="0" applyFont="1" applyFill="1" applyBorder="1" applyAlignment="1" applyProtection="1">
      <alignment horizontal="center" vertical="top" wrapText="1"/>
    </xf>
    <xf numFmtId="0" fontId="22" fillId="2" borderId="11" xfId="0" applyFont="1" applyFill="1" applyBorder="1" applyAlignment="1" applyProtection="1">
      <alignment horizontal="center" vertical="top" wrapText="1"/>
    </xf>
    <xf numFmtId="0" fontId="22" fillId="2" borderId="10" xfId="0" applyFont="1" applyFill="1" applyBorder="1" applyAlignment="1" applyProtection="1">
      <alignment horizontal="center" vertical="top" wrapText="1"/>
    </xf>
    <xf numFmtId="0" fontId="22" fillId="2" borderId="13" xfId="0" applyFont="1" applyFill="1" applyBorder="1" applyAlignment="1" applyProtection="1">
      <alignment horizontal="center" vertical="center" wrapText="1"/>
    </xf>
    <xf numFmtId="0" fontId="22" fillId="2" borderId="15" xfId="0" applyFont="1" applyFill="1" applyBorder="1" applyAlignment="1" applyProtection="1">
      <alignment horizontal="center" vertical="center" wrapText="1"/>
    </xf>
    <xf numFmtId="0" fontId="22" fillId="2" borderId="14" xfId="0" applyFont="1" applyFill="1" applyBorder="1" applyAlignment="1" applyProtection="1">
      <alignment horizontal="center" vertical="center" wrapText="1"/>
    </xf>
    <xf numFmtId="0" fontId="22" fillId="2" borderId="8" xfId="0" applyFont="1" applyFill="1" applyBorder="1" applyAlignment="1" applyProtection="1">
      <alignment horizontal="center" vertical="center" wrapText="1"/>
    </xf>
    <xf numFmtId="0" fontId="22" fillId="2" borderId="0" xfId="0" applyFont="1" applyFill="1" applyBorder="1" applyAlignment="1" applyProtection="1">
      <alignment horizontal="center" vertical="center" wrapText="1"/>
    </xf>
    <xf numFmtId="0" fontId="22" fillId="2" borderId="12" xfId="0" applyFont="1" applyFill="1" applyBorder="1" applyAlignment="1" applyProtection="1">
      <alignment horizontal="center" vertical="center" wrapText="1"/>
    </xf>
    <xf numFmtId="0" fontId="22" fillId="2" borderId="6" xfId="0" applyFont="1" applyFill="1" applyBorder="1" applyAlignment="1" applyProtection="1">
      <alignment horizontal="center" vertical="center" wrapText="1"/>
    </xf>
    <xf numFmtId="0" fontId="22" fillId="2" borderId="11" xfId="0" applyFont="1" applyFill="1" applyBorder="1" applyAlignment="1" applyProtection="1">
      <alignment horizontal="center" vertical="center" wrapText="1"/>
    </xf>
    <xf numFmtId="0" fontId="22" fillId="2" borderId="10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textRotation="90" wrapText="1"/>
    </xf>
    <xf numFmtId="0" fontId="6" fillId="2" borderId="9" xfId="0" applyFont="1" applyFill="1" applyBorder="1" applyAlignment="1" applyProtection="1">
      <alignment horizontal="center" vertical="center" textRotation="90" wrapText="1"/>
    </xf>
    <xf numFmtId="0" fontId="6" fillId="2" borderId="7" xfId="0" applyFont="1" applyFill="1" applyBorder="1" applyAlignment="1" applyProtection="1">
      <alignment horizontal="center" vertical="center" textRotation="90" wrapText="1"/>
    </xf>
    <xf numFmtId="0" fontId="22" fillId="2" borderId="1" xfId="0" applyFont="1" applyFill="1" applyBorder="1" applyAlignment="1" applyProtection="1">
      <alignment horizontal="center" vertical="center" wrapText="1"/>
    </xf>
    <xf numFmtId="0" fontId="22" fillId="2" borderId="13" xfId="0" applyFont="1" applyFill="1" applyBorder="1" applyAlignment="1" applyProtection="1">
      <alignment horizontal="center" vertical="center" textRotation="90" wrapText="1"/>
    </xf>
    <xf numFmtId="0" fontId="22" fillId="2" borderId="8" xfId="0" applyFont="1" applyFill="1" applyBorder="1" applyAlignment="1" applyProtection="1">
      <alignment horizontal="center" vertical="center" textRotation="90" wrapText="1"/>
    </xf>
    <xf numFmtId="0" fontId="22" fillId="2" borderId="6" xfId="0" applyFont="1" applyFill="1" applyBorder="1" applyAlignment="1" applyProtection="1">
      <alignment horizontal="center" vertical="center" textRotation="90" wrapText="1"/>
    </xf>
    <xf numFmtId="0" fontId="22" fillId="2" borderId="1" xfId="0" applyFont="1" applyFill="1" applyBorder="1" applyAlignment="1" applyProtection="1">
      <alignment horizontal="center" vertical="center" textRotation="90" wrapText="1"/>
    </xf>
    <xf numFmtId="0" fontId="5" fillId="3" borderId="2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</xf>
    <xf numFmtId="0" fontId="10" fillId="3" borderId="4" xfId="0" applyFont="1" applyFill="1" applyBorder="1" applyAlignment="1" applyProtection="1">
      <alignment horizontal="center" vertical="center" wrapText="1"/>
    </xf>
    <xf numFmtId="0" fontId="10" fillId="3" borderId="3" xfId="0" applyFont="1" applyFill="1" applyBorder="1" applyAlignment="1" applyProtection="1">
      <alignment horizontal="center" vertical="center" wrapText="1"/>
    </xf>
    <xf numFmtId="0" fontId="4" fillId="3" borderId="2" xfId="0" applyFont="1" applyFill="1" applyBorder="1" applyAlignment="1" applyProtection="1">
      <alignment horizontal="center" vertical="center" wrapText="1"/>
    </xf>
    <xf numFmtId="0" fontId="8" fillId="3" borderId="4" xfId="0" applyFont="1" applyFill="1" applyBorder="1" applyAlignment="1" applyProtection="1">
      <alignment horizontal="center" vertical="center" wrapText="1"/>
    </xf>
    <xf numFmtId="0" fontId="8" fillId="3" borderId="3" xfId="0" applyFont="1" applyFill="1" applyBorder="1" applyAlignment="1" applyProtection="1">
      <alignment horizontal="center"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3" xfId="0" applyFont="1" applyFill="1" applyBorder="1" applyAlignment="1" applyProtection="1">
      <alignment horizontal="center" vertical="center" wrapText="1"/>
    </xf>
    <xf numFmtId="0" fontId="7" fillId="3" borderId="4" xfId="0" applyFont="1" applyFill="1" applyBorder="1" applyAlignment="1" applyProtection="1">
      <alignment horizontal="center" vertical="center" wrapText="1"/>
    </xf>
    <xf numFmtId="0" fontId="7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4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 applyProtection="1">
      <alignment horizontal="center" vertical="center" wrapText="1"/>
    </xf>
    <xf numFmtId="0" fontId="6" fillId="3" borderId="4" xfId="0" applyFont="1" applyFill="1" applyBorder="1" applyAlignment="1" applyProtection="1">
      <alignment horizontal="center" vertical="center" wrapText="1"/>
    </xf>
    <xf numFmtId="0" fontId="6" fillId="3" borderId="3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 wrapText="1"/>
    </xf>
    <xf numFmtId="0" fontId="12" fillId="3" borderId="4" xfId="0" applyFont="1" applyFill="1" applyBorder="1" applyAlignment="1" applyProtection="1">
      <alignment horizontal="center" vertical="center" wrapText="1"/>
    </xf>
    <xf numFmtId="0" fontId="29" fillId="3" borderId="2" xfId="0" applyFont="1" applyFill="1" applyBorder="1" applyAlignment="1" applyProtection="1">
      <alignment horizontal="center" vertical="center"/>
    </xf>
    <xf numFmtId="0" fontId="29" fillId="3" borderId="4" xfId="0" applyFont="1" applyFill="1" applyBorder="1" applyAlignment="1" applyProtection="1">
      <alignment horizontal="center" vertical="center"/>
    </xf>
    <xf numFmtId="0" fontId="29" fillId="3" borderId="3" xfId="0" applyFont="1" applyFill="1" applyBorder="1" applyAlignment="1" applyProtection="1">
      <alignment horizontal="center" vertical="center"/>
    </xf>
    <xf numFmtId="0" fontId="30" fillId="3" borderId="5" xfId="0" applyFont="1" applyFill="1" applyBorder="1" applyAlignment="1" applyProtection="1">
      <alignment horizontal="center" vertical="center" textRotation="90" wrapText="1"/>
    </xf>
    <xf numFmtId="0" fontId="30" fillId="3" borderId="9" xfId="0" applyFont="1" applyFill="1" applyBorder="1" applyAlignment="1" applyProtection="1">
      <alignment horizontal="center" vertical="center" textRotation="90" wrapText="1"/>
    </xf>
    <xf numFmtId="0" fontId="30" fillId="3" borderId="7" xfId="0" applyFont="1" applyFill="1" applyBorder="1" applyAlignment="1" applyProtection="1">
      <alignment horizontal="center" vertical="center" textRotation="90" wrapText="1"/>
    </xf>
    <xf numFmtId="0" fontId="30" fillId="3" borderId="13" xfId="0" applyFont="1" applyFill="1" applyBorder="1" applyAlignment="1" applyProtection="1">
      <alignment horizontal="center" vertical="center" wrapText="1"/>
    </xf>
    <xf numFmtId="0" fontId="30" fillId="3" borderId="15" xfId="0" applyFont="1" applyFill="1" applyBorder="1" applyAlignment="1" applyProtection="1">
      <alignment horizontal="center" vertical="center" wrapText="1"/>
    </xf>
    <xf numFmtId="0" fontId="30" fillId="3" borderId="14" xfId="0" applyFont="1" applyFill="1" applyBorder="1" applyAlignment="1" applyProtection="1">
      <alignment horizontal="center" vertical="center" wrapText="1"/>
    </xf>
    <xf numFmtId="0" fontId="30" fillId="3" borderId="8" xfId="0" applyFont="1" applyFill="1" applyBorder="1" applyAlignment="1" applyProtection="1">
      <alignment horizontal="center" vertical="center" wrapText="1"/>
    </xf>
    <xf numFmtId="0" fontId="30" fillId="3" borderId="0" xfId="0" applyFont="1" applyFill="1" applyBorder="1" applyAlignment="1" applyProtection="1">
      <alignment horizontal="center" vertical="center" wrapText="1"/>
    </xf>
    <xf numFmtId="0" fontId="30" fillId="3" borderId="12" xfId="0" applyFont="1" applyFill="1" applyBorder="1" applyAlignment="1" applyProtection="1">
      <alignment horizontal="center" vertical="center" wrapText="1"/>
    </xf>
    <xf numFmtId="0" fontId="30" fillId="3" borderId="6" xfId="0" applyFont="1" applyFill="1" applyBorder="1" applyAlignment="1" applyProtection="1">
      <alignment horizontal="center" vertical="center" wrapText="1"/>
    </xf>
    <xf numFmtId="0" fontId="30" fillId="3" borderId="11" xfId="0" applyFont="1" applyFill="1" applyBorder="1" applyAlignment="1" applyProtection="1">
      <alignment horizontal="center" vertical="center" wrapText="1"/>
    </xf>
    <xf numFmtId="0" fontId="30" fillId="3" borderId="10" xfId="0" applyFont="1" applyFill="1" applyBorder="1" applyAlignment="1" applyProtection="1">
      <alignment horizontal="center" vertical="center" wrapText="1"/>
    </xf>
    <xf numFmtId="0" fontId="30" fillId="3" borderId="1" xfId="0" applyFont="1" applyFill="1" applyBorder="1" applyAlignment="1" applyProtection="1">
      <alignment horizontal="center" vertical="center" wrapText="1"/>
    </xf>
    <xf numFmtId="0" fontId="30" fillId="3" borderId="13" xfId="0" applyFont="1" applyFill="1" applyBorder="1" applyAlignment="1" applyProtection="1">
      <alignment horizontal="center" vertical="center" textRotation="90" wrapText="1"/>
    </xf>
    <xf numFmtId="0" fontId="30" fillId="3" borderId="8" xfId="0" applyFont="1" applyFill="1" applyBorder="1" applyAlignment="1" applyProtection="1">
      <alignment horizontal="center" vertical="center" textRotation="90" wrapText="1"/>
    </xf>
    <xf numFmtId="0" fontId="30" fillId="3" borderId="6" xfId="0" applyFont="1" applyFill="1" applyBorder="1" applyAlignment="1" applyProtection="1">
      <alignment horizontal="center" vertical="center" textRotation="90" wrapText="1"/>
    </xf>
    <xf numFmtId="0" fontId="30" fillId="3" borderId="1" xfId="0" applyFont="1" applyFill="1" applyBorder="1" applyAlignment="1" applyProtection="1">
      <alignment horizontal="center" vertical="center" textRotation="90" wrapText="1"/>
    </xf>
  </cellXfs>
  <cellStyles count="5">
    <cellStyle name="Normal 2" xfId="1"/>
    <cellStyle name="Normal 3" xfId="2"/>
    <cellStyle name="Normal 4" xfId="4"/>
    <cellStyle name="Обычный" xfId="0" builtinId="0"/>
    <cellStyle name="Обычный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za/Downloads/yst%20datavorneri%20qax%20datavor%202019t.%20tarek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Ընդհանուր"/>
      <sheetName val="Գ.Խաչատրյան"/>
      <sheetName val="Ա. Մխիթարյանն"/>
      <sheetName val="Գ. Թորոսյանն"/>
      <sheetName val="Ա. Փիլոսյանն"/>
      <sheetName val="Ն. Ավետիսյանն"/>
      <sheetName val="Ս. Երիցյանն"/>
      <sheetName val="Ա. Չիչոյանն"/>
      <sheetName val="Գ. Վարդանյանն"/>
      <sheetName val="Հ. Շահնազարյանն"/>
      <sheetName val="Ա. Կուբանյանն"/>
      <sheetName val="Ա.Դանիելյանն"/>
      <sheetName val="Ս. Հոսվսեփյան"/>
      <sheetName val="Զ. Նախշքարյանն"/>
      <sheetName val="Ռ. Ներսիսյանն"/>
      <sheetName val="Ա. Ստեփանյանն"/>
      <sheetName val="Մ. Տաշչյանն"/>
      <sheetName val="Էդ. Ամալյանն"/>
      <sheetName val="Էդ. Ավետիսյանն"/>
      <sheetName val="Ռ. Բունիաթյանն"/>
      <sheetName val="Տ. Գրիգորյանն"/>
      <sheetName val="Ռ. Ափինյանն"/>
      <sheetName val="Ա. Սուքոյանն"/>
      <sheetName val="Կ. Պետրոսյանն"/>
      <sheetName val="Ա. Պետրոսյանն"/>
      <sheetName val="Ա. Մկրտչյանն"/>
      <sheetName val="Հ. Զարգարյանն"/>
      <sheetName val="Ա. Դավթյանն"/>
      <sheetName val="Լ. Սարգսյանն"/>
      <sheetName val="Լ. Կատվալյանն"/>
      <sheetName val="Ռ. Վարդազարյանն"/>
      <sheetName val="Գ. Ավագյանն"/>
      <sheetName val="Ա. Բադիրյանն"/>
      <sheetName val="Լ.Գրիգորյան"/>
      <sheetName val="Ե.Եսոյան"/>
      <sheetName val="Ժ.Ասատրյան"/>
      <sheetName val="Ա.Գաբրիելյան"/>
      <sheetName val="Տ.Ստեփանյան"/>
      <sheetName val="Ն. Հովսեփյան"/>
      <sheetName val="Ա. Մելքումյան"/>
      <sheetName val="Դ. Մխեյան"/>
      <sheetName val="Դ. Հովհաննիսյան"/>
      <sheetName val="Գ. Մազմանյան"/>
    </sheetNames>
    <sheetDataSet>
      <sheetData sheetId="0" refreshError="1"/>
      <sheetData sheetId="1" refreshError="1">
        <row r="10">
          <cell r="E10">
            <v>5</v>
          </cell>
        </row>
        <row r="120">
          <cell r="W120">
            <v>0</v>
          </cell>
        </row>
      </sheetData>
      <sheetData sheetId="2" refreshError="1">
        <row r="24">
          <cell r="E24">
            <v>1</v>
          </cell>
        </row>
        <row r="120">
          <cell r="W120">
            <v>0</v>
          </cell>
        </row>
      </sheetData>
      <sheetData sheetId="3" refreshError="1">
        <row r="10">
          <cell r="E10">
            <v>8</v>
          </cell>
        </row>
        <row r="120">
          <cell r="W120">
            <v>0</v>
          </cell>
        </row>
      </sheetData>
      <sheetData sheetId="4" refreshError="1">
        <row r="10">
          <cell r="E10">
            <v>10</v>
          </cell>
        </row>
        <row r="120">
          <cell r="W120">
            <v>0</v>
          </cell>
        </row>
      </sheetData>
      <sheetData sheetId="5" refreshError="1">
        <row r="10">
          <cell r="E10">
            <v>3</v>
          </cell>
        </row>
        <row r="120">
          <cell r="W120">
            <v>0</v>
          </cell>
        </row>
      </sheetData>
      <sheetData sheetId="6" refreshError="1">
        <row r="10">
          <cell r="E10">
            <v>4</v>
          </cell>
        </row>
        <row r="120">
          <cell r="W120">
            <v>0</v>
          </cell>
        </row>
      </sheetData>
      <sheetData sheetId="7" refreshError="1">
        <row r="10">
          <cell r="E10">
            <v>6</v>
          </cell>
        </row>
        <row r="120">
          <cell r="W120">
            <v>0</v>
          </cell>
        </row>
      </sheetData>
      <sheetData sheetId="8" refreshError="1">
        <row r="10">
          <cell r="E10">
            <v>6</v>
          </cell>
        </row>
        <row r="120">
          <cell r="W120">
            <v>0</v>
          </cell>
        </row>
      </sheetData>
      <sheetData sheetId="9" refreshError="1">
        <row r="10">
          <cell r="E10">
            <v>1</v>
          </cell>
        </row>
        <row r="120">
          <cell r="W120">
            <v>0</v>
          </cell>
        </row>
      </sheetData>
      <sheetData sheetId="10" refreshError="1">
        <row r="11">
          <cell r="E11">
            <v>1</v>
          </cell>
        </row>
        <row r="120">
          <cell r="W120">
            <v>0</v>
          </cell>
        </row>
      </sheetData>
      <sheetData sheetId="11" refreshError="1">
        <row r="10">
          <cell r="E10">
            <v>2</v>
          </cell>
        </row>
        <row r="120">
          <cell r="W120">
            <v>0</v>
          </cell>
        </row>
      </sheetData>
      <sheetData sheetId="12" refreshError="1">
        <row r="10">
          <cell r="E10">
            <v>9</v>
          </cell>
        </row>
        <row r="120">
          <cell r="W120">
            <v>0</v>
          </cell>
        </row>
      </sheetData>
      <sheetData sheetId="13" refreshError="1">
        <row r="10">
          <cell r="E10">
            <v>12</v>
          </cell>
        </row>
        <row r="120">
          <cell r="W120">
            <v>0</v>
          </cell>
        </row>
      </sheetData>
      <sheetData sheetId="14" refreshError="1">
        <row r="10">
          <cell r="E10">
            <v>10</v>
          </cell>
        </row>
        <row r="120">
          <cell r="W120">
            <v>0</v>
          </cell>
        </row>
      </sheetData>
      <sheetData sheetId="15" refreshError="1">
        <row r="10">
          <cell r="E10">
            <v>11</v>
          </cell>
        </row>
        <row r="120">
          <cell r="W120">
            <v>0</v>
          </cell>
        </row>
      </sheetData>
      <sheetData sheetId="16" refreshError="1">
        <row r="77">
          <cell r="Z77">
            <v>0</v>
          </cell>
        </row>
        <row r="120">
          <cell r="W120">
            <v>0</v>
          </cell>
        </row>
      </sheetData>
      <sheetData sheetId="17" refreshError="1">
        <row r="10">
          <cell r="E10">
            <v>5</v>
          </cell>
        </row>
        <row r="120">
          <cell r="W120">
            <v>0</v>
          </cell>
        </row>
      </sheetData>
      <sheetData sheetId="18" refreshError="1">
        <row r="10">
          <cell r="E10">
            <v>17</v>
          </cell>
        </row>
        <row r="120">
          <cell r="W120">
            <v>0</v>
          </cell>
        </row>
      </sheetData>
      <sheetData sheetId="19" refreshError="1">
        <row r="10">
          <cell r="E10">
            <v>10</v>
          </cell>
        </row>
        <row r="120">
          <cell r="W120">
            <v>0</v>
          </cell>
        </row>
      </sheetData>
      <sheetData sheetId="20" refreshError="1">
        <row r="77">
          <cell r="Z77">
            <v>0</v>
          </cell>
        </row>
        <row r="120">
          <cell r="W120">
            <v>0</v>
          </cell>
        </row>
      </sheetData>
      <sheetData sheetId="21" refreshError="1">
        <row r="10">
          <cell r="E10">
            <v>24</v>
          </cell>
        </row>
        <row r="120">
          <cell r="W120">
            <v>0</v>
          </cell>
        </row>
      </sheetData>
      <sheetData sheetId="22" refreshError="1">
        <row r="10">
          <cell r="E10">
            <v>10</v>
          </cell>
        </row>
        <row r="120">
          <cell r="W120">
            <v>0</v>
          </cell>
        </row>
      </sheetData>
      <sheetData sheetId="23" refreshError="1">
        <row r="10">
          <cell r="E10">
            <v>4</v>
          </cell>
        </row>
        <row r="120">
          <cell r="W120">
            <v>0</v>
          </cell>
        </row>
      </sheetData>
      <sheetData sheetId="24" refreshError="1">
        <row r="10">
          <cell r="E10">
            <v>8</v>
          </cell>
        </row>
        <row r="120">
          <cell r="W120">
            <v>0</v>
          </cell>
        </row>
      </sheetData>
      <sheetData sheetId="25" refreshError="1">
        <row r="10">
          <cell r="E10">
            <v>5</v>
          </cell>
        </row>
        <row r="120">
          <cell r="W120">
            <v>0</v>
          </cell>
        </row>
      </sheetData>
      <sheetData sheetId="26" refreshError="1">
        <row r="10">
          <cell r="E10">
            <v>10</v>
          </cell>
        </row>
        <row r="120">
          <cell r="W120">
            <v>0</v>
          </cell>
        </row>
      </sheetData>
      <sheetData sheetId="27" refreshError="1">
        <row r="10">
          <cell r="E10">
            <v>4</v>
          </cell>
        </row>
        <row r="120">
          <cell r="W120">
            <v>0</v>
          </cell>
        </row>
      </sheetData>
      <sheetData sheetId="28" refreshError="1">
        <row r="10">
          <cell r="E10">
            <v>4</v>
          </cell>
        </row>
        <row r="120">
          <cell r="W120">
            <v>0</v>
          </cell>
        </row>
      </sheetData>
      <sheetData sheetId="29" refreshError="1">
        <row r="10">
          <cell r="E10">
            <v>1</v>
          </cell>
        </row>
        <row r="120">
          <cell r="W120">
            <v>0</v>
          </cell>
        </row>
      </sheetData>
      <sheetData sheetId="30" refreshError="1">
        <row r="10">
          <cell r="E10">
            <v>1</v>
          </cell>
        </row>
        <row r="120">
          <cell r="W120">
            <v>0</v>
          </cell>
        </row>
      </sheetData>
      <sheetData sheetId="31" refreshError="1">
        <row r="28">
          <cell r="E28">
            <v>1</v>
          </cell>
        </row>
        <row r="120">
          <cell r="W120">
            <v>0</v>
          </cell>
        </row>
      </sheetData>
      <sheetData sheetId="32" refreshError="1">
        <row r="10">
          <cell r="E10">
            <v>3</v>
          </cell>
        </row>
        <row r="120">
          <cell r="W120">
            <v>0</v>
          </cell>
        </row>
      </sheetData>
      <sheetData sheetId="33" refreshError="1">
        <row r="10">
          <cell r="E10">
            <v>2</v>
          </cell>
        </row>
        <row r="120">
          <cell r="W120">
            <v>0</v>
          </cell>
        </row>
      </sheetData>
      <sheetData sheetId="34" refreshError="1">
        <row r="10">
          <cell r="E10">
            <v>8</v>
          </cell>
        </row>
        <row r="120">
          <cell r="W120">
            <v>0</v>
          </cell>
        </row>
      </sheetData>
      <sheetData sheetId="35" refreshError="1">
        <row r="11">
          <cell r="E11">
            <v>2</v>
          </cell>
        </row>
        <row r="120">
          <cell r="W120">
            <v>0</v>
          </cell>
        </row>
      </sheetData>
      <sheetData sheetId="36" refreshError="1">
        <row r="10">
          <cell r="E10">
            <v>1</v>
          </cell>
        </row>
        <row r="120">
          <cell r="W120">
            <v>0</v>
          </cell>
        </row>
      </sheetData>
      <sheetData sheetId="37" refreshError="1">
        <row r="10">
          <cell r="E10">
            <v>3</v>
          </cell>
        </row>
        <row r="120">
          <cell r="W120">
            <v>0</v>
          </cell>
        </row>
      </sheetData>
      <sheetData sheetId="38" refreshError="1">
        <row r="10">
          <cell r="E10">
            <v>13</v>
          </cell>
        </row>
        <row r="120">
          <cell r="W120">
            <v>0</v>
          </cell>
        </row>
      </sheetData>
      <sheetData sheetId="39" refreshError="1">
        <row r="10">
          <cell r="E10">
            <v>8</v>
          </cell>
        </row>
        <row r="120">
          <cell r="W120">
            <v>0</v>
          </cell>
        </row>
      </sheetData>
      <sheetData sheetId="40" refreshError="1">
        <row r="77">
          <cell r="Z77">
            <v>0</v>
          </cell>
        </row>
        <row r="120">
          <cell r="W120">
            <v>0</v>
          </cell>
        </row>
      </sheetData>
      <sheetData sheetId="41" refreshError="1">
        <row r="10">
          <cell r="E10">
            <v>2</v>
          </cell>
        </row>
        <row r="120">
          <cell r="W120">
            <v>0</v>
          </cell>
        </row>
      </sheetData>
      <sheetData sheetId="42" refreshError="1">
        <row r="10">
          <cell r="E10">
            <v>12</v>
          </cell>
        </row>
        <row r="120">
          <cell r="W12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AH1718"/>
  <sheetViews>
    <sheetView tabSelected="1" workbookViewId="0">
      <selection activeCell="A2" sqref="A2:AH2"/>
    </sheetView>
  </sheetViews>
  <sheetFormatPr defaultRowHeight="12.75" x14ac:dyDescent="0.2"/>
  <cols>
    <col min="1" max="3" width="9.140625" style="1"/>
    <col min="4" max="4" width="24.28515625" style="1" customWidth="1"/>
    <col min="5" max="5" width="8.85546875" style="1" customWidth="1"/>
    <col min="6" max="6" width="8.5703125" style="1" customWidth="1"/>
    <col min="7" max="7" width="11.42578125" style="1" customWidth="1"/>
    <col min="8" max="8" width="9.5703125" style="1" customWidth="1"/>
    <col min="9" max="9" width="10.42578125" style="1" customWidth="1"/>
    <col min="10" max="10" width="12.42578125" style="1" customWidth="1"/>
    <col min="11" max="11" width="10.85546875" style="1" customWidth="1"/>
    <col min="12" max="12" width="15.85546875" style="1" customWidth="1"/>
    <col min="13" max="13" width="7.5703125" style="1" customWidth="1"/>
    <col min="14" max="15" width="9.5703125" style="1" customWidth="1"/>
    <col min="16" max="16" width="8.28515625" style="1" customWidth="1"/>
    <col min="17" max="17" width="7.140625" style="1" customWidth="1"/>
    <col min="18" max="18" width="8.7109375" style="1" customWidth="1"/>
    <col min="19" max="19" width="8.5703125" style="1" customWidth="1"/>
    <col min="20" max="20" width="9.140625" style="1"/>
    <col min="21" max="21" width="8.5703125" style="1" customWidth="1"/>
    <col min="22" max="22" width="8.42578125" style="1" customWidth="1"/>
    <col min="23" max="23" width="7.85546875" style="1" customWidth="1"/>
    <col min="24" max="24" width="11.140625" style="1" customWidth="1"/>
    <col min="25" max="25" width="9.28515625" style="1" customWidth="1"/>
    <col min="26" max="26" width="12.42578125" style="1" customWidth="1"/>
    <col min="27" max="27" width="10.28515625" style="1" customWidth="1"/>
    <col min="28" max="28" width="8.140625" style="1" customWidth="1"/>
    <col min="29" max="29" width="11.7109375" style="1" customWidth="1"/>
    <col min="30" max="30" width="5.85546875" style="1" customWidth="1"/>
    <col min="31" max="31" width="8" style="1" customWidth="1"/>
    <col min="32" max="32" width="7.28515625" style="1" customWidth="1"/>
    <col min="33" max="33" width="6.85546875" style="1" customWidth="1"/>
    <col min="34" max="34" width="10.7109375" style="2" customWidth="1"/>
    <col min="35" max="16384" width="9.140625" style="1"/>
  </cols>
  <sheetData>
    <row r="1" spans="1:34" ht="41.25" customHeight="1" x14ac:dyDescent="0.2">
      <c r="A1" s="135" t="s">
        <v>280</v>
      </c>
      <c r="B1" s="136"/>
      <c r="C1" s="136"/>
      <c r="D1" s="136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4"/>
      <c r="AC1" s="138"/>
      <c r="AD1" s="138"/>
      <c r="AE1" s="138"/>
      <c r="AF1" s="138"/>
      <c r="AG1" s="138"/>
      <c r="AH1" s="139"/>
    </row>
    <row r="2" spans="1:34" ht="28.5" customHeight="1" x14ac:dyDescent="0.2">
      <c r="A2" s="140" t="s">
        <v>290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</row>
    <row r="3" spans="1:34" ht="38.25" customHeight="1" x14ac:dyDescent="0.2">
      <c r="A3" s="142"/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4"/>
    </row>
    <row r="4" spans="1:34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156" t="s">
        <v>243</v>
      </c>
      <c r="K4" s="157"/>
      <c r="L4" s="157"/>
      <c r="M4" s="158"/>
      <c r="N4" s="156" t="s">
        <v>242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31" t="s">
        <v>241</v>
      </c>
      <c r="Z4" s="131" t="s">
        <v>240</v>
      </c>
      <c r="AA4" s="131" t="s">
        <v>239</v>
      </c>
      <c r="AB4" s="131" t="s">
        <v>238</v>
      </c>
      <c r="AC4" s="156" t="s">
        <v>237</v>
      </c>
      <c r="AD4" s="157"/>
      <c r="AE4" s="158"/>
      <c r="AF4" s="130" t="s">
        <v>236</v>
      </c>
      <c r="AG4" s="130"/>
      <c r="AH4" s="130"/>
    </row>
    <row r="5" spans="1:34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159"/>
      <c r="K5" s="160"/>
      <c r="L5" s="160"/>
      <c r="M5" s="161"/>
      <c r="N5" s="159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32"/>
      <c r="Z5" s="132"/>
      <c r="AA5" s="132"/>
      <c r="AB5" s="132"/>
      <c r="AC5" s="159"/>
      <c r="AD5" s="160"/>
      <c r="AE5" s="161"/>
      <c r="AF5" s="130"/>
      <c r="AG5" s="130"/>
      <c r="AH5" s="130"/>
    </row>
    <row r="6" spans="1:34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162"/>
      <c r="K6" s="163"/>
      <c r="L6" s="163"/>
      <c r="M6" s="164"/>
      <c r="N6" s="162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32"/>
      <c r="Z6" s="132"/>
      <c r="AA6" s="132"/>
      <c r="AB6" s="132"/>
      <c r="AC6" s="162"/>
      <c r="AD6" s="163"/>
      <c r="AE6" s="164"/>
      <c r="AF6" s="130"/>
      <c r="AG6" s="130"/>
      <c r="AH6" s="130"/>
    </row>
    <row r="7" spans="1:34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131" t="s">
        <v>0</v>
      </c>
      <c r="K7" s="131" t="s">
        <v>234</v>
      </c>
      <c r="L7" s="131" t="s">
        <v>233</v>
      </c>
      <c r="M7" s="131" t="s">
        <v>232</v>
      </c>
      <c r="N7" s="131" t="s">
        <v>231</v>
      </c>
      <c r="O7" s="131" t="s">
        <v>230</v>
      </c>
      <c r="P7" s="131" t="s">
        <v>229</v>
      </c>
      <c r="Q7" s="131" t="s">
        <v>228</v>
      </c>
      <c r="R7" s="131" t="s">
        <v>227</v>
      </c>
      <c r="S7" s="156" t="s">
        <v>226</v>
      </c>
      <c r="T7" s="157"/>
      <c r="U7" s="157"/>
      <c r="V7" s="158"/>
      <c r="W7" s="131" t="s">
        <v>225</v>
      </c>
      <c r="X7" s="131" t="s">
        <v>224</v>
      </c>
      <c r="Y7" s="132"/>
      <c r="Z7" s="132"/>
      <c r="AA7" s="132"/>
      <c r="AB7" s="132"/>
      <c r="AC7" s="131" t="s">
        <v>223</v>
      </c>
      <c r="AD7" s="131" t="s">
        <v>222</v>
      </c>
      <c r="AE7" s="131" t="s">
        <v>0</v>
      </c>
      <c r="AF7" s="131" t="s">
        <v>223</v>
      </c>
      <c r="AG7" s="165" t="s">
        <v>222</v>
      </c>
      <c r="AH7" s="134" t="s">
        <v>0</v>
      </c>
    </row>
    <row r="8" spans="1:34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59"/>
      <c r="T8" s="160"/>
      <c r="U8" s="160"/>
      <c r="V8" s="161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66"/>
      <c r="AH8" s="134"/>
    </row>
    <row r="9" spans="1:34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62"/>
      <c r="T9" s="163"/>
      <c r="U9" s="163"/>
      <c r="V9" s="164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66"/>
      <c r="AH9" s="134"/>
    </row>
    <row r="10" spans="1:34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1" t="s">
        <v>221</v>
      </c>
      <c r="T10" s="131" t="s">
        <v>220</v>
      </c>
      <c r="U10" s="131" t="s">
        <v>219</v>
      </c>
      <c r="V10" s="131" t="s">
        <v>218</v>
      </c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66"/>
      <c r="AH10" s="134"/>
    </row>
    <row r="11" spans="1:34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66"/>
      <c r="AH11" s="134"/>
    </row>
    <row r="12" spans="1:34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66"/>
      <c r="AH12" s="134"/>
    </row>
    <row r="13" spans="1:34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66"/>
      <c r="AH13" s="134"/>
    </row>
    <row r="14" spans="1:34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66"/>
      <c r="AH14" s="134"/>
    </row>
    <row r="15" spans="1:34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66"/>
      <c r="AH15" s="134"/>
    </row>
    <row r="16" spans="1:34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66"/>
      <c r="AH16" s="134"/>
    </row>
    <row r="17" spans="1:34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67"/>
      <c r="AH17" s="134"/>
    </row>
    <row r="18" spans="1:34" ht="22.5" customHeight="1" x14ac:dyDescent="0.2">
      <c r="A18" s="168" t="s">
        <v>217</v>
      </c>
      <c r="B18" s="169"/>
      <c r="C18" s="169"/>
      <c r="D18" s="169"/>
      <c r="E18" s="22">
        <v>1</v>
      </c>
      <c r="F18" s="22">
        <v>2</v>
      </c>
      <c r="G18" s="22">
        <v>3</v>
      </c>
      <c r="H18" s="22">
        <v>4</v>
      </c>
      <c r="I18" s="22">
        <v>5</v>
      </c>
      <c r="J18" s="22">
        <v>6</v>
      </c>
      <c r="K18" s="22">
        <v>7</v>
      </c>
      <c r="L18" s="22">
        <v>8</v>
      </c>
      <c r="M18" s="22">
        <v>9</v>
      </c>
      <c r="N18" s="22">
        <v>10</v>
      </c>
      <c r="O18" s="22">
        <v>11</v>
      </c>
      <c r="P18" s="22">
        <v>12</v>
      </c>
      <c r="Q18" s="22">
        <v>13</v>
      </c>
      <c r="R18" s="22">
        <v>14</v>
      </c>
      <c r="S18" s="22">
        <v>15</v>
      </c>
      <c r="T18" s="22">
        <v>16</v>
      </c>
      <c r="U18" s="22">
        <v>17</v>
      </c>
      <c r="V18" s="22">
        <v>18</v>
      </c>
      <c r="W18" s="22">
        <v>19</v>
      </c>
      <c r="X18" s="22">
        <v>20</v>
      </c>
      <c r="Y18" s="22">
        <v>21</v>
      </c>
      <c r="Z18" s="22">
        <v>22</v>
      </c>
      <c r="AA18" s="22">
        <v>23</v>
      </c>
      <c r="AB18" s="22">
        <v>24</v>
      </c>
      <c r="AC18" s="22">
        <v>25</v>
      </c>
      <c r="AD18" s="22">
        <v>26</v>
      </c>
      <c r="AE18" s="22">
        <v>27</v>
      </c>
      <c r="AF18" s="22">
        <v>28</v>
      </c>
      <c r="AG18" s="22">
        <v>29</v>
      </c>
      <c r="AH18" s="7">
        <v>30</v>
      </c>
    </row>
    <row r="19" spans="1:34" s="19" customFormat="1" ht="39.950000000000003" customHeight="1" x14ac:dyDescent="0.2">
      <c r="A19" s="109" t="s">
        <v>216</v>
      </c>
      <c r="B19" s="129" t="s">
        <v>215</v>
      </c>
      <c r="C19" s="129"/>
      <c r="D19" s="129"/>
      <c r="E19" s="90">
        <f>SUM(Երևան:Սյունիք!E19)</f>
        <v>4988</v>
      </c>
      <c r="F19" s="90">
        <f>SUM(Երևան:Սյունիք!F19)</f>
        <v>1719</v>
      </c>
      <c r="G19" s="90">
        <f>SUM(Երևան:Սյունիք!G19)</f>
        <v>3250</v>
      </c>
      <c r="H19" s="90">
        <f>SUM(Երևան:Սյունիք!H19)</f>
        <v>17</v>
      </c>
      <c r="I19" s="90">
        <f>SUM(Երևան:Սյունիք!I19)</f>
        <v>2</v>
      </c>
      <c r="J19" s="90">
        <f>SUM(Երևան:Սյունիք!J19)</f>
        <v>3846</v>
      </c>
      <c r="K19" s="90">
        <f>SUM(Երևան:Սյունիք!K19)</f>
        <v>2776</v>
      </c>
      <c r="L19" s="90">
        <f>SUM(Երևան:Սյունիք!L19)</f>
        <v>883</v>
      </c>
      <c r="M19" s="90">
        <f>SUM(Երևան:Սյունիք!M19)</f>
        <v>72</v>
      </c>
      <c r="N19" s="90">
        <f>SUM(Երևան:Սյունիք!N19)</f>
        <v>2117</v>
      </c>
      <c r="O19" s="90">
        <f>SUM(Երևան:Սյունիք!O19)</f>
        <v>969</v>
      </c>
      <c r="P19" s="90">
        <f>SUM(Երևան:Սյունիք!P19)</f>
        <v>101</v>
      </c>
      <c r="Q19" s="90">
        <f>SUM(Երևան:Սյունիք!Q19)</f>
        <v>323</v>
      </c>
      <c r="R19" s="90">
        <f>SUM(Երևան:Սյունիք!R19)</f>
        <v>5</v>
      </c>
      <c r="S19" s="90">
        <f>SUM(Երևան:Սյունիք!S19)</f>
        <v>719</v>
      </c>
      <c r="T19" s="90">
        <f>SUM(Երևան:Սյունիք!T19)</f>
        <v>78</v>
      </c>
      <c r="U19" s="90">
        <f>SUM(Երևան:Սյունիք!U19)</f>
        <v>594</v>
      </c>
      <c r="V19" s="90">
        <f>SUM(Երևան:Սյունիք!V19)</f>
        <v>47</v>
      </c>
      <c r="W19" s="90">
        <f>SUM(Երևան:Սյունիք!W19)</f>
        <v>122</v>
      </c>
      <c r="X19" s="90">
        <f>SUM(Երևան:Սյունիք!X19)</f>
        <v>2239</v>
      </c>
      <c r="Y19" s="90">
        <f>SUM(Երևան:Սյունիք!Y19)</f>
        <v>27</v>
      </c>
      <c r="Z19" s="90">
        <f>SUM(Երևան:Սյունիք!Z19)</f>
        <v>598</v>
      </c>
      <c r="AA19" s="90">
        <f>SUM(Երևան:Սյունիք!AA19)</f>
        <v>5477</v>
      </c>
      <c r="AB19" s="90">
        <f>SUM(Երևան:Սյունիք!AB19)</f>
        <v>1341</v>
      </c>
      <c r="AC19" s="90">
        <f>SUM(Երևան:Սյունիք!AC19)</f>
        <v>332</v>
      </c>
      <c r="AD19" s="90">
        <f>SUM(Երևան:Սյունիք!AD19)</f>
        <v>130</v>
      </c>
      <c r="AE19" s="90">
        <f>SUM(Երևան:Սյունիք!AE19)</f>
        <v>462</v>
      </c>
      <c r="AF19" s="90">
        <f>SUM(Երևան:Սյունիք!AF19)</f>
        <v>44</v>
      </c>
      <c r="AG19" s="90">
        <f>SUM(Երևան:Սյունիք!AG19)</f>
        <v>31</v>
      </c>
      <c r="AH19" s="90">
        <f>SUM(Երևան:Սյունիք!AH19)</f>
        <v>75</v>
      </c>
    </row>
    <row r="20" spans="1:34" ht="39.950000000000003" customHeight="1" x14ac:dyDescent="0.2">
      <c r="A20" s="106">
        <v>1.1000000000000001</v>
      </c>
      <c r="B20" s="129" t="s">
        <v>214</v>
      </c>
      <c r="C20" s="129"/>
      <c r="D20" s="129"/>
      <c r="E20" s="90">
        <f>SUM(Երևան:Սյունիք!E20)</f>
        <v>401</v>
      </c>
      <c r="F20" s="90">
        <f>SUM(Երևան:Սյունիք!F20)</f>
        <v>59</v>
      </c>
      <c r="G20" s="90">
        <f>SUM(Երևան:Սյունիք!G20)</f>
        <v>340</v>
      </c>
      <c r="H20" s="90">
        <f>SUM(Երևան:Սյունիք!H20)</f>
        <v>1</v>
      </c>
      <c r="I20" s="90">
        <f>SUM(Երևան:Սյունիք!I20)</f>
        <v>1</v>
      </c>
      <c r="J20" s="90">
        <f>SUM(Երևան:Սյունիք!J20)</f>
        <v>396</v>
      </c>
      <c r="K20" s="90">
        <f>SUM(Երևան:Սյունիք!K20)</f>
        <v>249</v>
      </c>
      <c r="L20" s="90">
        <f>SUM(Երևան:Սյունիք!L20)</f>
        <v>111</v>
      </c>
      <c r="M20" s="90">
        <f>SUM(Երևան:Սյունիք!M20)</f>
        <v>23</v>
      </c>
      <c r="N20" s="90">
        <f>SUM(Երևան:Սյունիք!N20)</f>
        <v>202</v>
      </c>
      <c r="O20" s="90">
        <f>SUM(Երևան:Սյունիք!O20)</f>
        <v>81</v>
      </c>
      <c r="P20" s="90">
        <f>SUM(Երևան:Սյունիք!P20)</f>
        <v>11</v>
      </c>
      <c r="Q20" s="90">
        <f>SUM(Երևան:Սյունիք!Q20)</f>
        <v>51</v>
      </c>
      <c r="R20" s="90">
        <f>SUM(Երևան:Սյունիք!R20)</f>
        <v>0</v>
      </c>
      <c r="S20" s="90">
        <f>SUM(Երևան:Սյունիք!S20)</f>
        <v>59</v>
      </c>
      <c r="T20" s="90">
        <f>SUM(Երևան:Սյունիք!T20)</f>
        <v>14</v>
      </c>
      <c r="U20" s="90">
        <f>SUM(Երևան:Սյունիք!U20)</f>
        <v>41</v>
      </c>
      <c r="V20" s="90">
        <f>SUM(Երևան:Սյունիք!V20)</f>
        <v>4</v>
      </c>
      <c r="W20" s="90">
        <f>SUM(Երևան:Սյունիք!W20)</f>
        <v>8</v>
      </c>
      <c r="X20" s="90">
        <f>SUM(Երևան:Սյունիք!X20)</f>
        <v>210</v>
      </c>
      <c r="Y20" s="90">
        <f>SUM(Երևան:Սյունիք!Y20)</f>
        <v>4</v>
      </c>
      <c r="Z20" s="90">
        <f>SUM(Երևան:Սյունիք!Z20)</f>
        <v>28</v>
      </c>
      <c r="AA20" s="90">
        <f>SUM(Երևան:Սյունիք!AA20)</f>
        <v>434</v>
      </c>
      <c r="AB20" s="90">
        <f>SUM(Երևան:Սյունիք!AB20)</f>
        <v>58</v>
      </c>
      <c r="AC20" s="90">
        <f>SUM(Երևան:Սյունիք!AC20)</f>
        <v>54</v>
      </c>
      <c r="AD20" s="90">
        <f>SUM(Երևան:Սյունիք!AD20)</f>
        <v>35</v>
      </c>
      <c r="AE20" s="90">
        <f>SUM(Երևան:Սյունիք!AE20)</f>
        <v>89</v>
      </c>
      <c r="AF20" s="90">
        <f>SUM(Երևան:Սյունիք!AF20)</f>
        <v>5</v>
      </c>
      <c r="AG20" s="90">
        <f>SUM(Երևան:Սյունիք!AG20)</f>
        <v>3</v>
      </c>
      <c r="AH20" s="90">
        <f>SUM(Երևան:Սյունիք!AH20)</f>
        <v>8</v>
      </c>
    </row>
    <row r="21" spans="1:34" ht="39.950000000000003" customHeight="1" x14ac:dyDescent="0.2">
      <c r="A21" s="109" t="s">
        <v>213</v>
      </c>
      <c r="B21" s="129" t="s">
        <v>212</v>
      </c>
      <c r="C21" s="129"/>
      <c r="D21" s="129"/>
      <c r="E21" s="90">
        <f>SUM(Երևան:Սյունիք!E21)</f>
        <v>331</v>
      </c>
      <c r="F21" s="90">
        <f>SUM(Երևան:Սյունիք!F21)</f>
        <v>22</v>
      </c>
      <c r="G21" s="90">
        <f>SUM(Երևան:Սյունիք!G21)</f>
        <v>305</v>
      </c>
      <c r="H21" s="90">
        <f>SUM(Երևան:Սյունիք!H21)</f>
        <v>4</v>
      </c>
      <c r="I21" s="90">
        <f>SUM(Երևան:Սյունիք!I21)</f>
        <v>0</v>
      </c>
      <c r="J21" s="90">
        <f>SUM(Երևան:Սյունիք!J21)</f>
        <v>509</v>
      </c>
      <c r="K21" s="90">
        <f>SUM(Երևան:Սյունիք!K21)</f>
        <v>387</v>
      </c>
      <c r="L21" s="90">
        <f>SUM(Երևան:Սյունիք!L21)</f>
        <v>87</v>
      </c>
      <c r="M21" s="90">
        <f>SUM(Երևան:Սյունիք!M21)</f>
        <v>17</v>
      </c>
      <c r="N21" s="90">
        <f>SUM(Երևան:Սյունիք!N21)</f>
        <v>226</v>
      </c>
      <c r="O21" s="90">
        <f>SUM(Երևան:Սյունիք!O21)</f>
        <v>129</v>
      </c>
      <c r="P21" s="90">
        <f>SUM(Երևան:Սյունիք!P21)</f>
        <v>11</v>
      </c>
      <c r="Q21" s="90">
        <f>SUM(Երևան:Սյունիք!Q21)</f>
        <v>38</v>
      </c>
      <c r="R21" s="90">
        <f>SUM(Երևան:Սյունիք!R21)</f>
        <v>0</v>
      </c>
      <c r="S21" s="90">
        <f>SUM(Երևան:Սյունիք!S21)</f>
        <v>48</v>
      </c>
      <c r="T21" s="90">
        <f>SUM(Երևան:Սյունիք!T21)</f>
        <v>5</v>
      </c>
      <c r="U21" s="90">
        <f>SUM(Երևան:Սյունիք!U21)</f>
        <v>37</v>
      </c>
      <c r="V21" s="90">
        <f>SUM(Երևան:Սյունիք!V21)</f>
        <v>6</v>
      </c>
      <c r="W21" s="90">
        <f>SUM(Երևան:Սյունիք!W21)</f>
        <v>8</v>
      </c>
      <c r="X21" s="90">
        <f>SUM(Երևան:Սյունիք!X21)</f>
        <v>234</v>
      </c>
      <c r="Y21" s="90">
        <f>SUM(Երևան:Սյունիք!Y21)</f>
        <v>1</v>
      </c>
      <c r="Z21" s="90">
        <f>SUM(Երևան:Սյունիք!Z21)</f>
        <v>16</v>
      </c>
      <c r="AA21" s="90">
        <f>SUM(Երևան:Սյունիք!AA21)</f>
        <v>479</v>
      </c>
      <c r="AB21" s="90">
        <f>SUM(Երևան:Սյունիք!AB21)</f>
        <v>25</v>
      </c>
      <c r="AC21" s="90">
        <f>SUM(Երևան:Սյունիք!AC21)</f>
        <v>35</v>
      </c>
      <c r="AD21" s="90">
        <f>SUM(Երևան:Սյունիք!AD21)</f>
        <v>12</v>
      </c>
      <c r="AE21" s="90">
        <f>SUM(Երևան:Սյունիք!AE21)</f>
        <v>47</v>
      </c>
      <c r="AF21" s="90">
        <f>SUM(Երևան:Սյունիք!AF21)</f>
        <v>4</v>
      </c>
      <c r="AG21" s="90">
        <f>SUM(Երևան:Սյունիք!AG21)</f>
        <v>2</v>
      </c>
      <c r="AH21" s="90">
        <f>SUM(Երևան:Սյունիք!AH21)</f>
        <v>6</v>
      </c>
    </row>
    <row r="22" spans="1:34" s="5" customFormat="1" ht="39.950000000000003" customHeight="1" x14ac:dyDescent="0.25">
      <c r="A22" s="110" t="s">
        <v>211</v>
      </c>
      <c r="B22" s="129" t="s">
        <v>210</v>
      </c>
      <c r="C22" s="129"/>
      <c r="D22" s="129"/>
      <c r="E22" s="90">
        <f>SUM(Երևան:Սյունիք!E22)</f>
        <v>13</v>
      </c>
      <c r="F22" s="90">
        <f>SUM(Երևան:Սյունիք!F22)</f>
        <v>2</v>
      </c>
      <c r="G22" s="90">
        <f>SUM(Երևան:Սյունիք!G22)</f>
        <v>11</v>
      </c>
      <c r="H22" s="90">
        <f>SUM(Երևան:Սյունիք!H22)</f>
        <v>0</v>
      </c>
      <c r="I22" s="90">
        <f>SUM(Երևան:Սյունիք!I22)</f>
        <v>0</v>
      </c>
      <c r="J22" s="90">
        <f>SUM(Երևան:Սյունիք!J22)</f>
        <v>41</v>
      </c>
      <c r="K22" s="90">
        <f>SUM(Երևան:Սյունիք!K22)</f>
        <v>31</v>
      </c>
      <c r="L22" s="90">
        <f>SUM(Երևան:Սյունիք!L22)</f>
        <v>7</v>
      </c>
      <c r="M22" s="90">
        <f>SUM(Երևան:Սյունիք!M22)</f>
        <v>3</v>
      </c>
      <c r="N22" s="90">
        <f>SUM(Երևան:Սյունիք!N22)</f>
        <v>11</v>
      </c>
      <c r="O22" s="90">
        <f>SUM(Երևան:Սյունիք!O22)</f>
        <v>10</v>
      </c>
      <c r="P22" s="90">
        <f>SUM(Երևան:Սյունիք!P22)</f>
        <v>0</v>
      </c>
      <c r="Q22" s="90">
        <f>SUM(Երևան:Սյունիք!Q22)</f>
        <v>1</v>
      </c>
      <c r="R22" s="90">
        <f>SUM(Երևան:Սյունիք!R22)</f>
        <v>0</v>
      </c>
      <c r="S22" s="90">
        <f>SUM(Երևան:Սյունիք!S22)</f>
        <v>0</v>
      </c>
      <c r="T22" s="90">
        <f>SUM(Երևան:Սյունիք!T22)</f>
        <v>0</v>
      </c>
      <c r="U22" s="90">
        <f>SUM(Երևան:Սյունիք!U22)</f>
        <v>0</v>
      </c>
      <c r="V22" s="90">
        <f>SUM(Երևան:Սյունիք!V22)</f>
        <v>0</v>
      </c>
      <c r="W22" s="90">
        <f>SUM(Երևան:Սյունիք!W22)</f>
        <v>0</v>
      </c>
      <c r="X22" s="90">
        <f>SUM(Երևան:Սյունիք!X22)</f>
        <v>11</v>
      </c>
      <c r="Y22" s="90">
        <f>SUM(Երևան:Սյունիք!Y22)</f>
        <v>0</v>
      </c>
      <c r="Z22" s="90">
        <f>SUM(Երևան:Սյունիք!Z22)</f>
        <v>0</v>
      </c>
      <c r="AA22" s="90">
        <f>SUM(Երևան:Սյունիք!AA22)</f>
        <v>33</v>
      </c>
      <c r="AB22" s="90">
        <f>SUM(Երևան:Սյունիք!AB22)</f>
        <v>1</v>
      </c>
      <c r="AC22" s="90">
        <f>SUM(Երևան:Սյունիք!AC22)</f>
        <v>1</v>
      </c>
      <c r="AD22" s="90">
        <f>SUM(Երևան:Սյունիք!AD22)</f>
        <v>2</v>
      </c>
      <c r="AE22" s="90">
        <f>SUM(Երևան:Սյունիք!AE22)</f>
        <v>3</v>
      </c>
      <c r="AF22" s="90">
        <f>SUM(Երևան:Սյունիք!AF22)</f>
        <v>0</v>
      </c>
      <c r="AG22" s="90">
        <f>SUM(Երևան:Սյունիք!AG22)</f>
        <v>0</v>
      </c>
      <c r="AH22" s="90">
        <f>SUM(Երևան:Սյունիք!AH22)</f>
        <v>0</v>
      </c>
    </row>
    <row r="23" spans="1:34" s="5" customFormat="1" ht="39.950000000000003" customHeight="1" x14ac:dyDescent="0.25">
      <c r="A23" s="109" t="s">
        <v>209</v>
      </c>
      <c r="B23" s="129" t="s">
        <v>208</v>
      </c>
      <c r="C23" s="129"/>
      <c r="D23" s="129"/>
      <c r="E23" s="90">
        <f>SUM(Երևան:Սյունիք!E23)</f>
        <v>2</v>
      </c>
      <c r="F23" s="90">
        <f>SUM(Երևան:Սյունիք!F23)</f>
        <v>2</v>
      </c>
      <c r="G23" s="90">
        <f>SUM(Երևան:Սյունիք!G23)</f>
        <v>0</v>
      </c>
      <c r="H23" s="90">
        <f>SUM(Երևան:Սյունիք!H23)</f>
        <v>0</v>
      </c>
      <c r="I23" s="90">
        <f>SUM(Երևան:Սյունիք!I23)</f>
        <v>0</v>
      </c>
      <c r="J23" s="90">
        <f>SUM(Երևան:Սյունիք!J23)</f>
        <v>0</v>
      </c>
      <c r="K23" s="90">
        <f>SUM(Երևան:Սյունիք!K23)</f>
        <v>0</v>
      </c>
      <c r="L23" s="90">
        <f>SUM(Երևան:Սյունիք!L23)</f>
        <v>0</v>
      </c>
      <c r="M23" s="90">
        <f>SUM(Երևան:Սյունիք!M23)</f>
        <v>0</v>
      </c>
      <c r="N23" s="90">
        <f>SUM(Երևան:Սյունիք!N23)</f>
        <v>0</v>
      </c>
      <c r="O23" s="90">
        <f>SUM(Երևան:Սյունիք!O23)</f>
        <v>0</v>
      </c>
      <c r="P23" s="90">
        <f>SUM(Երևան:Սյունիք!P23)</f>
        <v>0</v>
      </c>
      <c r="Q23" s="90">
        <f>SUM(Երևան:Սյունիք!Q23)</f>
        <v>0</v>
      </c>
      <c r="R23" s="90">
        <f>SUM(Երևան:Սյունիք!R23)</f>
        <v>0</v>
      </c>
      <c r="S23" s="90">
        <f>SUM(Երևան:Սյունիք!S23)</f>
        <v>0</v>
      </c>
      <c r="T23" s="90">
        <f>SUM(Երևան:Սյունիք!T23)</f>
        <v>0</v>
      </c>
      <c r="U23" s="90">
        <f>SUM(Երևան:Սյունիք!U23)</f>
        <v>0</v>
      </c>
      <c r="V23" s="90">
        <f>SUM(Երևան:Սյունիք!V23)</f>
        <v>0</v>
      </c>
      <c r="W23" s="90">
        <f>SUM(Երևան:Սյունիք!W23)</f>
        <v>0</v>
      </c>
      <c r="X23" s="90">
        <f>SUM(Երևան:Սյունիք!X23)</f>
        <v>0</v>
      </c>
      <c r="Y23" s="90">
        <f>SUM(Երևան:Սյունիք!Y23)</f>
        <v>0</v>
      </c>
      <c r="Z23" s="90">
        <f>SUM(Երևան:Սյունիք!Z23)</f>
        <v>1</v>
      </c>
      <c r="AA23" s="90">
        <f>SUM(Երևան:Սյունիք!AA23)</f>
        <v>2</v>
      </c>
      <c r="AB23" s="90">
        <f>SUM(Երևան:Սյունիք!AB23)</f>
        <v>2</v>
      </c>
      <c r="AC23" s="90">
        <f>SUM(Երևան:Սյունիք!AC23)</f>
        <v>0</v>
      </c>
      <c r="AD23" s="90">
        <f>SUM(Երևան:Սյունիք!AD23)</f>
        <v>0</v>
      </c>
      <c r="AE23" s="90">
        <f>SUM(Երևան:Սյունիք!AE23)</f>
        <v>0</v>
      </c>
      <c r="AF23" s="90">
        <f>SUM(Երևան:Սյունիք!AF23)</f>
        <v>0</v>
      </c>
      <c r="AG23" s="90">
        <f>SUM(Երևան:Սյունիք!AG23)</f>
        <v>0</v>
      </c>
      <c r="AH23" s="90">
        <f>SUM(Երևան:Սյունիք!AH23)</f>
        <v>0</v>
      </c>
    </row>
    <row r="24" spans="1:34" s="5" customFormat="1" ht="39.950000000000003" customHeight="1" x14ac:dyDescent="0.25">
      <c r="A24" s="106">
        <v>1.2</v>
      </c>
      <c r="B24" s="129" t="s">
        <v>207</v>
      </c>
      <c r="C24" s="129"/>
      <c r="D24" s="129"/>
      <c r="E24" s="90">
        <f>SUM(Երևան:Սյունիք!E24)</f>
        <v>72</v>
      </c>
      <c r="F24" s="90">
        <f>SUM(Երևան:Սյունիք!F24)</f>
        <v>7</v>
      </c>
      <c r="G24" s="90">
        <f>SUM(Երևան:Սյունիք!G24)</f>
        <v>65</v>
      </c>
      <c r="H24" s="90">
        <f>SUM(Երևան:Սյունիք!H24)</f>
        <v>0</v>
      </c>
      <c r="I24" s="90">
        <f>SUM(Երևան:Սյունիք!I24)</f>
        <v>0</v>
      </c>
      <c r="J24" s="90">
        <f>SUM(Երևան:Սյունիք!J24)</f>
        <v>41</v>
      </c>
      <c r="K24" s="90">
        <f>SUM(Երևան:Սյունիք!K24)</f>
        <v>32</v>
      </c>
      <c r="L24" s="90">
        <f>SUM(Երևան:Սյունիք!L24)</f>
        <v>8</v>
      </c>
      <c r="M24" s="90">
        <f>SUM(Երևան:Սյունիք!M24)</f>
        <v>1</v>
      </c>
      <c r="N24" s="90">
        <f>SUM(Երևան:Սյունիք!N24)</f>
        <v>43</v>
      </c>
      <c r="O24" s="90">
        <f>SUM(Երևան:Սյունիք!O24)</f>
        <v>8</v>
      </c>
      <c r="P24" s="90">
        <f>SUM(Երևան:Սյունիք!P24)</f>
        <v>2</v>
      </c>
      <c r="Q24" s="90">
        <f>SUM(Երևան:Սյունիք!Q24)</f>
        <v>18</v>
      </c>
      <c r="R24" s="90">
        <f>SUM(Երևան:Սյունիք!R24)</f>
        <v>0</v>
      </c>
      <c r="S24" s="90">
        <f>SUM(Երևան:Սյունիք!S24)</f>
        <v>15</v>
      </c>
      <c r="T24" s="90">
        <f>SUM(Երևան:Սյունիք!T24)</f>
        <v>1</v>
      </c>
      <c r="U24" s="90">
        <f>SUM(Երևան:Սյունիք!U24)</f>
        <v>14</v>
      </c>
      <c r="V24" s="90">
        <f>SUM(Երևան:Սյունիք!V24)</f>
        <v>0</v>
      </c>
      <c r="W24" s="90">
        <f>SUM(Երևան:Սյունիք!W24)</f>
        <v>2</v>
      </c>
      <c r="X24" s="90">
        <f>SUM(Երևան:Սյունիք!X24)</f>
        <v>45</v>
      </c>
      <c r="Y24" s="90">
        <f>SUM(Երևան:Սյունիք!Y24)</f>
        <v>0</v>
      </c>
      <c r="Z24" s="90">
        <f>SUM(Երևան:Սյունիք!Z24)</f>
        <v>5</v>
      </c>
      <c r="AA24" s="90">
        <f>SUM(Երևան:Սյունիք!AA24)</f>
        <v>58</v>
      </c>
      <c r="AB24" s="90">
        <f>SUM(Երևան:Սյունիք!AB24)</f>
        <v>10</v>
      </c>
      <c r="AC24" s="90">
        <f>SUM(Երևան:Սյունիք!AC24)</f>
        <v>4</v>
      </c>
      <c r="AD24" s="90">
        <f>SUM(Երևան:Սյունիք!AD24)</f>
        <v>1</v>
      </c>
      <c r="AE24" s="90">
        <f>SUM(Երևան:Սյունիք!AE24)</f>
        <v>5</v>
      </c>
      <c r="AF24" s="90">
        <f>SUM(Երևան:Սյունիք!AF24)</f>
        <v>2</v>
      </c>
      <c r="AG24" s="90">
        <f>SUM(Երևան:Սյունիք!AG24)</f>
        <v>0</v>
      </c>
      <c r="AH24" s="90">
        <f>SUM(Երևան:Սյունիք!AH24)</f>
        <v>2</v>
      </c>
    </row>
    <row r="25" spans="1:34" s="5" customFormat="1" ht="39.950000000000003" customHeight="1" x14ac:dyDescent="0.25">
      <c r="A25" s="109" t="s">
        <v>206</v>
      </c>
      <c r="B25" s="129" t="s">
        <v>205</v>
      </c>
      <c r="C25" s="129"/>
      <c r="D25" s="129"/>
      <c r="E25" s="90">
        <f>SUM(Երևան:Սյունիք!E25)</f>
        <v>6</v>
      </c>
      <c r="F25" s="90">
        <f>SUM(Երևան:Սյունիք!F25)</f>
        <v>3</v>
      </c>
      <c r="G25" s="90">
        <f>SUM(Երևան:Սյունիք!G25)</f>
        <v>3</v>
      </c>
      <c r="H25" s="90">
        <f>SUM(Երևան:Սյունիք!H25)</f>
        <v>0</v>
      </c>
      <c r="I25" s="90">
        <f>SUM(Երևան:Սյունիք!I25)</f>
        <v>0</v>
      </c>
      <c r="J25" s="90">
        <f>SUM(Երևան:Սյունիք!J25)</f>
        <v>2</v>
      </c>
      <c r="K25" s="90">
        <f>SUM(Երևան:Սյունիք!K25)</f>
        <v>1</v>
      </c>
      <c r="L25" s="90">
        <f>SUM(Երևան:Սյունիք!L25)</f>
        <v>1</v>
      </c>
      <c r="M25" s="90">
        <f>SUM(Երևան:Սյունիք!M25)</f>
        <v>0</v>
      </c>
      <c r="N25" s="90">
        <f>SUM(Երևան:Սյունիք!N25)</f>
        <v>2</v>
      </c>
      <c r="O25" s="90">
        <f>SUM(Երևան:Սյունիք!O25)</f>
        <v>1</v>
      </c>
      <c r="P25" s="90">
        <f>SUM(Երևան:Սյունիք!P25)</f>
        <v>1</v>
      </c>
      <c r="Q25" s="90">
        <f>SUM(Երևան:Սյունիք!Q25)</f>
        <v>0</v>
      </c>
      <c r="R25" s="90">
        <f>SUM(Երևան:Սյունիք!R25)</f>
        <v>0</v>
      </c>
      <c r="S25" s="90">
        <f>SUM(Երևան:Սյունիք!S25)</f>
        <v>0</v>
      </c>
      <c r="T25" s="90">
        <f>SUM(Երևան:Սյունիք!T25)</f>
        <v>0</v>
      </c>
      <c r="U25" s="90">
        <f>SUM(Երևան:Սյունիք!U25)</f>
        <v>0</v>
      </c>
      <c r="V25" s="90">
        <f>SUM(Երևան:Սյունիք!V25)</f>
        <v>0</v>
      </c>
      <c r="W25" s="90">
        <f>SUM(Երևան:Սյունիք!W25)</f>
        <v>1</v>
      </c>
      <c r="X25" s="90">
        <f>SUM(Երևան:Սյունիք!X25)</f>
        <v>3</v>
      </c>
      <c r="Y25" s="90">
        <f>SUM(Երևան:Սյունիք!Y25)</f>
        <v>0</v>
      </c>
      <c r="Z25" s="90">
        <f>SUM(Երևան:Սյունիք!Z25)</f>
        <v>0</v>
      </c>
      <c r="AA25" s="90">
        <f>SUM(Երևան:Սյունիք!AA25)</f>
        <v>4</v>
      </c>
      <c r="AB25" s="90">
        <f>SUM(Երևան:Սյունիք!AB25)</f>
        <v>3</v>
      </c>
      <c r="AC25" s="90">
        <f>SUM(Երևան:Սյունիք!AC25)</f>
        <v>4</v>
      </c>
      <c r="AD25" s="90">
        <f>SUM(Երևան:Սյունիք!AD25)</f>
        <v>0</v>
      </c>
      <c r="AE25" s="90">
        <f>SUM(Երևան:Սյունիք!AE25)</f>
        <v>4</v>
      </c>
      <c r="AF25" s="90">
        <f>SUM(Երևան:Սյունիք!AF25)</f>
        <v>1</v>
      </c>
      <c r="AG25" s="90">
        <f>SUM(Երևան:Սյունիք!AG25)</f>
        <v>0</v>
      </c>
      <c r="AH25" s="90">
        <f>SUM(Երևան:Սյունիք!AH25)</f>
        <v>1</v>
      </c>
    </row>
    <row r="26" spans="1:34" s="5" customFormat="1" ht="39.950000000000003" customHeight="1" x14ac:dyDescent="0.25">
      <c r="A26" s="109" t="s">
        <v>204</v>
      </c>
      <c r="B26" s="129" t="s">
        <v>203</v>
      </c>
      <c r="C26" s="129"/>
      <c r="D26" s="129"/>
      <c r="E26" s="90">
        <f>SUM(Երևան:Սյունիք!E26)</f>
        <v>4</v>
      </c>
      <c r="F26" s="90">
        <f>SUM(Երևան:Սյունիք!F26)</f>
        <v>0</v>
      </c>
      <c r="G26" s="90">
        <f>SUM(Երևան:Սյունիք!G26)</f>
        <v>4</v>
      </c>
      <c r="H26" s="90">
        <f>SUM(Երևան:Սյունիք!H26)</f>
        <v>0</v>
      </c>
      <c r="I26" s="90">
        <f>SUM(Երևան:Սյունիք!I26)</f>
        <v>0</v>
      </c>
      <c r="J26" s="90">
        <f>SUM(Երևան:Սյունիք!J26)</f>
        <v>5</v>
      </c>
      <c r="K26" s="90">
        <f>SUM(Երևան:Սյունիք!K26)</f>
        <v>4</v>
      </c>
      <c r="L26" s="90">
        <f>SUM(Երևան:Սյունիք!L26)</f>
        <v>1</v>
      </c>
      <c r="M26" s="90">
        <f>SUM(Երևան:Սյունիք!M26)</f>
        <v>0</v>
      </c>
      <c r="N26" s="90">
        <f>SUM(Երևան:Սյունիք!N26)</f>
        <v>3</v>
      </c>
      <c r="O26" s="90">
        <f>SUM(Երևան:Սյունիք!O26)</f>
        <v>0</v>
      </c>
      <c r="P26" s="90">
        <f>SUM(Երևան:Սյունիք!P26)</f>
        <v>2</v>
      </c>
      <c r="Q26" s="90">
        <f>SUM(Երևան:Սյունիք!Q26)</f>
        <v>1</v>
      </c>
      <c r="R26" s="90">
        <f>SUM(Երևան:Սյունիք!R26)</f>
        <v>0</v>
      </c>
      <c r="S26" s="90">
        <f>SUM(Երևան:Սյունիք!S26)</f>
        <v>0</v>
      </c>
      <c r="T26" s="90">
        <f>SUM(Երևան:Սյունիք!T26)</f>
        <v>0</v>
      </c>
      <c r="U26" s="90">
        <f>SUM(Երևան:Սյունիք!U26)</f>
        <v>0</v>
      </c>
      <c r="V26" s="90">
        <f>SUM(Երևան:Սյունիք!V26)</f>
        <v>0</v>
      </c>
      <c r="W26" s="90">
        <f>SUM(Երևան:Սյունիք!W26)</f>
        <v>0</v>
      </c>
      <c r="X26" s="90">
        <f>SUM(Երևան:Սյունիք!X26)</f>
        <v>3</v>
      </c>
      <c r="Y26" s="90">
        <f>SUM(Երևան:Սյունիք!Y26)</f>
        <v>0</v>
      </c>
      <c r="Z26" s="90">
        <f>SUM(Երևան:Սյունիք!Z26)</f>
        <v>0</v>
      </c>
      <c r="AA26" s="90">
        <f>SUM(Երևան:Սյունիք!AA26)</f>
        <v>5</v>
      </c>
      <c r="AB26" s="90">
        <f>SUM(Երևան:Սյունիք!AB26)</f>
        <v>0</v>
      </c>
      <c r="AC26" s="90">
        <f>SUM(Երևան:Սյունիք!AC26)</f>
        <v>2</v>
      </c>
      <c r="AD26" s="90">
        <f>SUM(Երևան:Սյունիք!AD26)</f>
        <v>0</v>
      </c>
      <c r="AE26" s="90">
        <f>SUM(Երևան:Սյունիք!AE26)</f>
        <v>2</v>
      </c>
      <c r="AF26" s="90">
        <f>SUM(Երևան:Սյունիք!AF26)</f>
        <v>1</v>
      </c>
      <c r="AG26" s="90">
        <f>SUM(Երևան:Սյունիք!AG26)</f>
        <v>0</v>
      </c>
      <c r="AH26" s="90">
        <f>SUM(Երևան:Սյունիք!AH26)</f>
        <v>1</v>
      </c>
    </row>
    <row r="27" spans="1:34" s="5" customFormat="1" ht="39.950000000000003" customHeight="1" x14ac:dyDescent="0.25">
      <c r="A27" s="109" t="s">
        <v>202</v>
      </c>
      <c r="B27" s="129" t="s">
        <v>201</v>
      </c>
      <c r="C27" s="129"/>
      <c r="D27" s="129"/>
      <c r="E27" s="90">
        <f>SUM(Երևան:Սյունիք!E27)</f>
        <v>2</v>
      </c>
      <c r="F27" s="90">
        <f>SUM(Երևան:Սյունիք!F27)</f>
        <v>0</v>
      </c>
      <c r="G27" s="90">
        <f>SUM(Երևան:Սյունիք!G27)</f>
        <v>2</v>
      </c>
      <c r="H27" s="90">
        <f>SUM(Երևան:Սյունիք!H27)</f>
        <v>0</v>
      </c>
      <c r="I27" s="90">
        <f>SUM(Երևան:Սյունիք!I27)</f>
        <v>0</v>
      </c>
      <c r="J27" s="90">
        <f>SUM(Երևան:Սյունիք!J27)</f>
        <v>3</v>
      </c>
      <c r="K27" s="90">
        <f>SUM(Երևան:Սյունիք!K27)</f>
        <v>2</v>
      </c>
      <c r="L27" s="90">
        <f>SUM(Երևան:Սյունիք!L27)</f>
        <v>1</v>
      </c>
      <c r="M27" s="90">
        <f>SUM(Երևան:Սյունիք!M27)</f>
        <v>0</v>
      </c>
      <c r="N27" s="90">
        <f>SUM(Երևան:Սյունիք!N27)</f>
        <v>1</v>
      </c>
      <c r="O27" s="90">
        <f>SUM(Երևան:Սյունիք!O27)</f>
        <v>0</v>
      </c>
      <c r="P27" s="90">
        <f>SUM(Երևան:Սյունիք!P27)</f>
        <v>0</v>
      </c>
      <c r="Q27" s="90">
        <f>SUM(Երևան:Սյունիք!Q27)</f>
        <v>0</v>
      </c>
      <c r="R27" s="90">
        <f>SUM(Երևան:Սյունիք!R27)</f>
        <v>0</v>
      </c>
      <c r="S27" s="90">
        <f>SUM(Երևան:Սյունիք!S27)</f>
        <v>1</v>
      </c>
      <c r="T27" s="90">
        <f>SUM(Երևան:Սյունիք!T27)</f>
        <v>0</v>
      </c>
      <c r="U27" s="90">
        <f>SUM(Երևան:Սյունիք!U27)</f>
        <v>1</v>
      </c>
      <c r="V27" s="90">
        <f>SUM(Երևան:Սյունիք!V27)</f>
        <v>0</v>
      </c>
      <c r="W27" s="90">
        <f>SUM(Երևան:Սյունիք!W27)</f>
        <v>0</v>
      </c>
      <c r="X27" s="90">
        <f>SUM(Երևան:Սյունիք!X27)</f>
        <v>1</v>
      </c>
      <c r="Y27" s="90">
        <f>SUM(Երևան:Սյունիք!Y27)</f>
        <v>0</v>
      </c>
      <c r="Z27" s="90">
        <f>SUM(Երևան:Սյունիք!Z27)</f>
        <v>0</v>
      </c>
      <c r="AA27" s="90">
        <f>SUM(Երևան:Սյունիք!AA27)</f>
        <v>3</v>
      </c>
      <c r="AB27" s="90">
        <f>SUM(Երևան:Սյունիք!AB27)</f>
        <v>0</v>
      </c>
      <c r="AC27" s="90">
        <f>SUM(Երևան:Սյունիք!AC27)</f>
        <v>0</v>
      </c>
      <c r="AD27" s="90">
        <f>SUM(Երևան:Սյունիք!AD27)</f>
        <v>1</v>
      </c>
      <c r="AE27" s="90">
        <f>SUM(Երևան:Սյունիք!AE27)</f>
        <v>1</v>
      </c>
      <c r="AF27" s="90">
        <f>SUM(Երևան:Սյունիք!AF27)</f>
        <v>0</v>
      </c>
      <c r="AG27" s="90">
        <f>SUM(Երևան:Սյունիք!AG27)</f>
        <v>1</v>
      </c>
      <c r="AH27" s="90">
        <f>SUM(Երևան:Սյունիք!AH27)</f>
        <v>1</v>
      </c>
    </row>
    <row r="28" spans="1:34" s="5" customFormat="1" ht="39.950000000000003" customHeight="1" x14ac:dyDescent="0.25">
      <c r="A28" s="109" t="s">
        <v>200</v>
      </c>
      <c r="B28" s="129" t="s">
        <v>199</v>
      </c>
      <c r="C28" s="129"/>
      <c r="D28" s="129"/>
      <c r="E28" s="90">
        <f>SUM(Երևան:Սյունիք!E28)</f>
        <v>7</v>
      </c>
      <c r="F28" s="90">
        <f>SUM(Երևան:Սյունիք!F28)</f>
        <v>1</v>
      </c>
      <c r="G28" s="90">
        <f>SUM(Երևան:Սյունիք!G28)</f>
        <v>6</v>
      </c>
      <c r="H28" s="90">
        <f>SUM(Երևան:Սյունիք!H28)</f>
        <v>0</v>
      </c>
      <c r="I28" s="90">
        <f>SUM(Երևան:Սյունիք!I28)</f>
        <v>0</v>
      </c>
      <c r="J28" s="90">
        <f>SUM(Երևան:Սյունիք!J28)</f>
        <v>4</v>
      </c>
      <c r="K28" s="90">
        <f>SUM(Երևան:Սյունիք!K28)</f>
        <v>3</v>
      </c>
      <c r="L28" s="90">
        <f>SUM(Երևան:Սյունիք!L28)</f>
        <v>1</v>
      </c>
      <c r="M28" s="90">
        <f>SUM(Երևան:Սյունիք!M28)</f>
        <v>0</v>
      </c>
      <c r="N28" s="90">
        <f>SUM(Երևան:Սյունիք!N28)</f>
        <v>5</v>
      </c>
      <c r="O28" s="90">
        <f>SUM(Երևան:Սյունիք!O28)</f>
        <v>5</v>
      </c>
      <c r="P28" s="90">
        <f>SUM(Երևան:Սյունիք!P28)</f>
        <v>0</v>
      </c>
      <c r="Q28" s="90">
        <f>SUM(Երևան:Սյունիք!Q28)</f>
        <v>0</v>
      </c>
      <c r="R28" s="90">
        <f>SUM(Երևան:Սյունիք!R28)</f>
        <v>0</v>
      </c>
      <c r="S28" s="90">
        <f>SUM(Երևան:Սյունիք!S28)</f>
        <v>0</v>
      </c>
      <c r="T28" s="90">
        <f>SUM(Երևան:Սյունիք!T28)</f>
        <v>0</v>
      </c>
      <c r="U28" s="90">
        <f>SUM(Երևան:Սյունիք!U28)</f>
        <v>0</v>
      </c>
      <c r="V28" s="90">
        <f>SUM(Երևան:Սյունիք!V28)</f>
        <v>0</v>
      </c>
      <c r="W28" s="90">
        <f>SUM(Երևան:Սյունիք!W28)</f>
        <v>1</v>
      </c>
      <c r="X28" s="90">
        <f>SUM(Երևան:Սյունիք!X28)</f>
        <v>6</v>
      </c>
      <c r="Y28" s="90">
        <f>SUM(Երևան:Սյունիք!Y28)</f>
        <v>0</v>
      </c>
      <c r="Z28" s="90">
        <f>SUM(Երևան:Սյունիք!Z28)</f>
        <v>0</v>
      </c>
      <c r="AA28" s="90">
        <f>SUM(Երևան:Սյունիք!AA28)</f>
        <v>4</v>
      </c>
      <c r="AB28" s="90">
        <f>SUM(Երևան:Սյունիք!AB28)</f>
        <v>1</v>
      </c>
      <c r="AC28" s="90">
        <f>SUM(Երևան:Սյունիք!AC28)</f>
        <v>0</v>
      </c>
      <c r="AD28" s="90">
        <f>SUM(Երևան:Սյունիք!AD28)</f>
        <v>1</v>
      </c>
      <c r="AE28" s="90">
        <f>SUM(Երևան:Սյունիք!AE28)</f>
        <v>1</v>
      </c>
      <c r="AF28" s="90">
        <f>SUM(Երևան:Սյունիք!AF28)</f>
        <v>0</v>
      </c>
      <c r="AG28" s="90">
        <f>SUM(Երևան:Սյունիք!AG28)</f>
        <v>1</v>
      </c>
      <c r="AH28" s="90">
        <f>SUM(Երևան:Սյունիք!AH28)</f>
        <v>1</v>
      </c>
    </row>
    <row r="29" spans="1:34" s="5" customFormat="1" ht="39.950000000000003" customHeight="1" x14ac:dyDescent="0.25">
      <c r="A29" s="109" t="s">
        <v>198</v>
      </c>
      <c r="B29" s="129" t="s">
        <v>197</v>
      </c>
      <c r="C29" s="129"/>
      <c r="D29" s="129"/>
      <c r="E29" s="90">
        <f>SUM(Երևան:Սյունիք!E29)</f>
        <v>14</v>
      </c>
      <c r="F29" s="90">
        <f>SUM(Երևան:Սյունիք!F29)</f>
        <v>7</v>
      </c>
      <c r="G29" s="90">
        <f>SUM(Երևան:Սյունիք!G29)</f>
        <v>7</v>
      </c>
      <c r="H29" s="90">
        <f>SUM(Երևան:Սյունիք!H29)</f>
        <v>0</v>
      </c>
      <c r="I29" s="90">
        <f>SUM(Երևան:Սյունիք!I29)</f>
        <v>0</v>
      </c>
      <c r="J29" s="90">
        <f>SUM(Երևան:Սյունիք!J29)</f>
        <v>1</v>
      </c>
      <c r="K29" s="90">
        <f>SUM(Երևան:Սյունիք!K29)</f>
        <v>1</v>
      </c>
      <c r="L29" s="90">
        <f>SUM(Երևան:Սյունիք!L29)</f>
        <v>0</v>
      </c>
      <c r="M29" s="90">
        <f>SUM(Երևան:Սյունիք!M29)</f>
        <v>0</v>
      </c>
      <c r="N29" s="90">
        <f>SUM(Երևան:Սյունիք!N29)</f>
        <v>1</v>
      </c>
      <c r="O29" s="90">
        <f>SUM(Երևան:Սյունիք!O29)</f>
        <v>0</v>
      </c>
      <c r="P29" s="90">
        <f>SUM(Երևան:Սյունիք!P29)</f>
        <v>0</v>
      </c>
      <c r="Q29" s="90">
        <f>SUM(Երևան:Սյունիք!Q29)</f>
        <v>0</v>
      </c>
      <c r="R29" s="90">
        <f>SUM(Երևան:Սյունիք!R29)</f>
        <v>0</v>
      </c>
      <c r="S29" s="90">
        <f>SUM(Երևան:Սյունիք!S29)</f>
        <v>1</v>
      </c>
      <c r="T29" s="90">
        <f>SUM(Երևան:Սյունիք!T29)</f>
        <v>0</v>
      </c>
      <c r="U29" s="90">
        <f>SUM(Երևան:Սյունիք!U29)</f>
        <v>1</v>
      </c>
      <c r="V29" s="90">
        <f>SUM(Երևան:Սյունիք!V29)</f>
        <v>0</v>
      </c>
      <c r="W29" s="90">
        <f>SUM(Երևան:Սյունիք!W29)</f>
        <v>0</v>
      </c>
      <c r="X29" s="90">
        <f>SUM(Երևան:Սյունիք!X29)</f>
        <v>1</v>
      </c>
      <c r="Y29" s="90">
        <f>SUM(Երևան:Սյունիք!Y29)</f>
        <v>0</v>
      </c>
      <c r="Z29" s="90">
        <f>SUM(Երևան:Սյունիք!Z29)</f>
        <v>0</v>
      </c>
      <c r="AA29" s="90">
        <f>SUM(Երևան:Սյունիք!AA29)</f>
        <v>14</v>
      </c>
      <c r="AB29" s="90">
        <f>SUM(Երևան:Սյունիք!AB29)</f>
        <v>6</v>
      </c>
      <c r="AC29" s="90">
        <f>SUM(Երևան:Սյունիք!AC29)</f>
        <v>0</v>
      </c>
      <c r="AD29" s="90">
        <f>SUM(Երևան:Սյունիք!AD29)</f>
        <v>0</v>
      </c>
      <c r="AE29" s="90">
        <f>SUM(Երևան:Սյունիք!AE29)</f>
        <v>0</v>
      </c>
      <c r="AF29" s="90">
        <f>SUM(Երևան:Սյունիք!AF29)</f>
        <v>0</v>
      </c>
      <c r="AG29" s="90">
        <f>SUM(Երևան:Սյունիք!AG29)</f>
        <v>0</v>
      </c>
      <c r="AH29" s="90">
        <f>SUM(Երևան:Սյունիք!AH29)</f>
        <v>0</v>
      </c>
    </row>
    <row r="30" spans="1:34" s="5" customFormat="1" ht="39.950000000000003" customHeight="1" x14ac:dyDescent="0.25">
      <c r="A30" s="109" t="s">
        <v>196</v>
      </c>
      <c r="B30" s="129" t="s">
        <v>195</v>
      </c>
      <c r="C30" s="129"/>
      <c r="D30" s="129"/>
      <c r="E30" s="90">
        <f>SUM(Երևան:Սյունիք!E30)</f>
        <v>15</v>
      </c>
      <c r="F30" s="90">
        <f>SUM(Երևան:Սյունիք!F30)</f>
        <v>6</v>
      </c>
      <c r="G30" s="90">
        <f>SUM(Երևան:Սյունիք!G30)</f>
        <v>9</v>
      </c>
      <c r="H30" s="90">
        <f>SUM(Երևան:Սյունիք!H30)</f>
        <v>0</v>
      </c>
      <c r="I30" s="90">
        <f>SUM(Երևան:Սյունիք!I30)</f>
        <v>0</v>
      </c>
      <c r="J30" s="90">
        <f>SUM(Երևան:Սյունիք!J30)</f>
        <v>8</v>
      </c>
      <c r="K30" s="90">
        <f>SUM(Երևան:Սյունիք!K30)</f>
        <v>4</v>
      </c>
      <c r="L30" s="90">
        <f>SUM(Երևան:Սյունիք!L30)</f>
        <v>4</v>
      </c>
      <c r="M30" s="90">
        <f>SUM(Երևան:Սյունիք!M30)</f>
        <v>0</v>
      </c>
      <c r="N30" s="90">
        <f>SUM(Երևան:Սյունիք!N30)</f>
        <v>3</v>
      </c>
      <c r="O30" s="90">
        <f>SUM(Երևան:Սյունիք!O30)</f>
        <v>1</v>
      </c>
      <c r="P30" s="90">
        <f>SUM(Երևան:Սյունիք!P30)</f>
        <v>0</v>
      </c>
      <c r="Q30" s="90">
        <f>SUM(Երևան:Սյունիք!Q30)</f>
        <v>0</v>
      </c>
      <c r="R30" s="90">
        <f>SUM(Երևան:Սյունիք!R30)</f>
        <v>0</v>
      </c>
      <c r="S30" s="90">
        <f>SUM(Երևան:Սյունիք!S30)</f>
        <v>2</v>
      </c>
      <c r="T30" s="90">
        <f>SUM(Երևան:Սյունիք!T30)</f>
        <v>1</v>
      </c>
      <c r="U30" s="90">
        <f>SUM(Երևան:Սյունիք!U30)</f>
        <v>1</v>
      </c>
      <c r="V30" s="90">
        <f>SUM(Երևան:Սյունիք!V30)</f>
        <v>0</v>
      </c>
      <c r="W30" s="90">
        <f>SUM(Երևան:Սյունիք!W30)</f>
        <v>0</v>
      </c>
      <c r="X30" s="90">
        <f>SUM(Երևան:Սյունիք!X30)</f>
        <v>3</v>
      </c>
      <c r="Y30" s="90">
        <f>SUM(Երևան:Սյունիք!Y30)</f>
        <v>0</v>
      </c>
      <c r="Z30" s="90">
        <f>SUM(Երևան:Սյունիք!Z30)</f>
        <v>1</v>
      </c>
      <c r="AA30" s="90">
        <f>SUM(Երևան:Սյունիք!AA30)</f>
        <v>16</v>
      </c>
      <c r="AB30" s="90">
        <f>SUM(Երևան:Սյունիք!AB30)</f>
        <v>5</v>
      </c>
      <c r="AC30" s="90">
        <f>SUM(Երևան:Սյունիք!AC30)</f>
        <v>1</v>
      </c>
      <c r="AD30" s="90">
        <f>SUM(Երևան:Սյունիք!AD30)</f>
        <v>0</v>
      </c>
      <c r="AE30" s="90">
        <f>SUM(Երևան:Սյունիք!AE30)</f>
        <v>1</v>
      </c>
      <c r="AF30" s="90">
        <f>SUM(Երևան:Սյունիք!AF30)</f>
        <v>0</v>
      </c>
      <c r="AG30" s="90">
        <f>SUM(Երևան:Սյունիք!AG30)</f>
        <v>0</v>
      </c>
      <c r="AH30" s="90">
        <f>SUM(Երևան:Սյունիք!AH30)</f>
        <v>0</v>
      </c>
    </row>
    <row r="31" spans="1:34" s="5" customFormat="1" ht="39.950000000000003" customHeight="1" x14ac:dyDescent="0.25">
      <c r="A31" s="109" t="s">
        <v>194</v>
      </c>
      <c r="B31" s="129" t="s">
        <v>193</v>
      </c>
      <c r="C31" s="129"/>
      <c r="D31" s="129"/>
      <c r="E31" s="90">
        <f>SUM(Երևան:Սյունիք!E31)</f>
        <v>224</v>
      </c>
      <c r="F31" s="90">
        <f>SUM(Երևան:Սյունիք!F31)</f>
        <v>67</v>
      </c>
      <c r="G31" s="90">
        <f>SUM(Երևան:Սյունիք!G31)</f>
        <v>156</v>
      </c>
      <c r="H31" s="90">
        <f>SUM(Երևան:Սյունիք!H31)</f>
        <v>1</v>
      </c>
      <c r="I31" s="90">
        <f>SUM(Երևան:Սյունիք!I31)</f>
        <v>0</v>
      </c>
      <c r="J31" s="90">
        <f>SUM(Երևան:Սյունիք!J31)</f>
        <v>146</v>
      </c>
      <c r="K31" s="90">
        <f>SUM(Երևան:Սյունիք!K31)</f>
        <v>110</v>
      </c>
      <c r="L31" s="90">
        <f>SUM(Երևան:Սյունիք!L31)</f>
        <v>34</v>
      </c>
      <c r="M31" s="90">
        <f>SUM(Երևան:Սյունիք!M31)</f>
        <v>0</v>
      </c>
      <c r="N31" s="90">
        <f>SUM(Երևան:Սյունիք!N31)</f>
        <v>99</v>
      </c>
      <c r="O31" s="90">
        <f>SUM(Երևան:Սյունիք!O31)</f>
        <v>44</v>
      </c>
      <c r="P31" s="90">
        <f>SUM(Երևան:Սյունիք!P31)</f>
        <v>8</v>
      </c>
      <c r="Q31" s="90">
        <f>SUM(Երևան:Սյունիք!Q31)</f>
        <v>9</v>
      </c>
      <c r="R31" s="90">
        <f>SUM(Երևան:Սյունիք!R31)</f>
        <v>0</v>
      </c>
      <c r="S31" s="90">
        <f>SUM(Երևան:Սյունիք!S31)</f>
        <v>38</v>
      </c>
      <c r="T31" s="90">
        <f>SUM(Երևան:Սյունիք!T31)</f>
        <v>3</v>
      </c>
      <c r="U31" s="90">
        <f>SUM(Երևան:Սյունիք!U31)</f>
        <v>32</v>
      </c>
      <c r="V31" s="90">
        <f>SUM(Երևան:Սյունիք!V31)</f>
        <v>3</v>
      </c>
      <c r="W31" s="90">
        <f>SUM(Երևան:Սյունիք!W31)</f>
        <v>7</v>
      </c>
      <c r="X31" s="90">
        <f>SUM(Երևան:Սյունիք!X31)</f>
        <v>106</v>
      </c>
      <c r="Y31" s="90">
        <f>SUM(Երևան:Սյունիք!Y31)</f>
        <v>1</v>
      </c>
      <c r="Z31" s="90">
        <f>SUM(Երևան:Սյունիք!Z31)</f>
        <v>19</v>
      </c>
      <c r="AA31" s="90">
        <f>SUM(Երևան:Սյունիք!AA31)</f>
        <v>226</v>
      </c>
      <c r="AB31" s="90">
        <f>SUM(Երևան:Սյունիք!AB31)</f>
        <v>59</v>
      </c>
      <c r="AC31" s="90">
        <f>SUM(Երևան:Սյունիք!AC31)</f>
        <v>41</v>
      </c>
      <c r="AD31" s="90">
        <f>SUM(Երևան:Սյունիք!AD31)</f>
        <v>7</v>
      </c>
      <c r="AE31" s="90">
        <f>SUM(Երևան:Սյունիք!AE31)</f>
        <v>48</v>
      </c>
      <c r="AF31" s="90">
        <f>SUM(Երևան:Սյունիք!AF31)</f>
        <v>6</v>
      </c>
      <c r="AG31" s="90">
        <f>SUM(Երևան:Սյունիք!AG31)</f>
        <v>2</v>
      </c>
      <c r="AH31" s="90">
        <f>SUM(Երևան:Սյունիք!AH31)</f>
        <v>8</v>
      </c>
    </row>
    <row r="32" spans="1:34" s="5" customFormat="1" ht="39.950000000000003" customHeight="1" x14ac:dyDescent="0.25">
      <c r="A32" s="109" t="s">
        <v>192</v>
      </c>
      <c r="B32" s="129" t="s">
        <v>191</v>
      </c>
      <c r="C32" s="129"/>
      <c r="D32" s="129"/>
      <c r="E32" s="90">
        <f>SUM(Երևան:Սյունիք!E32)</f>
        <v>262</v>
      </c>
      <c r="F32" s="90">
        <f>SUM(Երևան:Սյունիք!F32)</f>
        <v>85</v>
      </c>
      <c r="G32" s="90">
        <f>SUM(Երևան:Սյունիք!G32)</f>
        <v>177</v>
      </c>
      <c r="H32" s="90">
        <f>SUM(Երևան:Սյունիք!H32)</f>
        <v>0</v>
      </c>
      <c r="I32" s="90">
        <f>SUM(Երևան:Սյունիք!I32)</f>
        <v>0</v>
      </c>
      <c r="J32" s="90">
        <f>SUM(Երևան:Սյունիք!J32)</f>
        <v>219</v>
      </c>
      <c r="K32" s="90">
        <f>SUM(Երևան:Սյունիք!K32)</f>
        <v>155</v>
      </c>
      <c r="L32" s="90">
        <f>SUM(Երևան:Սյունիք!L32)</f>
        <v>57</v>
      </c>
      <c r="M32" s="90">
        <f>SUM(Երևան:Սյունիք!M32)</f>
        <v>0</v>
      </c>
      <c r="N32" s="90">
        <f>SUM(Երևան:Սյունիք!N32)</f>
        <v>86</v>
      </c>
      <c r="O32" s="90">
        <f>SUM(Երևան:Սյունիք!O32)</f>
        <v>31</v>
      </c>
      <c r="P32" s="90">
        <f>SUM(Երևան:Սյունիք!P32)</f>
        <v>7</v>
      </c>
      <c r="Q32" s="90">
        <f>SUM(Երևան:Սյունիք!Q32)</f>
        <v>18</v>
      </c>
      <c r="R32" s="90">
        <f>SUM(Երևան:Սյունիք!R32)</f>
        <v>0</v>
      </c>
      <c r="S32" s="90">
        <f>SUM(Երևան:Սյունիք!S32)</f>
        <v>30</v>
      </c>
      <c r="T32" s="90">
        <f>SUM(Երևան:Սյունիք!T32)</f>
        <v>2</v>
      </c>
      <c r="U32" s="90">
        <f>SUM(Երևան:Սյունիք!U32)</f>
        <v>27</v>
      </c>
      <c r="V32" s="90">
        <f>SUM(Երևան:Սյունիք!V32)</f>
        <v>1</v>
      </c>
      <c r="W32" s="90">
        <f>SUM(Երևան:Սյունիք!W32)</f>
        <v>9</v>
      </c>
      <c r="X32" s="90">
        <f>SUM(Երևան:Սյունիք!X32)</f>
        <v>95</v>
      </c>
      <c r="Y32" s="90">
        <f>SUM(Երևան:Սյունիք!Y32)</f>
        <v>1</v>
      </c>
      <c r="Z32" s="90">
        <f>SUM(Երևան:Սյունիք!Z32)</f>
        <v>23</v>
      </c>
      <c r="AA32" s="90">
        <f>SUM(Երևան:Սյունիք!AA32)</f>
        <v>320</v>
      </c>
      <c r="AB32" s="90">
        <f>SUM(Երևան:Սյունիք!AB32)</f>
        <v>71</v>
      </c>
      <c r="AC32" s="90">
        <f>SUM(Երևան:Սյունիք!AC32)</f>
        <v>24</v>
      </c>
      <c r="AD32" s="90">
        <f>SUM(Երևան:Սյունիք!AD32)</f>
        <v>9</v>
      </c>
      <c r="AE32" s="90">
        <f>SUM(Երևան:Սյունիք!AE32)</f>
        <v>33</v>
      </c>
      <c r="AF32" s="90">
        <f>SUM(Երևան:Սյունիք!AF32)</f>
        <v>2</v>
      </c>
      <c r="AG32" s="90">
        <f>SUM(Երևան:Սյունիք!AG32)</f>
        <v>1</v>
      </c>
      <c r="AH32" s="90">
        <f>SUM(Երևան:Սյունիք!AH32)</f>
        <v>3</v>
      </c>
    </row>
    <row r="33" spans="1:34" s="5" customFormat="1" ht="39.950000000000003" customHeight="1" x14ac:dyDescent="0.25">
      <c r="A33" s="109" t="s">
        <v>190</v>
      </c>
      <c r="B33" s="129" t="s">
        <v>189</v>
      </c>
      <c r="C33" s="129"/>
      <c r="D33" s="129"/>
      <c r="E33" s="90">
        <f>SUM(Երևան:Սյունիք!E33)</f>
        <v>2</v>
      </c>
      <c r="F33" s="90">
        <f>SUM(Երևան:Սյունիք!F33)</f>
        <v>0</v>
      </c>
      <c r="G33" s="90">
        <f>SUM(Երևան:Սյունիք!G33)</f>
        <v>2</v>
      </c>
      <c r="H33" s="90">
        <f>SUM(Երևան:Սյունիք!H33)</f>
        <v>0</v>
      </c>
      <c r="I33" s="90">
        <f>SUM(Երևան:Սյունիք!I33)</f>
        <v>0</v>
      </c>
      <c r="J33" s="90">
        <f>SUM(Երևան:Սյունիք!J33)</f>
        <v>1</v>
      </c>
      <c r="K33" s="90">
        <f>SUM(Երևան:Սյունիք!K33)</f>
        <v>0</v>
      </c>
      <c r="L33" s="90">
        <f>SUM(Երևան:Սյունիք!L33)</f>
        <v>1</v>
      </c>
      <c r="M33" s="90">
        <f>SUM(Երևան:Սյունիք!M33)</f>
        <v>0</v>
      </c>
      <c r="N33" s="90">
        <f>SUM(Երևան:Սյունիք!N33)</f>
        <v>1</v>
      </c>
      <c r="O33" s="90">
        <f>SUM(Երևան:Սյունիք!O33)</f>
        <v>0</v>
      </c>
      <c r="P33" s="90">
        <f>SUM(Երևան:Սյունիք!P33)</f>
        <v>0</v>
      </c>
      <c r="Q33" s="90">
        <f>SUM(Երևան:Սյունիք!Q33)</f>
        <v>1</v>
      </c>
      <c r="R33" s="90">
        <f>SUM(Երևան:Սյունիք!R33)</f>
        <v>0</v>
      </c>
      <c r="S33" s="90">
        <f>SUM(Երևան:Սյունիք!S33)</f>
        <v>0</v>
      </c>
      <c r="T33" s="90">
        <f>SUM(Երևան:Սյունիք!T33)</f>
        <v>0</v>
      </c>
      <c r="U33" s="90">
        <f>SUM(Երևան:Սյունիք!U33)</f>
        <v>0</v>
      </c>
      <c r="V33" s="90">
        <f>SUM(Երևան:Սյունիք!V33)</f>
        <v>0</v>
      </c>
      <c r="W33" s="90">
        <f>SUM(Երևան:Սյունիք!W33)</f>
        <v>0</v>
      </c>
      <c r="X33" s="90">
        <f>SUM(Երևան:Սյունիք!X33)</f>
        <v>1</v>
      </c>
      <c r="Y33" s="90">
        <f>SUM(Երևան:Սյունիք!Y33)</f>
        <v>0</v>
      </c>
      <c r="Z33" s="90">
        <f>SUM(Երևան:Սյունիք!Z33)</f>
        <v>0</v>
      </c>
      <c r="AA33" s="90">
        <f>SUM(Երևան:Սյունիք!AA33)</f>
        <v>1</v>
      </c>
      <c r="AB33" s="90">
        <f>SUM(Երևան:Սյունիք!AB33)</f>
        <v>0</v>
      </c>
      <c r="AC33" s="90">
        <f>SUM(Երևան:Սյունիք!AC33)</f>
        <v>1</v>
      </c>
      <c r="AD33" s="90">
        <f>SUM(Երևան:Սյունիք!AD33)</f>
        <v>0</v>
      </c>
      <c r="AE33" s="90">
        <f>SUM(Երևան:Սյունիք!AE33)</f>
        <v>1</v>
      </c>
      <c r="AF33" s="90">
        <f>SUM(Երևան:Սյունիք!AF33)</f>
        <v>0</v>
      </c>
      <c r="AG33" s="90">
        <f>SUM(Երևան:Սյունիք!AG33)</f>
        <v>0</v>
      </c>
      <c r="AH33" s="90">
        <f>SUM(Երևան:Սյունիք!AH33)</f>
        <v>0</v>
      </c>
    </row>
    <row r="34" spans="1:34" s="5" customFormat="1" ht="39.950000000000003" customHeight="1" x14ac:dyDescent="0.25">
      <c r="A34" s="109" t="s">
        <v>188</v>
      </c>
      <c r="B34" s="129" t="s">
        <v>187</v>
      </c>
      <c r="C34" s="129"/>
      <c r="D34" s="129"/>
      <c r="E34" s="90">
        <f>SUM(Երևան:Սյունիք!E34)</f>
        <v>84</v>
      </c>
      <c r="F34" s="90">
        <f>SUM(Երևան:Սյունիք!F34)</f>
        <v>19</v>
      </c>
      <c r="G34" s="90">
        <f>SUM(Երևան:Սյունիք!G34)</f>
        <v>65</v>
      </c>
      <c r="H34" s="90">
        <f>SUM(Երևան:Սյունիք!H34)</f>
        <v>0</v>
      </c>
      <c r="I34" s="90">
        <f>SUM(Երևան:Սյունիք!I34)</f>
        <v>0</v>
      </c>
      <c r="J34" s="90">
        <f>SUM(Երևան:Սյունիք!J34)</f>
        <v>55</v>
      </c>
      <c r="K34" s="90">
        <f>SUM(Երևան:Սյունիք!K34)</f>
        <v>39</v>
      </c>
      <c r="L34" s="90">
        <f>SUM(Երևան:Սյունիք!L34)</f>
        <v>12</v>
      </c>
      <c r="M34" s="90">
        <f>SUM(Երևան:Սյունիք!M34)</f>
        <v>2</v>
      </c>
      <c r="N34" s="90">
        <f>SUM(Երևան:Սյունիք!N34)</f>
        <v>29</v>
      </c>
      <c r="O34" s="90">
        <f>SUM(Երևան:Սյունիք!O34)</f>
        <v>5</v>
      </c>
      <c r="P34" s="90">
        <f>SUM(Երևան:Սյունիք!P34)</f>
        <v>0</v>
      </c>
      <c r="Q34" s="90">
        <f>SUM(Երևան:Սյունիք!Q34)</f>
        <v>14</v>
      </c>
      <c r="R34" s="90">
        <f>SUM(Երևան:Սյունիք!R34)</f>
        <v>0</v>
      </c>
      <c r="S34" s="90">
        <f>SUM(Երևան:Սյունիք!S34)</f>
        <v>10</v>
      </c>
      <c r="T34" s="90">
        <f>SUM(Երևան:Սյունիք!T34)</f>
        <v>2</v>
      </c>
      <c r="U34" s="90">
        <f>SUM(Երևան:Սյունիք!U34)</f>
        <v>8</v>
      </c>
      <c r="V34" s="90">
        <f>SUM(Երևան:Սյունիք!V34)</f>
        <v>0</v>
      </c>
      <c r="W34" s="90">
        <f>SUM(Երևան:Սյունիք!W34)</f>
        <v>0</v>
      </c>
      <c r="X34" s="90">
        <f>SUM(Երևան:Սյունիք!X34)</f>
        <v>29</v>
      </c>
      <c r="Y34" s="90">
        <f>SUM(Երևան:Սյունիք!Y34)</f>
        <v>1</v>
      </c>
      <c r="Z34" s="90">
        <f>SUM(Երևան:Սյունիք!Z34)</f>
        <v>11</v>
      </c>
      <c r="AA34" s="90">
        <f>SUM(Երևան:Սյունիք!AA34)</f>
        <v>93</v>
      </c>
      <c r="AB34" s="90">
        <f>SUM(Երևան:Սյունիք!AB34)</f>
        <v>21</v>
      </c>
      <c r="AC34" s="90">
        <f>SUM(Երևան:Սյունիք!AC34)</f>
        <v>7</v>
      </c>
      <c r="AD34" s="90">
        <f>SUM(Երևան:Սյունիք!AD34)</f>
        <v>4</v>
      </c>
      <c r="AE34" s="90">
        <f>SUM(Երևան:Սյունիք!AE34)</f>
        <v>11</v>
      </c>
      <c r="AF34" s="90">
        <f>SUM(Երևան:Սյունիք!AF34)</f>
        <v>0</v>
      </c>
      <c r="AG34" s="90">
        <f>SUM(Երևան:Սյունիք!AG34)</f>
        <v>1</v>
      </c>
      <c r="AH34" s="90">
        <f>SUM(Երևան:Սյունիք!AH34)</f>
        <v>1</v>
      </c>
    </row>
    <row r="35" spans="1:34" s="5" customFormat="1" ht="39.950000000000003" customHeight="1" x14ac:dyDescent="0.25">
      <c r="A35" s="109" t="s">
        <v>186</v>
      </c>
      <c r="B35" s="129" t="s">
        <v>185</v>
      </c>
      <c r="C35" s="129"/>
      <c r="D35" s="129"/>
      <c r="E35" s="90">
        <f>SUM(Երևան:Սյունիք!E35)</f>
        <v>2066</v>
      </c>
      <c r="F35" s="90">
        <f>SUM(Երևան:Սյունիք!F35)</f>
        <v>908</v>
      </c>
      <c r="G35" s="90">
        <f>SUM(Երևան:Սյունիք!G35)</f>
        <v>1151</v>
      </c>
      <c r="H35" s="90">
        <f>SUM(Երևան:Սյունիք!H35)</f>
        <v>6</v>
      </c>
      <c r="I35" s="90">
        <f>SUM(Երևան:Սյունիք!I35)</f>
        <v>1</v>
      </c>
      <c r="J35" s="90">
        <f>SUM(Երևան:Սյունիք!J35)</f>
        <v>1373</v>
      </c>
      <c r="K35" s="90">
        <f>SUM(Երևան:Սյունիք!K35)</f>
        <v>1017</v>
      </c>
      <c r="L35" s="90">
        <f>SUM(Երևան:Սյունիք!L35)</f>
        <v>319</v>
      </c>
      <c r="M35" s="90">
        <f>SUM(Երևան:Սյունիք!M35)</f>
        <v>1</v>
      </c>
      <c r="N35" s="90">
        <f>SUM(Երևան:Սյունիք!N35)</f>
        <v>811</v>
      </c>
      <c r="O35" s="90">
        <f>SUM(Երևան:Սյունիք!O35)</f>
        <v>398</v>
      </c>
      <c r="P35" s="90">
        <f>SUM(Երևան:Սյունիք!P35)</f>
        <v>25</v>
      </c>
      <c r="Q35" s="90">
        <f>SUM(Երևան:Սյունիք!Q35)</f>
        <v>72</v>
      </c>
      <c r="R35" s="90">
        <f>SUM(Երևան:Սյունիք!R35)</f>
        <v>2</v>
      </c>
      <c r="S35" s="90">
        <f>SUM(Երևան:Սյունիք!S35)</f>
        <v>314</v>
      </c>
      <c r="T35" s="90">
        <f>SUM(Երևան:Սյունիք!T35)</f>
        <v>27</v>
      </c>
      <c r="U35" s="90">
        <f>SUM(Երևան:Սյունիք!U35)</f>
        <v>263</v>
      </c>
      <c r="V35" s="90">
        <f>SUM(Երևան:Սյունիք!V35)</f>
        <v>24</v>
      </c>
      <c r="W35" s="90">
        <f>SUM(Երևան:Սյունիք!W35)</f>
        <v>37</v>
      </c>
      <c r="X35" s="90">
        <f>SUM(Երևան:Սյունիք!X35)</f>
        <v>848</v>
      </c>
      <c r="Y35" s="90">
        <f>SUM(Երևան:Սյունիք!Y35)</f>
        <v>10</v>
      </c>
      <c r="Z35" s="90">
        <f>SUM(Երևան:Սյունիք!Z35)</f>
        <v>306</v>
      </c>
      <c r="AA35" s="90">
        <f>SUM(Երևան:Սյունիք!AA35)</f>
        <v>2218</v>
      </c>
      <c r="AB35" s="90">
        <f>SUM(Երևան:Սյունիք!AB35)</f>
        <v>635</v>
      </c>
      <c r="AC35" s="90">
        <f>SUM(Երևան:Սյունիք!AC35)</f>
        <v>60</v>
      </c>
      <c r="AD35" s="90">
        <f>SUM(Երևան:Սյունիք!AD35)</f>
        <v>29</v>
      </c>
      <c r="AE35" s="90">
        <f>SUM(Երևան:Սյունիք!AE35)</f>
        <v>89</v>
      </c>
      <c r="AF35" s="90">
        <f>SUM(Երևան:Սյունիք!AF35)</f>
        <v>8</v>
      </c>
      <c r="AG35" s="90">
        <f>SUM(Երևան:Սյունիք!AG35)</f>
        <v>13</v>
      </c>
      <c r="AH35" s="90">
        <f>SUM(Երևան:Սյունիք!AH35)</f>
        <v>21</v>
      </c>
    </row>
    <row r="36" spans="1:34" s="5" customFormat="1" ht="39.950000000000003" customHeight="1" x14ac:dyDescent="0.25">
      <c r="A36" s="109" t="s">
        <v>184</v>
      </c>
      <c r="B36" s="129" t="s">
        <v>183</v>
      </c>
      <c r="C36" s="129"/>
      <c r="D36" s="129"/>
      <c r="E36" s="90">
        <f>SUM(Երևան:Սյունիք!E36)</f>
        <v>667</v>
      </c>
      <c r="F36" s="90">
        <f>SUM(Երևան:Սյունիք!F36)</f>
        <v>283</v>
      </c>
      <c r="G36" s="90">
        <f>SUM(Երևան:Սյունիք!G36)</f>
        <v>384</v>
      </c>
      <c r="H36" s="90">
        <f>SUM(Երևան:Սյունիք!H36)</f>
        <v>0</v>
      </c>
      <c r="I36" s="90">
        <f>SUM(Երևան:Սյունիք!I36)</f>
        <v>0</v>
      </c>
      <c r="J36" s="90">
        <f>SUM(Երևան:Սյունիք!J36)</f>
        <v>410</v>
      </c>
      <c r="K36" s="90">
        <f>SUM(Երևան:Սյունիք!K36)</f>
        <v>328</v>
      </c>
      <c r="L36" s="90">
        <f>SUM(Երևան:Սյունիք!L36)</f>
        <v>65</v>
      </c>
      <c r="M36" s="90">
        <f>SUM(Երևան:Սյունիք!M36)</f>
        <v>0</v>
      </c>
      <c r="N36" s="90">
        <f>SUM(Երևան:Սյունիք!N36)</f>
        <v>304</v>
      </c>
      <c r="O36" s="90">
        <f>SUM(Երևան:Սյունիք!O36)</f>
        <v>154</v>
      </c>
      <c r="P36" s="90">
        <f>SUM(Երևան:Սյունիք!P36)</f>
        <v>12</v>
      </c>
      <c r="Q36" s="90">
        <f>SUM(Երևան:Սյունիք!Q36)</f>
        <v>30</v>
      </c>
      <c r="R36" s="90">
        <f>SUM(Երևան:Սյունիք!R36)</f>
        <v>2</v>
      </c>
      <c r="S36" s="90">
        <f>SUM(Երևան:Սյունիք!S36)</f>
        <v>106</v>
      </c>
      <c r="T36" s="90">
        <f>SUM(Երևան:Սյունիք!T36)</f>
        <v>11</v>
      </c>
      <c r="U36" s="90">
        <f>SUM(Երևան:Սյունիք!U36)</f>
        <v>90</v>
      </c>
      <c r="V36" s="90">
        <f>SUM(Երևան:Սյունիք!V36)</f>
        <v>5</v>
      </c>
      <c r="W36" s="90">
        <f>SUM(Երևան:Սյունիք!W36)</f>
        <v>18</v>
      </c>
      <c r="X36" s="90">
        <f>SUM(Երևան:Սյունիք!X36)</f>
        <v>322</v>
      </c>
      <c r="Y36" s="90">
        <f>SUM(Երևան:Սյունիք!Y36)</f>
        <v>4</v>
      </c>
      <c r="Z36" s="90">
        <f>SUM(Երևան:Սյունիք!Z36)</f>
        <v>90</v>
      </c>
      <c r="AA36" s="90">
        <f>SUM(Երևան:Սյունիք!AA36)</f>
        <v>669</v>
      </c>
      <c r="AB36" s="90">
        <f>SUM(Երևան:Սյունիք!AB36)</f>
        <v>206</v>
      </c>
      <c r="AC36" s="90">
        <f>SUM(Երևան:Սյունիք!AC36)</f>
        <v>22</v>
      </c>
      <c r="AD36" s="90">
        <f>SUM(Երևան:Սյունիք!AD36)</f>
        <v>10</v>
      </c>
      <c r="AE36" s="90">
        <f>SUM(Երևան:Սյունիք!AE36)</f>
        <v>32</v>
      </c>
      <c r="AF36" s="90">
        <f>SUM(Երևան:Սյունիք!AF36)</f>
        <v>8</v>
      </c>
      <c r="AG36" s="90">
        <f>SUM(Երևան:Սյունիք!AG36)</f>
        <v>2</v>
      </c>
      <c r="AH36" s="90">
        <f>SUM(Երևան:Սյունիք!AH36)</f>
        <v>10</v>
      </c>
    </row>
    <row r="37" spans="1:34" s="5" customFormat="1" ht="39.950000000000003" customHeight="1" x14ac:dyDescent="0.25">
      <c r="A37" s="109" t="s">
        <v>182</v>
      </c>
      <c r="B37" s="129" t="s">
        <v>181</v>
      </c>
      <c r="C37" s="129"/>
      <c r="D37" s="129"/>
      <c r="E37" s="90">
        <f>SUM(Երևան:Սյունիք!E37)</f>
        <v>114</v>
      </c>
      <c r="F37" s="90">
        <f>SUM(Երևան:Սյունիք!F37)</f>
        <v>55</v>
      </c>
      <c r="G37" s="90">
        <f>SUM(Երևան:Սյունիք!G37)</f>
        <v>58</v>
      </c>
      <c r="H37" s="90">
        <f>SUM(Երևան:Սյունիք!H37)</f>
        <v>1</v>
      </c>
      <c r="I37" s="90">
        <f>SUM(Երևան:Սյունիք!I37)</f>
        <v>0</v>
      </c>
      <c r="J37" s="90">
        <f>SUM(Երևան:Սյունիք!J37)</f>
        <v>50</v>
      </c>
      <c r="K37" s="90">
        <f>SUM(Երևան:Սյունիք!K37)</f>
        <v>32</v>
      </c>
      <c r="L37" s="90">
        <f>SUM(Երևան:Սյունիք!L37)</f>
        <v>15</v>
      </c>
      <c r="M37" s="90">
        <f>SUM(Երևան:Սյունիք!M37)</f>
        <v>1</v>
      </c>
      <c r="N37" s="90">
        <f>SUM(Երևան:Սյունիք!N37)</f>
        <v>33</v>
      </c>
      <c r="O37" s="90">
        <f>SUM(Երևան:Սյունիք!O37)</f>
        <v>17</v>
      </c>
      <c r="P37" s="90">
        <f>SUM(Երևան:Սյունիք!P37)</f>
        <v>1</v>
      </c>
      <c r="Q37" s="90">
        <f>SUM(Երևան:Սյունիք!Q37)</f>
        <v>4</v>
      </c>
      <c r="R37" s="90">
        <f>SUM(Երևան:Սյունիք!R37)</f>
        <v>0</v>
      </c>
      <c r="S37" s="90">
        <f>SUM(Երևան:Սյունիք!S37)</f>
        <v>11</v>
      </c>
      <c r="T37" s="90">
        <f>SUM(Երևան:Սյունիք!T37)</f>
        <v>0</v>
      </c>
      <c r="U37" s="90">
        <f>SUM(Երևան:Սյունիք!U37)</f>
        <v>11</v>
      </c>
      <c r="V37" s="90">
        <f>SUM(Երևան:Սյունիք!V37)</f>
        <v>0</v>
      </c>
      <c r="W37" s="90">
        <f>SUM(Երևան:Սյունիք!W37)</f>
        <v>4</v>
      </c>
      <c r="X37" s="90">
        <f>SUM(Երևան:Սյունիք!X37)</f>
        <v>37</v>
      </c>
      <c r="Y37" s="90">
        <f>SUM(Երևան:Սյունիք!Y37)</f>
        <v>0</v>
      </c>
      <c r="Z37" s="90">
        <f>SUM(Երևան:Սյունիք!Z37)</f>
        <v>14</v>
      </c>
      <c r="AA37" s="90">
        <f>SUM(Երևան:Սյունիք!AA37)</f>
        <v>108</v>
      </c>
      <c r="AB37" s="90">
        <f>SUM(Երևան:Սյունիք!AB37)</f>
        <v>48</v>
      </c>
      <c r="AC37" s="90">
        <f>SUM(Երևան:Սյունիք!AC37)</f>
        <v>4</v>
      </c>
      <c r="AD37" s="90">
        <f>SUM(Երևան:Սյունիք!AD37)</f>
        <v>2</v>
      </c>
      <c r="AE37" s="90">
        <f>SUM(Երևան:Սյունիք!AE37)</f>
        <v>6</v>
      </c>
      <c r="AF37" s="90">
        <f>SUM(Երևան:Սյունիք!AF37)</f>
        <v>1</v>
      </c>
      <c r="AG37" s="90">
        <f>SUM(Երևան:Սյունիք!AG37)</f>
        <v>0</v>
      </c>
      <c r="AH37" s="90">
        <f>SUM(Երևան:Սյունիք!AH37)</f>
        <v>1</v>
      </c>
    </row>
    <row r="38" spans="1:34" s="5" customFormat="1" ht="39.950000000000003" customHeight="1" x14ac:dyDescent="0.25">
      <c r="A38" s="109" t="s">
        <v>180</v>
      </c>
      <c r="B38" s="129" t="s">
        <v>1</v>
      </c>
      <c r="C38" s="129"/>
      <c r="D38" s="129"/>
      <c r="E38" s="90">
        <f>SUM(Երևան:Սյունիք!E38)</f>
        <v>702</v>
      </c>
      <c r="F38" s="90">
        <f>SUM(Երևան:Սյունիք!F38)</f>
        <v>193</v>
      </c>
      <c r="G38" s="90">
        <f>SUM(Երևան:Սյունիք!G38)</f>
        <v>505</v>
      </c>
      <c r="H38" s="90">
        <f>SUM(Երևան:Սյունիք!H38)</f>
        <v>4</v>
      </c>
      <c r="I38" s="90">
        <f>SUM(Երևան:Սյունիք!I38)</f>
        <v>0</v>
      </c>
      <c r="J38" s="90">
        <f>SUM(Երևան:Սյունիք!J38)</f>
        <v>582</v>
      </c>
      <c r="K38" s="90">
        <f>SUM(Երևան:Սյունիք!K38)</f>
        <v>381</v>
      </c>
      <c r="L38" s="90">
        <f>SUM(Երևան:Սյունիք!L38)</f>
        <v>159</v>
      </c>
      <c r="M38" s="90">
        <f>SUM(Երևան:Սյունիք!M38)</f>
        <v>24</v>
      </c>
      <c r="N38" s="90">
        <f>SUM(Երևան:Սյունիք!N38)</f>
        <v>257</v>
      </c>
      <c r="O38" s="90">
        <f>SUM(Երևան:Սյունիք!O38)</f>
        <v>85</v>
      </c>
      <c r="P38" s="90">
        <f>SUM(Երևան:Սյունիք!P38)</f>
        <v>21</v>
      </c>
      <c r="Q38" s="90">
        <f>SUM(Երևան:Սյունիք!Q38)</f>
        <v>66</v>
      </c>
      <c r="R38" s="90">
        <f>SUM(Երևան:Սյունիք!R38)</f>
        <v>1</v>
      </c>
      <c r="S38" s="90">
        <f>SUM(Երևան:Սյունիք!S38)</f>
        <v>84</v>
      </c>
      <c r="T38" s="90">
        <f>SUM(Երևան:Սյունիք!T38)</f>
        <v>12</v>
      </c>
      <c r="U38" s="90">
        <f>SUM(Երևան:Սյունիք!U38)</f>
        <v>68</v>
      </c>
      <c r="V38" s="90">
        <f>SUM(Երևան:Սյունիք!V38)</f>
        <v>4</v>
      </c>
      <c r="W38" s="90">
        <f>SUM(Երևան:Սյունիք!W38)</f>
        <v>27</v>
      </c>
      <c r="X38" s="90">
        <f>SUM(Երևան:Սյունիք!X38)</f>
        <v>284</v>
      </c>
      <c r="Y38" s="90">
        <f>SUM(Երևան:Սյունիք!Y38)</f>
        <v>5</v>
      </c>
      <c r="Z38" s="90">
        <f>SUM(Երևան:Սյունիք!Z38)</f>
        <v>84</v>
      </c>
      <c r="AA38" s="90">
        <f>SUM(Երևան:Սյունիք!AA38)</f>
        <v>790</v>
      </c>
      <c r="AB38" s="90">
        <f>SUM(Երևան:Սյունիք!AB38)</f>
        <v>190</v>
      </c>
      <c r="AC38" s="90">
        <f>SUM(Երևան:Սյունիք!AC38)</f>
        <v>72</v>
      </c>
      <c r="AD38" s="90">
        <f>SUM(Երևան:Սյունիք!AD38)</f>
        <v>17</v>
      </c>
      <c r="AE38" s="90">
        <f>SUM(Երևան:Սյունիք!AE38)</f>
        <v>89</v>
      </c>
      <c r="AF38" s="90">
        <f>SUM(Երևան:Սյունիք!AF38)</f>
        <v>6</v>
      </c>
      <c r="AG38" s="90">
        <f>SUM(Երևան:Սյունիք!AG38)</f>
        <v>5</v>
      </c>
      <c r="AH38" s="90">
        <f>SUM(Երևան:Սյունիք!AH38)</f>
        <v>11</v>
      </c>
    </row>
    <row r="39" spans="1:34" s="8" customFormat="1" ht="39.950000000000003" customHeight="1" x14ac:dyDescent="0.25">
      <c r="A39" s="109" t="s">
        <v>179</v>
      </c>
      <c r="B39" s="129" t="s">
        <v>178</v>
      </c>
      <c r="C39" s="129"/>
      <c r="D39" s="129"/>
      <c r="E39" s="90">
        <f>SUM(Երևան:Սյունիք!E39)</f>
        <v>1292</v>
      </c>
      <c r="F39" s="90">
        <f>SUM(Երևան:Սյունիք!F39)</f>
        <v>193</v>
      </c>
      <c r="G39" s="90">
        <f>SUM(Երևան:Սյունիք!G39)</f>
        <v>1085</v>
      </c>
      <c r="H39" s="90">
        <f>SUM(Երևան:Սյունիք!H39)</f>
        <v>13</v>
      </c>
      <c r="I39" s="90">
        <f>SUM(Երևան:Սյունիք!I39)</f>
        <v>1</v>
      </c>
      <c r="J39" s="90">
        <f>SUM(Երևան:Սյունիք!J39)</f>
        <v>1323</v>
      </c>
      <c r="K39" s="90">
        <f>SUM(Երևան:Սյունիք!K39)</f>
        <v>909</v>
      </c>
      <c r="L39" s="90">
        <f>SUM(Երևան:Սյունիք!L39)</f>
        <v>340</v>
      </c>
      <c r="M39" s="90">
        <f>SUM(Երևան:Սյունիք!M39)</f>
        <v>35</v>
      </c>
      <c r="N39" s="90">
        <f>SUM(Երևան:Սյունիք!N39)</f>
        <v>556</v>
      </c>
      <c r="O39" s="90">
        <f>SUM(Երևան:Սյունիք!O39)</f>
        <v>167</v>
      </c>
      <c r="P39" s="90">
        <f>SUM(Երևան:Սյունիք!P39)</f>
        <v>27</v>
      </c>
      <c r="Q39" s="90">
        <f>SUM(Երևան:Սյունիք!Q39)</f>
        <v>173</v>
      </c>
      <c r="R39" s="90">
        <f>SUM(Երևան:Սյունիք!R39)</f>
        <v>2</v>
      </c>
      <c r="S39" s="90">
        <f>SUM(Երևան:Սյունիք!S39)</f>
        <v>187</v>
      </c>
      <c r="T39" s="90">
        <f>SUM(Երևան:Սյունիք!T39)</f>
        <v>28</v>
      </c>
      <c r="U39" s="90">
        <f>SUM(Երևան:Սյունիք!U39)</f>
        <v>133</v>
      </c>
      <c r="V39" s="90">
        <f>SUM(Երևան:Սյունիք!V39)</f>
        <v>26</v>
      </c>
      <c r="W39" s="90">
        <f>SUM(Երևան:Սյունիք!W39)</f>
        <v>51</v>
      </c>
      <c r="X39" s="90">
        <f>SUM(Երևան:Սյունիք!X39)</f>
        <v>607</v>
      </c>
      <c r="Y39" s="90">
        <f>SUM(Երևան:Սյունիք!Y39)</f>
        <v>74</v>
      </c>
      <c r="Z39" s="90">
        <f>SUM(Երևան:Սյունիք!Z39)</f>
        <v>59</v>
      </c>
      <c r="AA39" s="90">
        <f>SUM(Երևան:Սյունիք!AA39)</f>
        <v>1487</v>
      </c>
      <c r="AB39" s="90">
        <f>SUM(Երևան:Սյունիք!AB39)</f>
        <v>173</v>
      </c>
      <c r="AC39" s="90">
        <f>SUM(Երևան:Սյունիք!AC39)</f>
        <v>190</v>
      </c>
      <c r="AD39" s="90">
        <f>SUM(Երևան:Սյունիք!AD39)</f>
        <v>74</v>
      </c>
      <c r="AE39" s="90">
        <f>SUM(Երևան:Սյունիք!AE39)</f>
        <v>264</v>
      </c>
      <c r="AF39" s="90">
        <f>SUM(Երևան:Սյունիք!AF39)</f>
        <v>25</v>
      </c>
      <c r="AG39" s="90">
        <f>SUM(Երևան:Սյունիք!AG39)</f>
        <v>28</v>
      </c>
      <c r="AH39" s="90">
        <f>SUM(Երևան:Սյունիք!AH39)</f>
        <v>53</v>
      </c>
    </row>
    <row r="40" spans="1:34" s="5" customFormat="1" ht="39.950000000000003" customHeight="1" x14ac:dyDescent="0.25">
      <c r="A40" s="109" t="s">
        <v>248</v>
      </c>
      <c r="B40" s="129" t="s">
        <v>177</v>
      </c>
      <c r="C40" s="129"/>
      <c r="D40" s="129"/>
      <c r="E40" s="90">
        <f>SUM(Երևան:Սյունիք!E40)</f>
        <v>163</v>
      </c>
      <c r="F40" s="90">
        <f>SUM(Երևան:Սյունիք!F40)</f>
        <v>27</v>
      </c>
      <c r="G40" s="90">
        <f>SUM(Երևան:Սյունիք!G40)</f>
        <v>136</v>
      </c>
      <c r="H40" s="90">
        <f>SUM(Երևան:Սյունիք!H40)</f>
        <v>0</v>
      </c>
      <c r="I40" s="90">
        <f>SUM(Երևան:Սյունիք!I40)</f>
        <v>0</v>
      </c>
      <c r="J40" s="90">
        <f>SUM(Երևան:Սյունիք!J40)</f>
        <v>139</v>
      </c>
      <c r="K40" s="90">
        <f>SUM(Երևան:Սյունիք!K40)</f>
        <v>95</v>
      </c>
      <c r="L40" s="90">
        <f>SUM(Երևան:Սյունիք!L40)</f>
        <v>31</v>
      </c>
      <c r="M40" s="90">
        <f>SUM(Երևան:Սյունիք!M40)</f>
        <v>8</v>
      </c>
      <c r="N40" s="90">
        <f>SUM(Երևան:Սյունիք!N40)</f>
        <v>81</v>
      </c>
      <c r="O40" s="90">
        <f>SUM(Երևան:Սյունիք!O40)</f>
        <v>23</v>
      </c>
      <c r="P40" s="90">
        <f>SUM(Երևան:Սյունիք!P40)</f>
        <v>1</v>
      </c>
      <c r="Q40" s="90">
        <f>SUM(Երևան:Սյունիք!Q40)</f>
        <v>30</v>
      </c>
      <c r="R40" s="90">
        <f>SUM(Երևան:Սյունիք!R40)</f>
        <v>0</v>
      </c>
      <c r="S40" s="90">
        <f>SUM(Երևան:Սյունիք!S40)</f>
        <v>27</v>
      </c>
      <c r="T40" s="90">
        <f>SUM(Երևան:Սյունիք!T40)</f>
        <v>3</v>
      </c>
      <c r="U40" s="90">
        <f>SUM(Երևան:Սյունիք!U40)</f>
        <v>21</v>
      </c>
      <c r="V40" s="90">
        <f>SUM(Երևան:Սյունիք!V40)</f>
        <v>3</v>
      </c>
      <c r="W40" s="90">
        <f>SUM(Երևան:Սյունիք!W40)</f>
        <v>1</v>
      </c>
      <c r="X40" s="90">
        <f>SUM(Երևան:Սյունիք!X40)</f>
        <v>82</v>
      </c>
      <c r="Y40" s="90">
        <f>SUM(Երևան:Սյունիք!Y40)</f>
        <v>7</v>
      </c>
      <c r="Z40" s="90">
        <f>SUM(Երևան:Սյունիք!Z40)</f>
        <v>12</v>
      </c>
      <c r="AA40" s="90">
        <f>SUM(Երևան:Սյունիք!AA40)</f>
        <v>168</v>
      </c>
      <c r="AB40" s="90">
        <f>SUM(Երևան:Սյունիք!AB40)</f>
        <v>28</v>
      </c>
      <c r="AC40" s="90">
        <f>SUM(Երևան:Սյունիք!AC40)</f>
        <v>27</v>
      </c>
      <c r="AD40" s="90">
        <f>SUM(Երևան:Սյունիք!AD40)</f>
        <v>11</v>
      </c>
      <c r="AE40" s="90">
        <f>SUM(Երևան:Սյունիք!AE40)</f>
        <v>38</v>
      </c>
      <c r="AF40" s="90">
        <f>SUM(Երևան:Սյունիք!AF40)</f>
        <v>2</v>
      </c>
      <c r="AG40" s="90">
        <f>SUM(Երևան:Սյունիք!AG40)</f>
        <v>5</v>
      </c>
      <c r="AH40" s="90">
        <f>SUM(Երևան:Սյունիք!AH40)</f>
        <v>7</v>
      </c>
    </row>
    <row r="41" spans="1:34" s="5" customFormat="1" ht="39.950000000000003" customHeight="1" x14ac:dyDescent="0.25">
      <c r="A41" s="109" t="s">
        <v>176</v>
      </c>
      <c r="B41" s="129" t="s">
        <v>175</v>
      </c>
      <c r="C41" s="129"/>
      <c r="D41" s="129"/>
      <c r="E41" s="90">
        <f>SUM(Երևան:Սյունիք!E41)</f>
        <v>8</v>
      </c>
      <c r="F41" s="90">
        <f>SUM(Երևան:Սյունիք!F41)</f>
        <v>0</v>
      </c>
      <c r="G41" s="90">
        <f>SUM(Երևան:Սյունիք!G41)</f>
        <v>8</v>
      </c>
      <c r="H41" s="90">
        <f>SUM(Երևան:Սյունիք!H41)</f>
        <v>0</v>
      </c>
      <c r="I41" s="90">
        <f>SUM(Երևան:Սյունիք!I41)</f>
        <v>0</v>
      </c>
      <c r="J41" s="90">
        <f>SUM(Երևան:Սյունիք!J41)</f>
        <v>4</v>
      </c>
      <c r="K41" s="90">
        <f>SUM(Երևան:Սյունիք!K41)</f>
        <v>4</v>
      </c>
      <c r="L41" s="90">
        <f>SUM(Երևան:Սյունիք!L41)</f>
        <v>0</v>
      </c>
      <c r="M41" s="90">
        <f>SUM(Երևան:Սյունիք!M41)</f>
        <v>0</v>
      </c>
      <c r="N41" s="90">
        <f>SUM(Երևան:Սյունիք!N41)</f>
        <v>3</v>
      </c>
      <c r="O41" s="90">
        <f>SUM(Երևան:Սյունիք!O41)</f>
        <v>1</v>
      </c>
      <c r="P41" s="90">
        <f>SUM(Երևան:Սյունիք!P41)</f>
        <v>0</v>
      </c>
      <c r="Q41" s="90">
        <f>SUM(Երևան:Սյունիք!Q41)</f>
        <v>2</v>
      </c>
      <c r="R41" s="90">
        <f>SUM(Երևան:Սյունիք!R41)</f>
        <v>0</v>
      </c>
      <c r="S41" s="90">
        <f>SUM(Երևան:Սյունիք!S41)</f>
        <v>0</v>
      </c>
      <c r="T41" s="90">
        <f>SUM(Երևան:Սյունիք!T41)</f>
        <v>0</v>
      </c>
      <c r="U41" s="90">
        <f>SUM(Երևան:Սյունիք!U41)</f>
        <v>0</v>
      </c>
      <c r="V41" s="90">
        <f>SUM(Երևան:Սյունիք!V41)</f>
        <v>0</v>
      </c>
      <c r="W41" s="90">
        <f>SUM(Երևան:Սյունիք!W41)</f>
        <v>0</v>
      </c>
      <c r="X41" s="90">
        <f>SUM(Երևան:Սյունիք!X41)</f>
        <v>3</v>
      </c>
      <c r="Y41" s="90">
        <f>SUM(Երևան:Սյունիք!Y41)</f>
        <v>0</v>
      </c>
      <c r="Z41" s="90">
        <f>SUM(Երևան:Սյունիք!Z41)</f>
        <v>0</v>
      </c>
      <c r="AA41" s="90">
        <f>SUM(Երևան:Սյունիք!AA41)</f>
        <v>9</v>
      </c>
      <c r="AB41" s="90">
        <f>SUM(Երևան:Սյունիք!AB41)</f>
        <v>0</v>
      </c>
      <c r="AC41" s="90">
        <f>SUM(Երևան:Սյունիք!AC41)</f>
        <v>4</v>
      </c>
      <c r="AD41" s="90">
        <f>SUM(Երևան:Սյունիք!AD41)</f>
        <v>0</v>
      </c>
      <c r="AE41" s="90">
        <f>SUM(Երևան:Սյունիք!AE41)</f>
        <v>4</v>
      </c>
      <c r="AF41" s="90">
        <f>SUM(Երևան:Սյունիք!AF41)</f>
        <v>1</v>
      </c>
      <c r="AG41" s="90">
        <f>SUM(Երևան:Սյունիք!AG41)</f>
        <v>0</v>
      </c>
      <c r="AH41" s="90">
        <f>SUM(Երևան:Սյունիք!AH41)</f>
        <v>1</v>
      </c>
    </row>
    <row r="42" spans="1:34" s="5" customFormat="1" ht="39.950000000000003" customHeight="1" x14ac:dyDescent="0.25">
      <c r="A42" s="109" t="s">
        <v>174</v>
      </c>
      <c r="B42" s="129" t="s">
        <v>173</v>
      </c>
      <c r="C42" s="129"/>
      <c r="D42" s="129"/>
      <c r="E42" s="90">
        <f>SUM(Երևան:Սյունիք!E42)</f>
        <v>159</v>
      </c>
      <c r="F42" s="90">
        <f>SUM(Երևան:Սյունիք!F42)</f>
        <v>15</v>
      </c>
      <c r="G42" s="90">
        <f>SUM(Երևան:Սյունիք!G42)</f>
        <v>144</v>
      </c>
      <c r="H42" s="90">
        <f>SUM(Երևան:Սյունիք!H42)</f>
        <v>0</v>
      </c>
      <c r="I42" s="90">
        <f>SUM(Երևան:Սյունիք!I42)</f>
        <v>0</v>
      </c>
      <c r="J42" s="90">
        <f>SUM(Երևան:Սյունիք!J42)</f>
        <v>190</v>
      </c>
      <c r="K42" s="90">
        <f>SUM(Երևան:Սյունիք!K42)</f>
        <v>134</v>
      </c>
      <c r="L42" s="90">
        <f>SUM(Երևան:Սյունիք!L42)</f>
        <v>40</v>
      </c>
      <c r="M42" s="90">
        <f>SUM(Երևան:Սյունիք!M42)</f>
        <v>5</v>
      </c>
      <c r="N42" s="90">
        <f>SUM(Երևան:Սյունիք!N42)</f>
        <v>64</v>
      </c>
      <c r="O42" s="90">
        <f>SUM(Երևան:Սյունիք!O42)</f>
        <v>10</v>
      </c>
      <c r="P42" s="90">
        <f>SUM(Երևան:Սյունիք!P42)</f>
        <v>4</v>
      </c>
      <c r="Q42" s="90">
        <f>SUM(Երևան:Սյունիք!Q42)</f>
        <v>20</v>
      </c>
      <c r="R42" s="90">
        <f>SUM(Երևան:Սյունիք!R42)</f>
        <v>0</v>
      </c>
      <c r="S42" s="90">
        <f>SUM(Երևան:Սյունիք!S42)</f>
        <v>30</v>
      </c>
      <c r="T42" s="90">
        <f>SUM(Երևան:Սյունիք!T42)</f>
        <v>3</v>
      </c>
      <c r="U42" s="90">
        <f>SUM(Երևան:Սյունիք!U42)</f>
        <v>25</v>
      </c>
      <c r="V42" s="90">
        <f>SUM(Երևան:Սյունիք!V42)</f>
        <v>2</v>
      </c>
      <c r="W42" s="90">
        <f>SUM(Երևան:Սյունիք!W42)</f>
        <v>11</v>
      </c>
      <c r="X42" s="90">
        <f>SUM(Երևան:Սյունիք!X42)</f>
        <v>75</v>
      </c>
      <c r="Y42" s="90">
        <f>SUM(Երևան:Սյունիք!Y42)</f>
        <v>8</v>
      </c>
      <c r="Z42" s="90">
        <f>SUM(Երևան:Սյունիք!Z42)</f>
        <v>2</v>
      </c>
      <c r="AA42" s="90">
        <f>SUM(Երևան:Սյունիք!AA42)</f>
        <v>210</v>
      </c>
      <c r="AB42" s="90">
        <f>SUM(Երևան:Սյունիք!AB42)</f>
        <v>7</v>
      </c>
      <c r="AC42" s="90">
        <f>SUM(Երևան:Սյունիք!AC42)</f>
        <v>35</v>
      </c>
      <c r="AD42" s="90">
        <f>SUM(Երևան:Սյունիք!AD42)</f>
        <v>10</v>
      </c>
      <c r="AE42" s="90">
        <f>SUM(Երևան:Սյունիք!AE42)</f>
        <v>45</v>
      </c>
      <c r="AF42" s="90">
        <f>SUM(Երևան:Սյունիք!AF42)</f>
        <v>8</v>
      </c>
      <c r="AG42" s="90">
        <f>SUM(Երևան:Սյունիք!AG42)</f>
        <v>4</v>
      </c>
      <c r="AH42" s="90">
        <f>SUM(Երևան:Սյունիք!AH42)</f>
        <v>12</v>
      </c>
    </row>
    <row r="43" spans="1:34" s="5" customFormat="1" ht="39.950000000000003" customHeight="1" x14ac:dyDescent="0.25">
      <c r="A43" s="109" t="s">
        <v>172</v>
      </c>
      <c r="B43" s="129" t="s">
        <v>171</v>
      </c>
      <c r="C43" s="129"/>
      <c r="D43" s="129"/>
      <c r="E43" s="90">
        <f>SUM(Երևան:Սյունիք!E43)</f>
        <v>61</v>
      </c>
      <c r="F43" s="90">
        <f>SUM(Երևան:Սյունիք!F43)</f>
        <v>3</v>
      </c>
      <c r="G43" s="90">
        <f>SUM(Երևան:Սյունիք!G43)</f>
        <v>58</v>
      </c>
      <c r="H43" s="90">
        <f>SUM(Երևան:Սյունիք!H43)</f>
        <v>0</v>
      </c>
      <c r="I43" s="90">
        <f>SUM(Երևան:Սյունիք!I43)</f>
        <v>0</v>
      </c>
      <c r="J43" s="90">
        <f>SUM(Երևան:Սյունիք!J43)</f>
        <v>106</v>
      </c>
      <c r="K43" s="90">
        <f>SUM(Երևան:Սյունիք!K43)</f>
        <v>82</v>
      </c>
      <c r="L43" s="90">
        <f>SUM(Երևան:Սյունիք!L43)</f>
        <v>20</v>
      </c>
      <c r="M43" s="90">
        <f>SUM(Երևան:Սյունիք!M43)</f>
        <v>0</v>
      </c>
      <c r="N43" s="90">
        <f>SUM(Երևան:Սյունիք!N43)</f>
        <v>44</v>
      </c>
      <c r="O43" s="90">
        <f>SUM(Երևան:Սյունիք!O43)</f>
        <v>28</v>
      </c>
      <c r="P43" s="90">
        <f>SUM(Երևան:Սյունիք!P43)</f>
        <v>2</v>
      </c>
      <c r="Q43" s="90">
        <f>SUM(Երևան:Սյունիք!Q43)</f>
        <v>6</v>
      </c>
      <c r="R43" s="90">
        <f>SUM(Երևան:Սյունիք!R43)</f>
        <v>0</v>
      </c>
      <c r="S43" s="90">
        <f>SUM(Երևան:Սյունիք!S43)</f>
        <v>8</v>
      </c>
      <c r="T43" s="90">
        <f>SUM(Երևան:Սյունիք!T43)</f>
        <v>1</v>
      </c>
      <c r="U43" s="90">
        <f>SUM(Երևան:Սյունիք!U43)</f>
        <v>6</v>
      </c>
      <c r="V43" s="90">
        <f>SUM(Երևան:Սյունիք!V43)</f>
        <v>1</v>
      </c>
      <c r="W43" s="90">
        <f>SUM(Երևան:Սյունիք!W43)</f>
        <v>4</v>
      </c>
      <c r="X43" s="90">
        <f>SUM(Երևան:Սյունիք!X43)</f>
        <v>48</v>
      </c>
      <c r="Y43" s="90">
        <f>SUM(Երևան:Սյունիք!Y43)</f>
        <v>14</v>
      </c>
      <c r="Z43" s="90">
        <f>SUM(Երևան:Սյունիք!Z43)</f>
        <v>2</v>
      </c>
      <c r="AA43" s="90">
        <f>SUM(Երևան:Սյունիք!AA43)</f>
        <v>81</v>
      </c>
      <c r="AB43" s="90">
        <f>SUM(Երևան:Սյունիք!AB43)</f>
        <v>4</v>
      </c>
      <c r="AC43" s="90">
        <f>SUM(Երևան:Սյունիք!AC43)</f>
        <v>5</v>
      </c>
      <c r="AD43" s="90">
        <f>SUM(Երևան:Սյունիք!AD43)</f>
        <v>1</v>
      </c>
      <c r="AE43" s="90">
        <f>SUM(Երևան:Սյունիք!AE43)</f>
        <v>6</v>
      </c>
      <c r="AF43" s="90">
        <f>SUM(Երևան:Սյունիք!AF43)</f>
        <v>0</v>
      </c>
      <c r="AG43" s="90">
        <f>SUM(Երևան:Սյունիք!AG43)</f>
        <v>0</v>
      </c>
      <c r="AH43" s="90">
        <f>SUM(Երևան:Սյունիք!AH43)</f>
        <v>0</v>
      </c>
    </row>
    <row r="44" spans="1:34" s="5" customFormat="1" ht="39.950000000000003" customHeight="1" x14ac:dyDescent="0.25">
      <c r="A44" s="109" t="s">
        <v>170</v>
      </c>
      <c r="B44" s="129" t="s">
        <v>169</v>
      </c>
      <c r="C44" s="129"/>
      <c r="D44" s="129"/>
      <c r="E44" s="90">
        <f>SUM(Երևան:Սյունիք!E44)</f>
        <v>1</v>
      </c>
      <c r="F44" s="90">
        <f>SUM(Երևան:Սյունիք!F44)</f>
        <v>0</v>
      </c>
      <c r="G44" s="90">
        <f>SUM(Երևան:Սյունիք!G44)</f>
        <v>1</v>
      </c>
      <c r="H44" s="90">
        <f>SUM(Երևան:Սյունիք!H44)</f>
        <v>0</v>
      </c>
      <c r="I44" s="90">
        <f>SUM(Երևան:Սյունիք!I44)</f>
        <v>0</v>
      </c>
      <c r="J44" s="90">
        <f>SUM(Երևան:Սյունիք!J44)</f>
        <v>7</v>
      </c>
      <c r="K44" s="90">
        <f>SUM(Երևան:Սյունիք!K44)</f>
        <v>1</v>
      </c>
      <c r="L44" s="90">
        <f>SUM(Երևան:Սյունիք!L44)</f>
        <v>5</v>
      </c>
      <c r="M44" s="90">
        <f>SUM(Երևան:Սյունիք!M44)</f>
        <v>1</v>
      </c>
      <c r="N44" s="90">
        <f>SUM(Երևան:Սյունիք!N44)</f>
        <v>0</v>
      </c>
      <c r="O44" s="90">
        <f>SUM(Երևան:Սյունիք!O44)</f>
        <v>0</v>
      </c>
      <c r="P44" s="90">
        <f>SUM(Երևան:Սյունիք!P44)</f>
        <v>0</v>
      </c>
      <c r="Q44" s="90">
        <f>SUM(Երևան:Սյունիք!Q44)</f>
        <v>0</v>
      </c>
      <c r="R44" s="90">
        <f>SUM(Երևան:Սյունիք!R44)</f>
        <v>0</v>
      </c>
      <c r="S44" s="90">
        <f>SUM(Երևան:Սյունիք!S44)</f>
        <v>0</v>
      </c>
      <c r="T44" s="90">
        <f>SUM(Երևան:Սյունիք!T44)</f>
        <v>0</v>
      </c>
      <c r="U44" s="90">
        <f>SUM(Երևան:Սյունիք!U44)</f>
        <v>0</v>
      </c>
      <c r="V44" s="90">
        <f>SUM(Երևան:Սյունիք!V44)</f>
        <v>0</v>
      </c>
      <c r="W44" s="90">
        <f>SUM(Երևան:Սյունիք!W44)</f>
        <v>0</v>
      </c>
      <c r="X44" s="90">
        <f>SUM(Երևան:Սյունիք!X44)</f>
        <v>0</v>
      </c>
      <c r="Y44" s="90">
        <f>SUM(Երևան:Սյունիք!Y44)</f>
        <v>0</v>
      </c>
      <c r="Z44" s="90">
        <f>SUM(Երևան:Սյունիք!Z44)</f>
        <v>0</v>
      </c>
      <c r="AA44" s="90">
        <f>SUM(Երևան:Սյունիք!AA44)</f>
        <v>2</v>
      </c>
      <c r="AB44" s="90">
        <f>SUM(Երևան:Սյունիք!AB44)</f>
        <v>0</v>
      </c>
      <c r="AC44" s="90">
        <f>SUM(Երևան:Սյունիք!AC44)</f>
        <v>0</v>
      </c>
      <c r="AD44" s="90">
        <f>SUM(Երևան:Սյունիք!AD44)</f>
        <v>0</v>
      </c>
      <c r="AE44" s="90">
        <f>SUM(Երևան:Սյունիք!AE44)</f>
        <v>0</v>
      </c>
      <c r="AF44" s="90">
        <f>SUM(Երևան:Սյունիք!AF44)</f>
        <v>0</v>
      </c>
      <c r="AG44" s="90">
        <f>SUM(Երևան:Սյունիք!AG44)</f>
        <v>0</v>
      </c>
      <c r="AH44" s="90">
        <f>SUM(Երևան:Սյունիք!AH44)</f>
        <v>0</v>
      </c>
    </row>
    <row r="45" spans="1:34" s="5" customFormat="1" ht="39.950000000000003" customHeight="1" x14ac:dyDescent="0.25">
      <c r="A45" s="109" t="s">
        <v>168</v>
      </c>
      <c r="B45" s="129" t="s">
        <v>167</v>
      </c>
      <c r="C45" s="129"/>
      <c r="D45" s="129"/>
      <c r="E45" s="90">
        <f>SUM(Երևան:Սյունիք!E45)</f>
        <v>426</v>
      </c>
      <c r="F45" s="90">
        <f>SUM(Երևան:Սյունիք!F45)</f>
        <v>47</v>
      </c>
      <c r="G45" s="90">
        <f>SUM(Երևան:Սյունիք!G45)</f>
        <v>373</v>
      </c>
      <c r="H45" s="90">
        <f>SUM(Երևան:Սյունիք!H45)</f>
        <v>6</v>
      </c>
      <c r="I45" s="90">
        <f>SUM(Երևան:Սյունիք!I45)</f>
        <v>0</v>
      </c>
      <c r="J45" s="90">
        <f>SUM(Երևան:Սյունիք!J45)</f>
        <v>361</v>
      </c>
      <c r="K45" s="90">
        <f>SUM(Երևան:Սյունիք!K45)</f>
        <v>246</v>
      </c>
      <c r="L45" s="90">
        <f>SUM(Երևան:Սյունիք!L45)</f>
        <v>89</v>
      </c>
      <c r="M45" s="90">
        <f>SUM(Երևան:Սյունիք!M45)</f>
        <v>17</v>
      </c>
      <c r="N45" s="90">
        <f>SUM(Երևան:Սյունիք!N45)</f>
        <v>165</v>
      </c>
      <c r="O45" s="90">
        <f>SUM(Երևան:Սյունիք!O45)</f>
        <v>26</v>
      </c>
      <c r="P45" s="90">
        <f>SUM(Երևան:Սյունիք!P45)</f>
        <v>6</v>
      </c>
      <c r="Q45" s="90">
        <f>SUM(Երևան:Սյունիք!Q45)</f>
        <v>78</v>
      </c>
      <c r="R45" s="90">
        <f>SUM(Երևան:Սյունիք!R45)</f>
        <v>1</v>
      </c>
      <c r="S45" s="90">
        <f>SUM(Երևան:Սյունիք!S45)</f>
        <v>54</v>
      </c>
      <c r="T45" s="90">
        <f>SUM(Երևան:Սյունիք!T45)</f>
        <v>4</v>
      </c>
      <c r="U45" s="90">
        <f>SUM(Երևան:Սյունիք!U45)</f>
        <v>43</v>
      </c>
      <c r="V45" s="90">
        <f>SUM(Երևան:Սյունիք!V45)</f>
        <v>7</v>
      </c>
      <c r="W45" s="90">
        <f>SUM(Երևան:Սյունիք!W45)</f>
        <v>18</v>
      </c>
      <c r="X45" s="90">
        <f>SUM(Երևան:Սյունիք!X45)</f>
        <v>183</v>
      </c>
      <c r="Y45" s="90">
        <f>SUM(Երևան:Սյունիք!Y45)</f>
        <v>15</v>
      </c>
      <c r="Z45" s="90">
        <f>SUM(Երևան:Սյունիք!Z45)</f>
        <v>15</v>
      </c>
      <c r="AA45" s="90">
        <f>SUM(Երևան:Սյունիք!AA45)</f>
        <v>462</v>
      </c>
      <c r="AB45" s="90">
        <f>SUM(Երևան:Սյունիք!AB45)</f>
        <v>44</v>
      </c>
      <c r="AC45" s="90">
        <f>SUM(Երևան:Սյունիք!AC45)</f>
        <v>55</v>
      </c>
      <c r="AD45" s="90">
        <f>SUM(Երևան:Սյունիք!AD45)</f>
        <v>25</v>
      </c>
      <c r="AE45" s="90">
        <f>SUM(Երևան:Սյունիք!AE45)</f>
        <v>80</v>
      </c>
      <c r="AF45" s="90">
        <f>SUM(Երևան:Սյունիք!AF45)</f>
        <v>10</v>
      </c>
      <c r="AG45" s="90">
        <f>SUM(Երևան:Սյունիք!AG45)</f>
        <v>8</v>
      </c>
      <c r="AH45" s="90">
        <f>SUM(Երևան:Սյունիք!AH45)</f>
        <v>18</v>
      </c>
    </row>
    <row r="46" spans="1:34" s="5" customFormat="1" ht="39.950000000000003" customHeight="1" x14ac:dyDescent="0.25">
      <c r="A46" s="109" t="s">
        <v>166</v>
      </c>
      <c r="B46" s="129" t="s">
        <v>165</v>
      </c>
      <c r="C46" s="129"/>
      <c r="D46" s="129"/>
      <c r="E46" s="90">
        <f>SUM(Երևան:Սյունիք!E46)</f>
        <v>37</v>
      </c>
      <c r="F46" s="90">
        <f>SUM(Երևան:Սյունիք!F46)</f>
        <v>14</v>
      </c>
      <c r="G46" s="90">
        <f>SUM(Երևան:Սյունիք!G46)</f>
        <v>23</v>
      </c>
      <c r="H46" s="90">
        <f>SUM(Երևան:Սյունիք!H46)</f>
        <v>0</v>
      </c>
      <c r="I46" s="90">
        <f>SUM(Երևան:Սյունիք!I46)</f>
        <v>0</v>
      </c>
      <c r="J46" s="90">
        <f>SUM(Երևան:Սյունիք!J46)</f>
        <v>42</v>
      </c>
      <c r="K46" s="90">
        <f>SUM(Երևան:Սյունիք!K46)</f>
        <v>31</v>
      </c>
      <c r="L46" s="90">
        <f>SUM(Երևան:Սյունիք!L46)</f>
        <v>10</v>
      </c>
      <c r="M46" s="90">
        <f>SUM(Երևան:Սյունիք!M46)</f>
        <v>0</v>
      </c>
      <c r="N46" s="90">
        <f>SUM(Երևան:Սյունիք!N46)</f>
        <v>13</v>
      </c>
      <c r="O46" s="90">
        <f>SUM(Երևան:Սյունիք!O46)</f>
        <v>3</v>
      </c>
      <c r="P46" s="90">
        <f>SUM(Երևան:Սյունիք!P46)</f>
        <v>1</v>
      </c>
      <c r="Q46" s="90">
        <f>SUM(Երևան:Սյունիք!Q46)</f>
        <v>3</v>
      </c>
      <c r="R46" s="90">
        <f>SUM(Երևան:Սյունիք!R46)</f>
        <v>0</v>
      </c>
      <c r="S46" s="90">
        <f>SUM(Երևան:Սյունիք!S46)</f>
        <v>6</v>
      </c>
      <c r="T46" s="90">
        <f>SUM(Երևան:Սյունիք!T46)</f>
        <v>0</v>
      </c>
      <c r="U46" s="90">
        <f>SUM(Երևան:Սյունիք!U46)</f>
        <v>4</v>
      </c>
      <c r="V46" s="90">
        <f>SUM(Երևան:Սյունիք!V46)</f>
        <v>2</v>
      </c>
      <c r="W46" s="90">
        <f>SUM(Երևան:Սյունիք!W46)</f>
        <v>3</v>
      </c>
      <c r="X46" s="90">
        <f>SUM(Երևան:Սյունիք!X46)</f>
        <v>16</v>
      </c>
      <c r="Y46" s="90">
        <f>SUM(Երևան:Սյունիք!Y46)</f>
        <v>1</v>
      </c>
      <c r="Z46" s="90">
        <f>SUM(Երևան:Սյունիք!Z46)</f>
        <v>1</v>
      </c>
      <c r="AA46" s="90">
        <f>SUM(Երևան:Սյունիք!AA46)</f>
        <v>50</v>
      </c>
      <c r="AB46" s="90">
        <f>SUM(Երևան:Սյունիք!AB46)</f>
        <v>10</v>
      </c>
      <c r="AC46" s="90">
        <f>SUM(Երևան:Սյունիք!AC46)</f>
        <v>2</v>
      </c>
      <c r="AD46" s="90">
        <f>SUM(Երևան:Սյունիք!AD46)</f>
        <v>1</v>
      </c>
      <c r="AE46" s="90">
        <f>SUM(Երևան:Սյունիք!AE46)</f>
        <v>3</v>
      </c>
      <c r="AF46" s="90">
        <f>SUM(Երևան:Սյունիք!AF46)</f>
        <v>0</v>
      </c>
      <c r="AG46" s="90">
        <f>SUM(Երևան:Սյունիք!AG46)</f>
        <v>1</v>
      </c>
      <c r="AH46" s="90">
        <f>SUM(Երևան:Սյունիք!AH46)</f>
        <v>1</v>
      </c>
    </row>
    <row r="47" spans="1:34" s="5" customFormat="1" ht="39.950000000000003" customHeight="1" x14ac:dyDescent="0.25">
      <c r="A47" s="109" t="s">
        <v>164</v>
      </c>
      <c r="B47" s="129" t="s">
        <v>163</v>
      </c>
      <c r="C47" s="129"/>
      <c r="D47" s="129"/>
      <c r="E47" s="90">
        <f>SUM(Երևան:Սյունիք!E47)</f>
        <v>0</v>
      </c>
      <c r="F47" s="90">
        <f>SUM(Երևան:Սյունիք!F47)</f>
        <v>0</v>
      </c>
      <c r="G47" s="90">
        <f>SUM(Երևան:Սյունիք!G47)</f>
        <v>0</v>
      </c>
      <c r="H47" s="90">
        <f>SUM(Երևան:Սյունիք!H47)</f>
        <v>0</v>
      </c>
      <c r="I47" s="90">
        <f>SUM(Երևան:Սյունիք!I47)</f>
        <v>0</v>
      </c>
      <c r="J47" s="90">
        <f>SUM(Երևան:Սյունիք!J47)</f>
        <v>1</v>
      </c>
      <c r="K47" s="90">
        <f>SUM(Երևան:Սյունիք!K47)</f>
        <v>1</v>
      </c>
      <c r="L47" s="90">
        <f>SUM(Երևան:Սյունիք!L47)</f>
        <v>0</v>
      </c>
      <c r="M47" s="90">
        <f>SUM(Երևան:Սյունիք!M47)</f>
        <v>0</v>
      </c>
      <c r="N47" s="90">
        <f>SUM(Երևան:Սյունիք!N47)</f>
        <v>1</v>
      </c>
      <c r="O47" s="90">
        <f>SUM(Երևան:Սյունիք!O47)</f>
        <v>0</v>
      </c>
      <c r="P47" s="90">
        <f>SUM(Երևան:Սյունիք!P47)</f>
        <v>0</v>
      </c>
      <c r="Q47" s="90">
        <f>SUM(Երևան:Սյունիք!Q47)</f>
        <v>0</v>
      </c>
      <c r="R47" s="90">
        <f>SUM(Երևան:Սյունիք!R47)</f>
        <v>0</v>
      </c>
      <c r="S47" s="90">
        <f>SUM(Երևան:Սյունիք!S47)</f>
        <v>1</v>
      </c>
      <c r="T47" s="90">
        <f>SUM(Երևան:Սյունիք!T47)</f>
        <v>0</v>
      </c>
      <c r="U47" s="90">
        <f>SUM(Երևան:Սյունիք!U47)</f>
        <v>1</v>
      </c>
      <c r="V47" s="90">
        <f>SUM(Երևան:Սյունիք!V47)</f>
        <v>0</v>
      </c>
      <c r="W47" s="90">
        <f>SUM(Երևան:Սյունիք!W47)</f>
        <v>0</v>
      </c>
      <c r="X47" s="90">
        <f>SUM(Երևան:Սյունիք!X47)</f>
        <v>1</v>
      </c>
      <c r="Y47" s="90">
        <f>SUM(Երևան:Սյունիք!Y47)</f>
        <v>0</v>
      </c>
      <c r="Z47" s="90">
        <f>SUM(Երևան:Սյունիք!Z47)</f>
        <v>0</v>
      </c>
      <c r="AA47" s="90">
        <f>SUM(Երևան:Սյունիք!AA47)</f>
        <v>0</v>
      </c>
      <c r="AB47" s="90">
        <f>SUM(Երևան:Սյունիք!AB47)</f>
        <v>0</v>
      </c>
      <c r="AC47" s="90">
        <f>SUM(Երևան:Սյունիք!AC47)</f>
        <v>0</v>
      </c>
      <c r="AD47" s="90">
        <f>SUM(Երևան:Սյունիք!AD47)</f>
        <v>0</v>
      </c>
      <c r="AE47" s="90">
        <f>SUM(Երևան:Սյունիք!AE47)</f>
        <v>0</v>
      </c>
      <c r="AF47" s="90">
        <f>SUM(Երևան:Սյունիք!AF47)</f>
        <v>0</v>
      </c>
      <c r="AG47" s="90">
        <f>SUM(Երևան:Սյունիք!AG47)</f>
        <v>1</v>
      </c>
      <c r="AH47" s="90">
        <f>SUM(Երևան:Սյունիք!AH47)</f>
        <v>1</v>
      </c>
    </row>
    <row r="48" spans="1:34" s="5" customFormat="1" ht="39.950000000000003" customHeight="1" x14ac:dyDescent="0.25">
      <c r="A48" s="109" t="s">
        <v>162</v>
      </c>
      <c r="B48" s="129" t="s">
        <v>161</v>
      </c>
      <c r="C48" s="129"/>
      <c r="D48" s="129"/>
      <c r="E48" s="90">
        <f>SUM(Երևան:Սյունիք!E48)</f>
        <v>102</v>
      </c>
      <c r="F48" s="90">
        <f>SUM(Երևան:Սյունիք!F48)</f>
        <v>19</v>
      </c>
      <c r="G48" s="90">
        <f>SUM(Երևան:Սյունիք!G48)</f>
        <v>80</v>
      </c>
      <c r="H48" s="90">
        <f>SUM(Երևան:Սյունիք!H48)</f>
        <v>2</v>
      </c>
      <c r="I48" s="90">
        <f>SUM(Երևան:Սյունիք!I48)</f>
        <v>1</v>
      </c>
      <c r="J48" s="90">
        <f>SUM(Երևան:Սյունիք!J48)</f>
        <v>152</v>
      </c>
      <c r="K48" s="90">
        <f>SUM(Երևան:Սյունիք!K48)</f>
        <v>100</v>
      </c>
      <c r="L48" s="90">
        <f>SUM(Երևան:Սյունիք!L48)</f>
        <v>48</v>
      </c>
      <c r="M48" s="90">
        <f>SUM(Երևան:Սյունիք!M48)</f>
        <v>1</v>
      </c>
      <c r="N48" s="90">
        <f>SUM(Երևան:Սյունիք!N48)</f>
        <v>46</v>
      </c>
      <c r="O48" s="90">
        <f>SUM(Երևան:Սյունիք!O48)</f>
        <v>17</v>
      </c>
      <c r="P48" s="90">
        <f>SUM(Երևան:Սյունիք!P48)</f>
        <v>5</v>
      </c>
      <c r="Q48" s="90">
        <f>SUM(Երևան:Սյունիք!Q48)</f>
        <v>4</v>
      </c>
      <c r="R48" s="90">
        <f>SUM(Երևան:Սյունիք!R48)</f>
        <v>0</v>
      </c>
      <c r="S48" s="90">
        <f>SUM(Երևան:Սյունիք!S48)</f>
        <v>20</v>
      </c>
      <c r="T48" s="90">
        <f>SUM(Երևան:Սյունիք!T48)</f>
        <v>2</v>
      </c>
      <c r="U48" s="90">
        <f>SUM(Երևան:Սյունիք!U48)</f>
        <v>16</v>
      </c>
      <c r="V48" s="90">
        <f>SUM(Երևան:Սյունիք!V48)</f>
        <v>2</v>
      </c>
      <c r="W48" s="90">
        <f>SUM(Երևան:Սյունիք!W48)</f>
        <v>2</v>
      </c>
      <c r="X48" s="90">
        <f>SUM(Երևան:Սյունիք!X48)</f>
        <v>48</v>
      </c>
      <c r="Y48" s="90">
        <f>SUM(Երևան:Սյունիք!Y48)</f>
        <v>2</v>
      </c>
      <c r="Z48" s="90">
        <f>SUM(Երևան:Սյունիք!Z48)</f>
        <v>7</v>
      </c>
      <c r="AA48" s="90">
        <f>SUM(Երևան:Սյունիք!AA48)</f>
        <v>140</v>
      </c>
      <c r="AB48" s="90">
        <f>SUM(Երևան:Սյունիք!AB48)</f>
        <v>21</v>
      </c>
      <c r="AC48" s="90">
        <f>SUM(Երևան:Սյունիք!AC48)</f>
        <v>12</v>
      </c>
      <c r="AD48" s="90">
        <f>SUM(Երևան:Սյունիք!AD48)</f>
        <v>10</v>
      </c>
      <c r="AE48" s="90">
        <f>SUM(Երևան:Սյունիք!AE48)</f>
        <v>22</v>
      </c>
      <c r="AF48" s="90">
        <f>SUM(Երևան:Սյունիք!AF48)</f>
        <v>0</v>
      </c>
      <c r="AG48" s="90">
        <f>SUM(Երևան:Սյունիք!AG48)</f>
        <v>3</v>
      </c>
      <c r="AH48" s="90">
        <f>SUM(Երևան:Սյունիք!AH48)</f>
        <v>3</v>
      </c>
    </row>
    <row r="49" spans="1:34" s="5" customFormat="1" ht="39.950000000000003" customHeight="1" x14ac:dyDescent="0.25">
      <c r="A49" s="109" t="s">
        <v>160</v>
      </c>
      <c r="B49" s="129" t="s">
        <v>159</v>
      </c>
      <c r="C49" s="129"/>
      <c r="D49" s="129"/>
      <c r="E49" s="90">
        <f>SUM(Երևան:Սյունիք!E49)</f>
        <v>89</v>
      </c>
      <c r="F49" s="90">
        <f>SUM(Երևան:Սյունիք!F49)</f>
        <v>23</v>
      </c>
      <c r="G49" s="90">
        <f>SUM(Երևան:Սյունիք!G49)</f>
        <v>65</v>
      </c>
      <c r="H49" s="90">
        <f>SUM(Երևան:Սյունիք!H49)</f>
        <v>1</v>
      </c>
      <c r="I49" s="90">
        <f>SUM(Երևան:Սյունիք!I49)</f>
        <v>0</v>
      </c>
      <c r="J49" s="90">
        <f>SUM(Երևան:Սյունիք!J49)</f>
        <v>41</v>
      </c>
      <c r="K49" s="90">
        <f>SUM(Երևան:Սյունիք!K49)</f>
        <v>15</v>
      </c>
      <c r="L49" s="90">
        <f>SUM(Երևան:Սյունիք!L49)</f>
        <v>23</v>
      </c>
      <c r="M49" s="90">
        <f>SUM(Երևան:Սյունիք!M49)</f>
        <v>1</v>
      </c>
      <c r="N49" s="90">
        <f>SUM(Երևան:Սյունիք!N49)</f>
        <v>17</v>
      </c>
      <c r="O49" s="90">
        <f>SUM(Երևան:Սյունիք!O49)</f>
        <v>7</v>
      </c>
      <c r="P49" s="90">
        <f>SUM(Երևան:Սյունիք!P49)</f>
        <v>1</v>
      </c>
      <c r="Q49" s="90">
        <f>SUM(Երևան:Սյունիք!Q49)</f>
        <v>1</v>
      </c>
      <c r="R49" s="90">
        <f>SUM(Երևան:Սյունիք!R49)</f>
        <v>0</v>
      </c>
      <c r="S49" s="90">
        <f>SUM(Երևան:Սյունիք!S49)</f>
        <v>8</v>
      </c>
      <c r="T49" s="90">
        <f>SUM(Երևան:Սյունիք!T49)</f>
        <v>1</v>
      </c>
      <c r="U49" s="90">
        <f>SUM(Երևան:Սյունիք!U49)</f>
        <v>3</v>
      </c>
      <c r="V49" s="90">
        <f>SUM(Երևան:Սյունիք!V49)</f>
        <v>4</v>
      </c>
      <c r="W49" s="90">
        <f>SUM(Երևան:Սյունիք!W49)</f>
        <v>2</v>
      </c>
      <c r="X49" s="90">
        <f>SUM(Երևան:Սյունիք!X49)</f>
        <v>19</v>
      </c>
      <c r="Y49" s="90">
        <f>SUM(Երևան:Սյունիք!Y49)</f>
        <v>17</v>
      </c>
      <c r="Z49" s="90">
        <f>SUM(Երևան:Սյունիք!Z49)</f>
        <v>5</v>
      </c>
      <c r="AA49" s="90">
        <f>SUM(Երևան:Սյունիք!AA49)</f>
        <v>67</v>
      </c>
      <c r="AB49" s="90">
        <f>SUM(Երևան:Սյունիք!AB49)</f>
        <v>17</v>
      </c>
      <c r="AC49" s="90">
        <f>SUM(Երևան:Սյունիք!AC49)</f>
        <v>8</v>
      </c>
      <c r="AD49" s="90">
        <f>SUM(Երևան:Սյունիք!AD49)</f>
        <v>0</v>
      </c>
      <c r="AE49" s="90">
        <f>SUM(Երևան:Սյունիք!AE49)</f>
        <v>8</v>
      </c>
      <c r="AF49" s="90">
        <f>SUM(Երևան:Սյունիք!AF49)</f>
        <v>2</v>
      </c>
      <c r="AG49" s="90">
        <f>SUM(Երևան:Սյունիք!AG49)</f>
        <v>0</v>
      </c>
      <c r="AH49" s="90">
        <f>SUM(Երևան:Սյունիք!AH49)</f>
        <v>2</v>
      </c>
    </row>
    <row r="50" spans="1:34" s="5" customFormat="1" ht="39.950000000000003" customHeight="1" x14ac:dyDescent="0.25">
      <c r="A50" s="109" t="s">
        <v>158</v>
      </c>
      <c r="B50" s="129" t="s">
        <v>1</v>
      </c>
      <c r="C50" s="129"/>
      <c r="D50" s="129"/>
      <c r="E50" s="90">
        <f>SUM(Երևան:Սյունիք!E50)</f>
        <v>246</v>
      </c>
      <c r="F50" s="90">
        <f>SUM(Երևան:Սյունիք!F50)</f>
        <v>45</v>
      </c>
      <c r="G50" s="90">
        <f>SUM(Երևան:Սյունիք!G50)</f>
        <v>197</v>
      </c>
      <c r="H50" s="90">
        <f>SUM(Երևան:Սյունիք!H50)</f>
        <v>4</v>
      </c>
      <c r="I50" s="90">
        <f>SUM(Երևան:Սյունիք!I50)</f>
        <v>0</v>
      </c>
      <c r="J50" s="90">
        <f>SUM(Երևան:Սյունիք!J50)</f>
        <v>280</v>
      </c>
      <c r="K50" s="90">
        <f>SUM(Երևան:Սյունիք!K50)</f>
        <v>200</v>
      </c>
      <c r="L50" s="90">
        <f>SUM(Երևան:Սյունիք!L50)</f>
        <v>74</v>
      </c>
      <c r="M50" s="90">
        <f>SUM(Երևան:Սյունիք!M50)</f>
        <v>2</v>
      </c>
      <c r="N50" s="90">
        <f>SUM(Երևան:Սյունիք!N50)</f>
        <v>122</v>
      </c>
      <c r="O50" s="90">
        <f>SUM(Երևան:Սյունիք!O50)</f>
        <v>52</v>
      </c>
      <c r="P50" s="90">
        <f>SUM(Երևան:Սյունիք!P50)</f>
        <v>7</v>
      </c>
      <c r="Q50" s="90">
        <f>SUM(Երևան:Սյունիք!Q50)</f>
        <v>29</v>
      </c>
      <c r="R50" s="90">
        <f>SUM(Երևան:Սյունիք!R50)</f>
        <v>1</v>
      </c>
      <c r="S50" s="90">
        <f>SUM(Երևան:Սյունիք!S50)</f>
        <v>33</v>
      </c>
      <c r="T50" s="90">
        <f>SUM(Երևան:Սյունիք!T50)</f>
        <v>14</v>
      </c>
      <c r="U50" s="90">
        <f>SUM(Երևան:Սյունիք!U50)</f>
        <v>14</v>
      </c>
      <c r="V50" s="90">
        <f>SUM(Երևան:Սյունիք!V50)</f>
        <v>5</v>
      </c>
      <c r="W50" s="90">
        <f>SUM(Երևան:Սյունիք!W50)</f>
        <v>10</v>
      </c>
      <c r="X50" s="90">
        <f>SUM(Երևան:Սյունիք!X50)</f>
        <v>132</v>
      </c>
      <c r="Y50" s="90">
        <f>SUM(Երևան:Սյունիք!Y50)</f>
        <v>10</v>
      </c>
      <c r="Z50" s="90">
        <f>SUM(Երևան:Սյունիք!Z50)</f>
        <v>15</v>
      </c>
      <c r="AA50" s="90">
        <f>SUM(Երևան:Սյունիք!AA50)</f>
        <v>298</v>
      </c>
      <c r="AB50" s="90">
        <f>SUM(Երևան:Սյունիք!AB50)</f>
        <v>42</v>
      </c>
      <c r="AC50" s="90">
        <f>SUM(Երևան:Սյունիք!AC50)</f>
        <v>42</v>
      </c>
      <c r="AD50" s="90">
        <f>SUM(Երևան:Սյունիք!AD50)</f>
        <v>16</v>
      </c>
      <c r="AE50" s="90">
        <f>SUM(Երևան:Սյունիք!AE50)</f>
        <v>58</v>
      </c>
      <c r="AF50" s="90">
        <f>SUM(Երևան:Սյունիք!AF50)</f>
        <v>2</v>
      </c>
      <c r="AG50" s="90">
        <f>SUM(Երևան:Սյունիք!AG50)</f>
        <v>6</v>
      </c>
      <c r="AH50" s="90">
        <f>SUM(Երևան:Սյունիք!AH50)</f>
        <v>8</v>
      </c>
    </row>
    <row r="51" spans="1:34" s="8" customFormat="1" ht="39.950000000000003" customHeight="1" x14ac:dyDescent="0.25">
      <c r="A51" s="109" t="s">
        <v>157</v>
      </c>
      <c r="B51" s="129" t="s">
        <v>156</v>
      </c>
      <c r="C51" s="129"/>
      <c r="D51" s="129"/>
      <c r="E51" s="90">
        <f>SUM(Երևան:Սյունիք!E51)</f>
        <v>333</v>
      </c>
      <c r="F51" s="90">
        <f>SUM(Երևան:Սյունիք!F51)</f>
        <v>41</v>
      </c>
      <c r="G51" s="90">
        <f>SUM(Երևան:Սյունիք!G51)</f>
        <v>290</v>
      </c>
      <c r="H51" s="90">
        <f>SUM(Երևան:Սյունիք!H51)</f>
        <v>2</v>
      </c>
      <c r="I51" s="90">
        <f>SUM(Երևան:Սյունիք!I51)</f>
        <v>0</v>
      </c>
      <c r="J51" s="90">
        <f>SUM(Երևան:Սյունիք!J51)</f>
        <v>390</v>
      </c>
      <c r="K51" s="90">
        <f>SUM(Երևան:Սյունիք!K51)</f>
        <v>255</v>
      </c>
      <c r="L51" s="90">
        <f>SUM(Երևան:Սյունիք!L51)</f>
        <v>107</v>
      </c>
      <c r="M51" s="90">
        <f>SUM(Երևան:Սյունիք!M51)</f>
        <v>11</v>
      </c>
      <c r="N51" s="90">
        <f>SUM(Երևան:Սյունիք!N51)</f>
        <v>196</v>
      </c>
      <c r="O51" s="90">
        <f>SUM(Երևան:Սյունիք!O51)</f>
        <v>86</v>
      </c>
      <c r="P51" s="90">
        <f>SUM(Երևան:Սյունիք!P51)</f>
        <v>22</v>
      </c>
      <c r="Q51" s="90">
        <f>SUM(Երևան:Սյունիք!Q51)</f>
        <v>38</v>
      </c>
      <c r="R51" s="90">
        <f>SUM(Երևան:Սյունիք!R51)</f>
        <v>1</v>
      </c>
      <c r="S51" s="90">
        <f>SUM(Երևան:Սյունիք!S51)</f>
        <v>49</v>
      </c>
      <c r="T51" s="90">
        <f>SUM(Երևան:Սյունիք!T51)</f>
        <v>16</v>
      </c>
      <c r="U51" s="90">
        <f>SUM(Երևան:Սյունիք!U51)</f>
        <v>31</v>
      </c>
      <c r="V51" s="90">
        <f>SUM(Երևան:Սյունիք!V51)</f>
        <v>2</v>
      </c>
      <c r="W51" s="90">
        <f>SUM(Երևան:Սյունիք!W51)</f>
        <v>9</v>
      </c>
      <c r="X51" s="90">
        <f>SUM(Երևան:Սյունիք!X51)</f>
        <v>206</v>
      </c>
      <c r="Y51" s="90">
        <f>SUM(Երևան:Սյունիք!Y51)</f>
        <v>1</v>
      </c>
      <c r="Z51" s="90">
        <f>SUM(Երևան:Սյունիք!Z51)</f>
        <v>18</v>
      </c>
      <c r="AA51" s="90">
        <f>SUM(Երևան:Սյունիք!AA51)</f>
        <v>378</v>
      </c>
      <c r="AB51" s="90">
        <f>SUM(Երևան:Սյունիք!AB51)</f>
        <v>40</v>
      </c>
      <c r="AC51" s="90">
        <f>SUM(Երևան:Սյունիք!AC51)</f>
        <v>42</v>
      </c>
      <c r="AD51" s="90">
        <f>SUM(Երևան:Սյունիք!AD51)</f>
        <v>10</v>
      </c>
      <c r="AE51" s="90">
        <f>SUM(Երևան:Սյունիք!AE51)</f>
        <v>52</v>
      </c>
      <c r="AF51" s="90">
        <f>SUM(Երևան:Սյունիք!AF51)</f>
        <v>8</v>
      </c>
      <c r="AG51" s="90">
        <f>SUM(Երևան:Սյունիք!AG51)</f>
        <v>5</v>
      </c>
      <c r="AH51" s="90">
        <f>SUM(Երևան:Սյունիք!AH51)</f>
        <v>13</v>
      </c>
    </row>
    <row r="52" spans="1:34" s="5" customFormat="1" ht="39.950000000000003" customHeight="1" x14ac:dyDescent="0.25">
      <c r="A52" s="109" t="s">
        <v>155</v>
      </c>
      <c r="B52" s="129" t="s">
        <v>154</v>
      </c>
      <c r="C52" s="129"/>
      <c r="D52" s="129"/>
      <c r="E52" s="90">
        <f>SUM(Երևան:Սյունիք!E52)</f>
        <v>15</v>
      </c>
      <c r="F52" s="90">
        <f>SUM(Երևան:Սյունիք!F52)</f>
        <v>2</v>
      </c>
      <c r="G52" s="90">
        <f>SUM(Երևան:Սյունիք!G52)</f>
        <v>13</v>
      </c>
      <c r="H52" s="90">
        <f>SUM(Երևան:Սյունիք!H52)</f>
        <v>0</v>
      </c>
      <c r="I52" s="90">
        <f>SUM(Երևան:Սյունիք!I52)</f>
        <v>0</v>
      </c>
      <c r="J52" s="90">
        <f>SUM(Երևան:Սյունիք!J52)</f>
        <v>15</v>
      </c>
      <c r="K52" s="90">
        <f>SUM(Երևան:Սյունիք!K52)</f>
        <v>13</v>
      </c>
      <c r="L52" s="90">
        <f>SUM(Երևան:Սյունիք!L52)</f>
        <v>2</v>
      </c>
      <c r="M52" s="90">
        <f>SUM(Երևան:Սյունիք!M52)</f>
        <v>0</v>
      </c>
      <c r="N52" s="90">
        <f>SUM(Երևան:Սյունիք!N52)</f>
        <v>10</v>
      </c>
      <c r="O52" s="90">
        <f>SUM(Երևան:Սյունիք!O52)</f>
        <v>2</v>
      </c>
      <c r="P52" s="90">
        <f>SUM(Երևան:Սյունիք!P52)</f>
        <v>0</v>
      </c>
      <c r="Q52" s="90">
        <f>SUM(Երևան:Սյունիք!Q52)</f>
        <v>7</v>
      </c>
      <c r="R52" s="90">
        <f>SUM(Երևան:Սյունիք!R52)</f>
        <v>0</v>
      </c>
      <c r="S52" s="90">
        <f>SUM(Երևան:Սյունիք!S52)</f>
        <v>1</v>
      </c>
      <c r="T52" s="90">
        <f>SUM(Երևան:Սյունիք!T52)</f>
        <v>0</v>
      </c>
      <c r="U52" s="90">
        <f>SUM(Երևան:Սյունիք!U52)</f>
        <v>1</v>
      </c>
      <c r="V52" s="90">
        <f>SUM(Երևան:Սյունիք!V52)</f>
        <v>0</v>
      </c>
      <c r="W52" s="90">
        <f>SUM(Երևան:Սյունիք!W52)</f>
        <v>1</v>
      </c>
      <c r="X52" s="90">
        <f>SUM(Երևան:Սյունիք!X52)</f>
        <v>11</v>
      </c>
      <c r="Y52" s="90">
        <f>SUM(Երևան:Սյունիք!Y52)</f>
        <v>0</v>
      </c>
      <c r="Z52" s="90">
        <f>SUM(Երևան:Սյունիք!Z52)</f>
        <v>0</v>
      </c>
      <c r="AA52" s="90">
        <f>SUM(Երևան:Սյունիք!AA52)</f>
        <v>16</v>
      </c>
      <c r="AB52" s="90">
        <f>SUM(Երևան:Սյունիք!AB52)</f>
        <v>2</v>
      </c>
      <c r="AC52" s="90">
        <f>SUM(Երևան:Սյունիք!AC52)</f>
        <v>7</v>
      </c>
      <c r="AD52" s="90">
        <f>SUM(Երևան:Սյունիք!AD52)</f>
        <v>1</v>
      </c>
      <c r="AE52" s="90">
        <f>SUM(Երևան:Սյունիք!AE52)</f>
        <v>8</v>
      </c>
      <c r="AF52" s="90">
        <f>SUM(Երևան:Սյունիք!AF52)</f>
        <v>2</v>
      </c>
      <c r="AG52" s="90">
        <f>SUM(Երևան:Սյունիք!AG52)</f>
        <v>0</v>
      </c>
      <c r="AH52" s="90">
        <f>SUM(Երևան:Սյունիք!AH52)</f>
        <v>2</v>
      </c>
    </row>
    <row r="53" spans="1:34" s="5" customFormat="1" ht="39.950000000000003" customHeight="1" x14ac:dyDescent="0.25">
      <c r="A53" s="109" t="s">
        <v>153</v>
      </c>
      <c r="B53" s="129" t="s">
        <v>152</v>
      </c>
      <c r="C53" s="129"/>
      <c r="D53" s="129"/>
      <c r="E53" s="90">
        <f>SUM(Երևան:Սյունիք!E53)</f>
        <v>2</v>
      </c>
      <c r="F53" s="90">
        <f>SUM(Երևան:Սյունիք!F53)</f>
        <v>1</v>
      </c>
      <c r="G53" s="90">
        <f>SUM(Երևան:Սյունիք!G53)</f>
        <v>1</v>
      </c>
      <c r="H53" s="90">
        <f>SUM(Երևան:Սյունիք!H53)</f>
        <v>0</v>
      </c>
      <c r="I53" s="90">
        <f>SUM(Երևան:Սյունիք!I53)</f>
        <v>0</v>
      </c>
      <c r="J53" s="90">
        <f>SUM(Երևան:Սյունիք!J53)</f>
        <v>0</v>
      </c>
      <c r="K53" s="90">
        <f>SUM(Երևան:Սյունիք!K53)</f>
        <v>0</v>
      </c>
      <c r="L53" s="90">
        <f>SUM(Երևան:Սյունիք!L53)</f>
        <v>0</v>
      </c>
      <c r="M53" s="90">
        <f>SUM(Երևան:Սյունիք!M53)</f>
        <v>0</v>
      </c>
      <c r="N53" s="90">
        <f>SUM(Երևան:Սյունիք!N53)</f>
        <v>0</v>
      </c>
      <c r="O53" s="90">
        <f>SUM(Երևան:Սյունիք!O53)</f>
        <v>0</v>
      </c>
      <c r="P53" s="90">
        <f>SUM(Երևան:Սյունիք!P53)</f>
        <v>0</v>
      </c>
      <c r="Q53" s="90">
        <f>SUM(Երևան:Սյունիք!Q53)</f>
        <v>0</v>
      </c>
      <c r="R53" s="90">
        <f>SUM(Երևան:Սյունիք!R53)</f>
        <v>0</v>
      </c>
      <c r="S53" s="90">
        <f>SUM(Երևան:Սյունիք!S53)</f>
        <v>0</v>
      </c>
      <c r="T53" s="90">
        <f>SUM(Երևան:Սյունիք!T53)</f>
        <v>0</v>
      </c>
      <c r="U53" s="90">
        <f>SUM(Երևան:Սյունիք!U53)</f>
        <v>0</v>
      </c>
      <c r="V53" s="90">
        <f>SUM(Երևան:Սյունիք!V53)</f>
        <v>0</v>
      </c>
      <c r="W53" s="90">
        <f>SUM(Երևան:Սյունիք!W53)</f>
        <v>0</v>
      </c>
      <c r="X53" s="90">
        <f>SUM(Երևան:Սյունիք!X53)</f>
        <v>0</v>
      </c>
      <c r="Y53" s="90">
        <f>SUM(Երևան:Սյունիք!Y53)</f>
        <v>0</v>
      </c>
      <c r="Z53" s="90">
        <f>SUM(Երևան:Սյունիք!Z53)</f>
        <v>0</v>
      </c>
      <c r="AA53" s="90">
        <f>SUM(Երևան:Սյունիք!AA53)</f>
        <v>2</v>
      </c>
      <c r="AB53" s="90">
        <f>SUM(Երևան:Սյունիք!AB53)</f>
        <v>1</v>
      </c>
      <c r="AC53" s="90">
        <f>SUM(Երևան:Սյունիք!AC53)</f>
        <v>0</v>
      </c>
      <c r="AD53" s="90">
        <f>SUM(Երևան:Սյունիք!AD53)</f>
        <v>0</v>
      </c>
      <c r="AE53" s="90">
        <f>SUM(Երևան:Սյունիք!AE53)</f>
        <v>0</v>
      </c>
      <c r="AF53" s="90">
        <f>SUM(Երևան:Սյունիք!AF53)</f>
        <v>0</v>
      </c>
      <c r="AG53" s="90">
        <f>SUM(Երևան:Սյունիք!AG53)</f>
        <v>0</v>
      </c>
      <c r="AH53" s="90">
        <f>SUM(Երևան:Սյունիք!AH53)</f>
        <v>0</v>
      </c>
    </row>
    <row r="54" spans="1:34" s="8" customFormat="1" ht="39.950000000000003" customHeight="1" x14ac:dyDescent="0.25">
      <c r="A54" s="109" t="s">
        <v>151</v>
      </c>
      <c r="B54" s="129" t="s">
        <v>150</v>
      </c>
      <c r="C54" s="129"/>
      <c r="D54" s="129"/>
      <c r="E54" s="90">
        <f>SUM(Երևան:Սյունիք!E54)</f>
        <v>9</v>
      </c>
      <c r="F54" s="90">
        <f>SUM(Երևան:Սյունիք!F54)</f>
        <v>0</v>
      </c>
      <c r="G54" s="90">
        <f>SUM(Երևան:Սյունիք!G54)</f>
        <v>9</v>
      </c>
      <c r="H54" s="90">
        <f>SUM(Երևան:Սյունիք!H54)</f>
        <v>0</v>
      </c>
      <c r="I54" s="90">
        <f>SUM(Երևան:Սյունիք!I54)</f>
        <v>0</v>
      </c>
      <c r="J54" s="90">
        <f>SUM(Երևան:Սյունիք!J54)</f>
        <v>7</v>
      </c>
      <c r="K54" s="90">
        <f>SUM(Երևան:Սյունիք!K54)</f>
        <v>3</v>
      </c>
      <c r="L54" s="90">
        <f>SUM(Երևան:Սյունիք!L54)</f>
        <v>4</v>
      </c>
      <c r="M54" s="90">
        <f>SUM(Երևան:Սյունիք!M54)</f>
        <v>0</v>
      </c>
      <c r="N54" s="90">
        <f>SUM(Երևան:Սյունիք!N54)</f>
        <v>3</v>
      </c>
      <c r="O54" s="90">
        <f>SUM(Երևան:Սյունիք!O54)</f>
        <v>1</v>
      </c>
      <c r="P54" s="90">
        <f>SUM(Երևան:Սյունիք!P54)</f>
        <v>0</v>
      </c>
      <c r="Q54" s="90">
        <f>SUM(Երևան:Սյունիք!Q54)</f>
        <v>1</v>
      </c>
      <c r="R54" s="90">
        <f>SUM(Երևան:Սյունիք!R54)</f>
        <v>0</v>
      </c>
      <c r="S54" s="90">
        <f>SUM(Երևան:Սյունիք!S54)</f>
        <v>1</v>
      </c>
      <c r="T54" s="90">
        <f>SUM(Երևան:Սյունիք!T54)</f>
        <v>1</v>
      </c>
      <c r="U54" s="90">
        <f>SUM(Երևան:Սյունիք!U54)</f>
        <v>0</v>
      </c>
      <c r="V54" s="90">
        <f>SUM(Երևան:Սյունիք!V54)</f>
        <v>0</v>
      </c>
      <c r="W54" s="90">
        <f>SUM(Երևան:Սյունիք!W54)</f>
        <v>0</v>
      </c>
      <c r="X54" s="90">
        <f>SUM(Երևան:Սյունիք!X54)</f>
        <v>3</v>
      </c>
      <c r="Y54" s="90">
        <f>SUM(Երևան:Սյունիք!Y54)</f>
        <v>0</v>
      </c>
      <c r="Z54" s="90">
        <f>SUM(Երևան:Սյունիք!Z54)</f>
        <v>1</v>
      </c>
      <c r="AA54" s="90">
        <f>SUM(Երևան:Սյունիք!AA54)</f>
        <v>9</v>
      </c>
      <c r="AB54" s="90">
        <f>SUM(Երևան:Սյունիք!AB54)</f>
        <v>1</v>
      </c>
      <c r="AC54" s="90">
        <f>SUM(Երևան:Սյունիք!AC54)</f>
        <v>3</v>
      </c>
      <c r="AD54" s="90">
        <f>SUM(Երևան:Սյունիք!AD54)</f>
        <v>0</v>
      </c>
      <c r="AE54" s="90">
        <f>SUM(Երևան:Սյունիք!AE54)</f>
        <v>3</v>
      </c>
      <c r="AF54" s="90">
        <f>SUM(Երևան:Սյունիք!AF54)</f>
        <v>1</v>
      </c>
      <c r="AG54" s="90">
        <f>SUM(Երևան:Սյունիք!AG54)</f>
        <v>0</v>
      </c>
      <c r="AH54" s="90">
        <f>SUM(Երևան:Սյունիք!AH54)</f>
        <v>1</v>
      </c>
    </row>
    <row r="55" spans="1:34" s="5" customFormat="1" ht="39.950000000000003" customHeight="1" x14ac:dyDescent="0.25">
      <c r="A55" s="109" t="s">
        <v>149</v>
      </c>
      <c r="B55" s="129" t="s">
        <v>148</v>
      </c>
      <c r="C55" s="129"/>
      <c r="D55" s="129"/>
      <c r="E55" s="90">
        <f>SUM(Երևան:Սյունիք!E55)</f>
        <v>4</v>
      </c>
      <c r="F55" s="90">
        <f>SUM(Երևան:Սյունիք!F55)</f>
        <v>0</v>
      </c>
      <c r="G55" s="90">
        <f>SUM(Երևան:Սյունիք!G55)</f>
        <v>4</v>
      </c>
      <c r="H55" s="90">
        <f>SUM(Երևան:Սյունիք!H55)</f>
        <v>0</v>
      </c>
      <c r="I55" s="90">
        <f>SUM(Երևան:Սյունիք!I55)</f>
        <v>0</v>
      </c>
      <c r="J55" s="90">
        <f>SUM(Երևան:Սյունիք!J55)</f>
        <v>0</v>
      </c>
      <c r="K55" s="90">
        <f>SUM(Երևան:Սյունիք!K55)</f>
        <v>0</v>
      </c>
      <c r="L55" s="90">
        <f>SUM(Երևան:Սյունիք!L55)</f>
        <v>0</v>
      </c>
      <c r="M55" s="90">
        <f>SUM(Երևան:Սյունիք!M55)</f>
        <v>0</v>
      </c>
      <c r="N55" s="90">
        <f>SUM(Երևան:Սյունիք!N55)</f>
        <v>1</v>
      </c>
      <c r="O55" s="90">
        <f>SUM(Երևան:Սյունիք!O55)</f>
        <v>0</v>
      </c>
      <c r="P55" s="90">
        <f>SUM(Երևան:Սյունիք!P55)</f>
        <v>0</v>
      </c>
      <c r="Q55" s="90">
        <f>SUM(Երևան:Սյունիք!Q55)</f>
        <v>0</v>
      </c>
      <c r="R55" s="90">
        <f>SUM(Երևան:Սյունիք!R55)</f>
        <v>0</v>
      </c>
      <c r="S55" s="90">
        <f>SUM(Երևան:Սյունիք!S55)</f>
        <v>1</v>
      </c>
      <c r="T55" s="90">
        <f>SUM(Երևան:Սյունիք!T55)</f>
        <v>0</v>
      </c>
      <c r="U55" s="90">
        <f>SUM(Երևան:Սյունիք!U55)</f>
        <v>1</v>
      </c>
      <c r="V55" s="90">
        <f>SUM(Երևան:Սյունիք!V55)</f>
        <v>0</v>
      </c>
      <c r="W55" s="90">
        <f>SUM(Երևան:Սյունիք!W55)</f>
        <v>0</v>
      </c>
      <c r="X55" s="90">
        <f>SUM(Երևան:Սյունիք!X55)</f>
        <v>1</v>
      </c>
      <c r="Y55" s="90">
        <f>SUM(Երևան:Սյունիք!Y55)</f>
        <v>0</v>
      </c>
      <c r="Z55" s="90">
        <f>SUM(Երևան:Սյունիք!Z55)</f>
        <v>0</v>
      </c>
      <c r="AA55" s="90">
        <f>SUM(Երևան:Սյունիք!AA55)</f>
        <v>3</v>
      </c>
      <c r="AB55" s="90">
        <f>SUM(Երևան:Սյունիք!AB55)</f>
        <v>0</v>
      </c>
      <c r="AC55" s="90">
        <f>SUM(Երևան:Սյունիք!AC55)</f>
        <v>0</v>
      </c>
      <c r="AD55" s="90">
        <f>SUM(Երևան:Սյունիք!AD55)</f>
        <v>1</v>
      </c>
      <c r="AE55" s="90">
        <f>SUM(Երևան:Սյունիք!AE55)</f>
        <v>1</v>
      </c>
      <c r="AF55" s="90">
        <f>SUM(Երևան:Սյունիք!AF55)</f>
        <v>0</v>
      </c>
      <c r="AG55" s="90">
        <f>SUM(Երևան:Սյունիք!AG55)</f>
        <v>0</v>
      </c>
      <c r="AH55" s="90">
        <f>SUM(Երևան:Սյունիք!AH55)</f>
        <v>0</v>
      </c>
    </row>
    <row r="56" spans="1:34" s="5" customFormat="1" ht="39.950000000000003" customHeight="1" x14ac:dyDescent="0.25">
      <c r="A56" s="109" t="s">
        <v>147</v>
      </c>
      <c r="B56" s="129" t="s">
        <v>146</v>
      </c>
      <c r="C56" s="129"/>
      <c r="D56" s="129"/>
      <c r="E56" s="90">
        <f>SUM(Երևան:Սյունիք!E56)</f>
        <v>32</v>
      </c>
      <c r="F56" s="90">
        <f>SUM(Երևան:Սյունիք!F56)</f>
        <v>2</v>
      </c>
      <c r="G56" s="90">
        <f>SUM(Երևան:Սյունիք!G56)</f>
        <v>29</v>
      </c>
      <c r="H56" s="90">
        <f>SUM(Երևան:Սյունիք!H56)</f>
        <v>1</v>
      </c>
      <c r="I56" s="90">
        <f>SUM(Երևան:Սյունիք!I56)</f>
        <v>0</v>
      </c>
      <c r="J56" s="90">
        <f>SUM(Երևան:Սյունիք!J56)</f>
        <v>41</v>
      </c>
      <c r="K56" s="90">
        <f>SUM(Երևան:Սյունիք!K56)</f>
        <v>26</v>
      </c>
      <c r="L56" s="90">
        <f>SUM(Երևան:Սյունիք!L56)</f>
        <v>10</v>
      </c>
      <c r="M56" s="90">
        <f>SUM(Երևան:Սյունիք!M56)</f>
        <v>1</v>
      </c>
      <c r="N56" s="90">
        <f>SUM(Երևան:Սյունիք!N56)</f>
        <v>13</v>
      </c>
      <c r="O56" s="90">
        <f>SUM(Երևան:Սյունիք!O56)</f>
        <v>0</v>
      </c>
      <c r="P56" s="90">
        <f>SUM(Երևան:Սյունիք!P56)</f>
        <v>2</v>
      </c>
      <c r="Q56" s="90">
        <f>SUM(Երևան:Սյունիք!Q56)</f>
        <v>4</v>
      </c>
      <c r="R56" s="90">
        <f>SUM(Երևան:Սյունիք!R56)</f>
        <v>0</v>
      </c>
      <c r="S56" s="90">
        <f>SUM(Երևան:Սյունիք!S56)</f>
        <v>7</v>
      </c>
      <c r="T56" s="90">
        <f>SUM(Երևան:Սյունիք!T56)</f>
        <v>1</v>
      </c>
      <c r="U56" s="90">
        <f>SUM(Երևան:Սյունիք!U56)</f>
        <v>5</v>
      </c>
      <c r="V56" s="90">
        <f>SUM(Երևան:Սյունիք!V56)</f>
        <v>1</v>
      </c>
      <c r="W56" s="90">
        <f>SUM(Երևան:Սյունիք!W56)</f>
        <v>2</v>
      </c>
      <c r="X56" s="90">
        <f>SUM(Երևան:Սյունիք!X56)</f>
        <v>15</v>
      </c>
      <c r="Y56" s="90">
        <f>SUM(Երևան:Սյունիք!Y56)</f>
        <v>1</v>
      </c>
      <c r="Z56" s="90">
        <f>SUM(Երևան:Սյունիք!Z56)</f>
        <v>3</v>
      </c>
      <c r="AA56" s="90">
        <f>SUM(Երևան:Սյունիք!AA56)</f>
        <v>41</v>
      </c>
      <c r="AB56" s="90">
        <f>SUM(Երևան:Սյունիք!AB56)</f>
        <v>4</v>
      </c>
      <c r="AC56" s="90">
        <f>SUM(Երևան:Սյունիք!AC56)</f>
        <v>3</v>
      </c>
      <c r="AD56" s="90">
        <f>SUM(Երևան:Սյունիք!AD56)</f>
        <v>1</v>
      </c>
      <c r="AE56" s="90">
        <f>SUM(Երևան:Սյունիք!AE56)</f>
        <v>4</v>
      </c>
      <c r="AF56" s="90">
        <f>SUM(Երևան:Սյունիք!AF56)</f>
        <v>0</v>
      </c>
      <c r="AG56" s="90">
        <f>SUM(Երևան:Սյունիք!AG56)</f>
        <v>2</v>
      </c>
      <c r="AH56" s="90">
        <f>SUM(Երևան:Սյունիք!AH56)</f>
        <v>2</v>
      </c>
    </row>
    <row r="57" spans="1:34" s="5" customFormat="1" ht="39.950000000000003" customHeight="1" x14ac:dyDescent="0.25">
      <c r="A57" s="109" t="s">
        <v>145</v>
      </c>
      <c r="B57" s="129" t="s">
        <v>144</v>
      </c>
      <c r="C57" s="129"/>
      <c r="D57" s="129"/>
      <c r="E57" s="90">
        <f>SUM(Երևան:Սյունիք!E57)</f>
        <v>39</v>
      </c>
      <c r="F57" s="90">
        <f>SUM(Երևան:Սյունիք!F57)</f>
        <v>3</v>
      </c>
      <c r="G57" s="90">
        <f>SUM(Երևան:Սյունիք!G57)</f>
        <v>36</v>
      </c>
      <c r="H57" s="90">
        <f>SUM(Երևան:Սյունիք!H57)</f>
        <v>0</v>
      </c>
      <c r="I57" s="90">
        <f>SUM(Երևան:Սյունիք!I57)</f>
        <v>0</v>
      </c>
      <c r="J57" s="90">
        <f>SUM(Երևան:Սյունիք!J57)</f>
        <v>68</v>
      </c>
      <c r="K57" s="90">
        <f>SUM(Երևան:Սյունիք!K57)</f>
        <v>42</v>
      </c>
      <c r="L57" s="90">
        <f>SUM(Երևան:Սյունիք!L57)</f>
        <v>20</v>
      </c>
      <c r="M57" s="90">
        <f>SUM(Երևան:Սյունիք!M57)</f>
        <v>4</v>
      </c>
      <c r="N57" s="90">
        <f>SUM(Երևան:Սյունիք!N57)</f>
        <v>33</v>
      </c>
      <c r="O57" s="90">
        <f>SUM(Երևան:Սյունիք!O57)</f>
        <v>19</v>
      </c>
      <c r="P57" s="90">
        <f>SUM(Երևան:Սյունիք!P57)</f>
        <v>3</v>
      </c>
      <c r="Q57" s="90">
        <f>SUM(Երևան:Սյունիք!Q57)</f>
        <v>7</v>
      </c>
      <c r="R57" s="90">
        <f>SUM(Երևան:Սյունիք!R57)</f>
        <v>0</v>
      </c>
      <c r="S57" s="90">
        <f>SUM(Երևան:Սյունիք!S57)</f>
        <v>4</v>
      </c>
      <c r="T57" s="90">
        <f>SUM(Երևան:Սյունիք!T57)</f>
        <v>1</v>
      </c>
      <c r="U57" s="90">
        <f>SUM(Երևան:Սյունիք!U57)</f>
        <v>3</v>
      </c>
      <c r="V57" s="90">
        <f>SUM(Երևան:Սյունիք!V57)</f>
        <v>0</v>
      </c>
      <c r="W57" s="90">
        <f>SUM(Երևան:Սյունիք!W57)</f>
        <v>3</v>
      </c>
      <c r="X57" s="90">
        <f>SUM(Երևան:Սյունիք!X57)</f>
        <v>36</v>
      </c>
      <c r="Y57" s="90">
        <f>SUM(Երևան:Սյունիք!Y57)</f>
        <v>0</v>
      </c>
      <c r="Z57" s="90">
        <f>SUM(Երևան:Սյունիք!Z57)</f>
        <v>1</v>
      </c>
      <c r="AA57" s="90">
        <f>SUM(Երևան:Սյունիք!AA57)</f>
        <v>45</v>
      </c>
      <c r="AB57" s="90">
        <f>SUM(Երևան:Սյունիք!AB57)</f>
        <v>3</v>
      </c>
      <c r="AC57" s="90">
        <f>SUM(Երևան:Սյունիք!AC57)</f>
        <v>5</v>
      </c>
      <c r="AD57" s="90">
        <f>SUM(Երևան:Սյունիք!AD57)</f>
        <v>0</v>
      </c>
      <c r="AE57" s="90">
        <f>SUM(Երևան:Սյունիք!AE57)</f>
        <v>5</v>
      </c>
      <c r="AF57" s="90">
        <f>SUM(Երևան:Սյունիք!AF57)</f>
        <v>0</v>
      </c>
      <c r="AG57" s="90">
        <f>SUM(Երևան:Սյունիք!AG57)</f>
        <v>0</v>
      </c>
      <c r="AH57" s="90">
        <f>SUM(Երևան:Սյունիք!AH57)</f>
        <v>0</v>
      </c>
    </row>
    <row r="58" spans="1:34" s="5" customFormat="1" ht="39.950000000000003" customHeight="1" x14ac:dyDescent="0.25">
      <c r="A58" s="109" t="s">
        <v>143</v>
      </c>
      <c r="B58" s="129" t="s">
        <v>1</v>
      </c>
      <c r="C58" s="129"/>
      <c r="D58" s="129"/>
      <c r="E58" s="90">
        <f>SUM(Երևան:Սյունիք!E58)</f>
        <v>232</v>
      </c>
      <c r="F58" s="90">
        <f>SUM(Երևան:Սյունիք!F58)</f>
        <v>33</v>
      </c>
      <c r="G58" s="90">
        <f>SUM(Երևան:Սյունիք!G58)</f>
        <v>198</v>
      </c>
      <c r="H58" s="90">
        <f>SUM(Երևան:Սյունիք!H58)</f>
        <v>1</v>
      </c>
      <c r="I58" s="90">
        <f>SUM(Երևան:Սյունիք!I58)</f>
        <v>0</v>
      </c>
      <c r="J58" s="90">
        <f>SUM(Երևան:Սյունիք!J58)</f>
        <v>259</v>
      </c>
      <c r="K58" s="90">
        <f>SUM(Երևան:Սյունիք!K58)</f>
        <v>171</v>
      </c>
      <c r="L58" s="90">
        <f>SUM(Երևան:Սյունիք!L58)</f>
        <v>71</v>
      </c>
      <c r="M58" s="90">
        <f>SUM(Երևան:Սյունիք!M58)</f>
        <v>6</v>
      </c>
      <c r="N58" s="90">
        <f>SUM(Երևան:Սյունիք!N58)</f>
        <v>136</v>
      </c>
      <c r="O58" s="90">
        <f>SUM(Երևան:Սյունիք!O58)</f>
        <v>64</v>
      </c>
      <c r="P58" s="90">
        <f>SUM(Երևան:Սյունիք!P58)</f>
        <v>17</v>
      </c>
      <c r="Q58" s="90">
        <f>SUM(Երևան:Սյունիք!Q58)</f>
        <v>19</v>
      </c>
      <c r="R58" s="90">
        <f>SUM(Երևան:Սյունիք!R58)</f>
        <v>1</v>
      </c>
      <c r="S58" s="90">
        <f>SUM(Երևան:Սյունիք!S58)</f>
        <v>35</v>
      </c>
      <c r="T58" s="90">
        <f>SUM(Երևան:Սյունիք!T58)</f>
        <v>13</v>
      </c>
      <c r="U58" s="90">
        <f>SUM(Երևան:Սյունիք!U58)</f>
        <v>21</v>
      </c>
      <c r="V58" s="90">
        <f>SUM(Երևան:Սյունիք!V58)</f>
        <v>1</v>
      </c>
      <c r="W58" s="90">
        <f>SUM(Երևան:Սյունիք!W58)</f>
        <v>4</v>
      </c>
      <c r="X58" s="90">
        <f>SUM(Երևան:Սյունիք!X58)</f>
        <v>140</v>
      </c>
      <c r="Y58" s="90">
        <f>SUM(Երևան:Սյունիք!Y58)</f>
        <v>0</v>
      </c>
      <c r="Z58" s="90">
        <f>SUM(Երևան:Սյունիք!Z58)</f>
        <v>13</v>
      </c>
      <c r="AA58" s="90">
        <f>SUM(Երևան:Սյունիք!AA58)</f>
        <v>262</v>
      </c>
      <c r="AB58" s="90">
        <f>SUM(Երևան:Սյունիք!AB58)</f>
        <v>29</v>
      </c>
      <c r="AC58" s="90">
        <f>SUM(Երևան:Սյունիք!AC58)</f>
        <v>24</v>
      </c>
      <c r="AD58" s="90">
        <f>SUM(Երևան:Սյունիք!AD58)</f>
        <v>7</v>
      </c>
      <c r="AE58" s="90">
        <f>SUM(Երևան:Սյունիք!AE58)</f>
        <v>31</v>
      </c>
      <c r="AF58" s="90">
        <f>SUM(Երևան:Սյունիք!AF58)</f>
        <v>5</v>
      </c>
      <c r="AG58" s="90">
        <f>SUM(Երևան:Սյունիք!AG58)</f>
        <v>3</v>
      </c>
      <c r="AH58" s="90">
        <f>SUM(Երևան:Սյունիք!AH58)</f>
        <v>8</v>
      </c>
    </row>
    <row r="59" spans="1:34" s="8" customFormat="1" ht="39.950000000000003" customHeight="1" x14ac:dyDescent="0.25">
      <c r="A59" s="109" t="s">
        <v>142</v>
      </c>
      <c r="B59" s="129" t="s">
        <v>141</v>
      </c>
      <c r="C59" s="129"/>
      <c r="D59" s="129"/>
      <c r="E59" s="90">
        <f>SUM(Երևան:Սյունիք!E59)</f>
        <v>1962</v>
      </c>
      <c r="F59" s="90">
        <f>SUM(Երևան:Սյունիք!F59)</f>
        <v>107</v>
      </c>
      <c r="G59" s="90">
        <f>SUM(Երևան:Սյունիք!G59)</f>
        <v>1843</v>
      </c>
      <c r="H59" s="90">
        <f>SUM(Երևան:Սյունիք!H59)</f>
        <v>11</v>
      </c>
      <c r="I59" s="90">
        <f>SUM(Երևան:Սյունիք!I59)</f>
        <v>1</v>
      </c>
      <c r="J59" s="90">
        <f>SUM(Երևան:Սյունիք!J59)</f>
        <v>3300</v>
      </c>
      <c r="K59" s="90">
        <f>SUM(Երևան:Սյունիք!K59)</f>
        <v>2662</v>
      </c>
      <c r="L59" s="90">
        <f>SUM(Երևան:Սյունիք!L59)</f>
        <v>546</v>
      </c>
      <c r="M59" s="90">
        <f>SUM(Երևան:Սյունիք!M59)</f>
        <v>19</v>
      </c>
      <c r="N59" s="90">
        <f>SUM(Երևան:Սյունիք!N59)</f>
        <v>2220</v>
      </c>
      <c r="O59" s="90">
        <f>SUM(Երևան:Սյունիք!O59)</f>
        <v>1181</v>
      </c>
      <c r="P59" s="90">
        <f>SUM(Երևան:Սյունիք!P59)</f>
        <v>537</v>
      </c>
      <c r="Q59" s="90">
        <f>SUM(Երևան:Սյունիք!Q59)</f>
        <v>67</v>
      </c>
      <c r="R59" s="90">
        <f>SUM(Երևան:Սյունիք!R59)</f>
        <v>2</v>
      </c>
      <c r="S59" s="90">
        <f>SUM(Երևան:Սյունիք!S59)</f>
        <v>433</v>
      </c>
      <c r="T59" s="90">
        <f>SUM(Երևան:Սյունիք!T59)</f>
        <v>113</v>
      </c>
      <c r="U59" s="90">
        <f>SUM(Երևան:Սյունիք!U59)</f>
        <v>297</v>
      </c>
      <c r="V59" s="90">
        <f>SUM(Երևան:Սյունիք!V59)</f>
        <v>23</v>
      </c>
      <c r="W59" s="90">
        <f>SUM(Երևան:Սյունիք!W59)</f>
        <v>84</v>
      </c>
      <c r="X59" s="90">
        <f>SUM(Երևան:Սյունիք!X59)</f>
        <v>2304</v>
      </c>
      <c r="Y59" s="90">
        <f>SUM(Երևան:Սյունիք!Y59)</f>
        <v>13</v>
      </c>
      <c r="Z59" s="90">
        <f>SUM(Երևան:Սյունիք!Z59)</f>
        <v>39</v>
      </c>
      <c r="AA59" s="90">
        <f>SUM(Երևան:Սյունիք!AA59)</f>
        <v>2291</v>
      </c>
      <c r="AB59" s="90">
        <f>SUM(Երևան:Սյունիք!AB59)</f>
        <v>92</v>
      </c>
      <c r="AC59" s="90">
        <f>SUM(Երևան:Սյունիք!AC59)</f>
        <v>186</v>
      </c>
      <c r="AD59" s="90">
        <f>SUM(Երևան:Սյունիք!AD59)</f>
        <v>63</v>
      </c>
      <c r="AE59" s="90">
        <f>SUM(Երևան:Սյունիք!AE59)</f>
        <v>249</v>
      </c>
      <c r="AF59" s="90">
        <f>SUM(Երևան:Սյունիք!AF59)</f>
        <v>24</v>
      </c>
      <c r="AG59" s="90">
        <f>SUM(Երևան:Սյունիք!AG59)</f>
        <v>19</v>
      </c>
      <c r="AH59" s="90">
        <f>SUM(Երևան:Սյունիք!AH59)</f>
        <v>43</v>
      </c>
    </row>
    <row r="60" spans="1:34" s="5" customFormat="1" ht="39.950000000000003" customHeight="1" x14ac:dyDescent="0.25">
      <c r="A60" s="109" t="s">
        <v>140</v>
      </c>
      <c r="B60" s="129" t="s">
        <v>139</v>
      </c>
      <c r="C60" s="129"/>
      <c r="D60" s="129"/>
      <c r="E60" s="90">
        <f>SUM(Երևան:Սյունիք!E60)</f>
        <v>932</v>
      </c>
      <c r="F60" s="90">
        <f>SUM(Երևան:Սյունիք!F60)</f>
        <v>33</v>
      </c>
      <c r="G60" s="90">
        <f>SUM(Երևան:Սյունիք!G60)</f>
        <v>891</v>
      </c>
      <c r="H60" s="90">
        <f>SUM(Երևան:Սյունիք!H60)</f>
        <v>8</v>
      </c>
      <c r="I60" s="90">
        <f>SUM(Երևան:Սյունիք!I60)</f>
        <v>0</v>
      </c>
      <c r="J60" s="90">
        <f>SUM(Երևան:Սյունիք!J60)</f>
        <v>1697</v>
      </c>
      <c r="K60" s="90">
        <f>SUM(Երևան:Սյունիք!K60)</f>
        <v>1380</v>
      </c>
      <c r="L60" s="90">
        <f>SUM(Երևան:Սյունիք!L60)</f>
        <v>276</v>
      </c>
      <c r="M60" s="90">
        <f>SUM(Երևան:Սյունիք!M60)</f>
        <v>2</v>
      </c>
      <c r="N60" s="90">
        <f>SUM(Երևան:Սյունիք!N60)</f>
        <v>1202</v>
      </c>
      <c r="O60" s="90">
        <f>SUM(Երևան:Սյունիք!O60)</f>
        <v>801</v>
      </c>
      <c r="P60" s="90">
        <f>SUM(Երևան:Սյունիք!P60)</f>
        <v>176</v>
      </c>
      <c r="Q60" s="90">
        <f>SUM(Երևան:Սյունիք!Q60)</f>
        <v>15</v>
      </c>
      <c r="R60" s="90">
        <f>SUM(Երևան:Սյունիք!R60)</f>
        <v>0</v>
      </c>
      <c r="S60" s="90">
        <f>SUM(Երևան:Սյունիք!S60)</f>
        <v>210</v>
      </c>
      <c r="T60" s="90">
        <f>SUM(Երևան:Սյունիք!T60)</f>
        <v>43</v>
      </c>
      <c r="U60" s="90">
        <f>SUM(Երևան:Սյունիք!U60)</f>
        <v>159</v>
      </c>
      <c r="V60" s="90">
        <f>SUM(Երևան:Սյունիք!V60)</f>
        <v>8</v>
      </c>
      <c r="W60" s="90">
        <f>SUM(Երևան:Սյունիք!W60)</f>
        <v>32</v>
      </c>
      <c r="X60" s="90">
        <f>SUM(Երևան:Սյունիք!X60)</f>
        <v>1234</v>
      </c>
      <c r="Y60" s="90">
        <f>SUM(Երևան:Սյունիք!Y60)</f>
        <v>6</v>
      </c>
      <c r="Z60" s="90">
        <f>SUM(Երևան:Սյունիք!Z60)</f>
        <v>11</v>
      </c>
      <c r="AA60" s="90">
        <f>SUM(Երևան:Սյունիք!AA60)</f>
        <v>1063</v>
      </c>
      <c r="AB60" s="90">
        <f>SUM(Երևան:Սյունիք!AB60)</f>
        <v>26</v>
      </c>
      <c r="AC60" s="90">
        <f>SUM(Երևան:Սյունիք!AC60)</f>
        <v>60</v>
      </c>
      <c r="AD60" s="90">
        <f>SUM(Երևան:Սյունիք!AD60)</f>
        <v>22</v>
      </c>
      <c r="AE60" s="90">
        <f>SUM(Երևան:Սյունիք!AE60)</f>
        <v>82</v>
      </c>
      <c r="AF60" s="90">
        <f>SUM(Երևան:Սյունիք!AF60)</f>
        <v>7</v>
      </c>
      <c r="AG60" s="90">
        <f>SUM(Երևան:Սյունիք!AG60)</f>
        <v>8</v>
      </c>
      <c r="AH60" s="90">
        <f>SUM(Երևան:Սյունիք!AH60)</f>
        <v>15</v>
      </c>
    </row>
    <row r="61" spans="1:34" s="5" customFormat="1" ht="39.950000000000003" customHeight="1" x14ac:dyDescent="0.25">
      <c r="A61" s="109" t="s">
        <v>138</v>
      </c>
      <c r="B61" s="129" t="s">
        <v>137</v>
      </c>
      <c r="C61" s="129"/>
      <c r="D61" s="129"/>
      <c r="E61" s="90">
        <f>SUM(Երևան:Սյունիք!E61)</f>
        <v>382</v>
      </c>
      <c r="F61" s="90">
        <f>SUM(Երևան:Սյունիք!F61)</f>
        <v>24</v>
      </c>
      <c r="G61" s="90">
        <f>SUM(Երևան:Սյունիք!G61)</f>
        <v>358</v>
      </c>
      <c r="H61" s="90">
        <f>SUM(Երևան:Սյունիք!H61)</f>
        <v>0</v>
      </c>
      <c r="I61" s="90">
        <f>SUM(Երևան:Սյունիք!I61)</f>
        <v>0</v>
      </c>
      <c r="J61" s="90">
        <f>SUM(Երևան:Սյունիք!J61)</f>
        <v>667</v>
      </c>
      <c r="K61" s="90">
        <f>SUM(Երևան:Սյունիք!K61)</f>
        <v>583</v>
      </c>
      <c r="L61" s="90">
        <f>SUM(Երևան:Սյունիք!L61)</f>
        <v>62</v>
      </c>
      <c r="M61" s="90">
        <f>SUM(Երևան:Սյունիք!M61)</f>
        <v>3</v>
      </c>
      <c r="N61" s="90">
        <f>SUM(Երևան:Սյունիք!N61)</f>
        <v>495</v>
      </c>
      <c r="O61" s="90">
        <f>SUM(Երևան:Սյունիք!O61)</f>
        <v>164</v>
      </c>
      <c r="P61" s="90">
        <f>SUM(Երևան:Սյունիք!P61)</f>
        <v>251</v>
      </c>
      <c r="Q61" s="90">
        <f>SUM(Երևան:Սյունիք!Q61)</f>
        <v>8</v>
      </c>
      <c r="R61" s="90">
        <f>SUM(Երևան:Սյունիք!R61)</f>
        <v>0</v>
      </c>
      <c r="S61" s="90">
        <f>SUM(Երևան:Սյունիք!S61)</f>
        <v>72</v>
      </c>
      <c r="T61" s="90">
        <f>SUM(Երևան:Սյունիք!T61)</f>
        <v>19</v>
      </c>
      <c r="U61" s="90">
        <f>SUM(Երևան:Սյունիք!U61)</f>
        <v>49</v>
      </c>
      <c r="V61" s="90">
        <f>SUM(Երևան:Սյունիք!V61)</f>
        <v>4</v>
      </c>
      <c r="W61" s="90">
        <f>SUM(Երևան:Սյունիք!W61)</f>
        <v>19</v>
      </c>
      <c r="X61" s="90">
        <f>SUM(Երևան:Սյունիք!X61)</f>
        <v>514</v>
      </c>
      <c r="Y61" s="90">
        <f>SUM(Երևան:Սյունիք!Y61)</f>
        <v>0</v>
      </c>
      <c r="Z61" s="90">
        <f>SUM(Երևան:Սյունիք!Z61)</f>
        <v>4</v>
      </c>
      <c r="AA61" s="90">
        <f>SUM(Երևան:Սյունիք!AA61)</f>
        <v>450</v>
      </c>
      <c r="AB61" s="90">
        <f>SUM(Երևան:Սյունիք!AB61)</f>
        <v>19</v>
      </c>
      <c r="AC61" s="90">
        <f>SUM(Երևան:Սյունիք!AC61)</f>
        <v>52</v>
      </c>
      <c r="AD61" s="90">
        <f>SUM(Երևան:Սյունիք!AD61)</f>
        <v>6</v>
      </c>
      <c r="AE61" s="90">
        <f>SUM(Երևան:Սյունիք!AE61)</f>
        <v>58</v>
      </c>
      <c r="AF61" s="90">
        <f>SUM(Երևան:Սյունիք!AF61)</f>
        <v>5</v>
      </c>
      <c r="AG61" s="90">
        <f>SUM(Երևան:Սյունիք!AG61)</f>
        <v>2</v>
      </c>
      <c r="AH61" s="90">
        <f>SUM(Երևան:Սյունիք!AH61)</f>
        <v>7</v>
      </c>
    </row>
    <row r="62" spans="1:34" s="5" customFormat="1" ht="39.950000000000003" customHeight="1" x14ac:dyDescent="0.25">
      <c r="A62" s="109" t="s">
        <v>136</v>
      </c>
      <c r="B62" s="129" t="s">
        <v>135</v>
      </c>
      <c r="C62" s="129"/>
      <c r="D62" s="129"/>
      <c r="E62" s="90">
        <f>SUM(Երևան:Սյունիք!E62)</f>
        <v>64</v>
      </c>
      <c r="F62" s="90">
        <f>SUM(Երևան:Սյունիք!F62)</f>
        <v>4</v>
      </c>
      <c r="G62" s="90">
        <f>SUM(Երևան:Սյունիք!G62)</f>
        <v>60</v>
      </c>
      <c r="H62" s="90">
        <f>SUM(Երևան:Սյունիք!H62)</f>
        <v>0</v>
      </c>
      <c r="I62" s="90">
        <f>SUM(Երևան:Սյունիք!I62)</f>
        <v>0</v>
      </c>
      <c r="J62" s="90">
        <f>SUM(Երևան:Սյունիք!J62)</f>
        <v>99</v>
      </c>
      <c r="K62" s="90">
        <f>SUM(Երևան:Սյունիք!K62)</f>
        <v>75</v>
      </c>
      <c r="L62" s="90">
        <f>SUM(Երևան:Սյունիք!L62)</f>
        <v>21</v>
      </c>
      <c r="M62" s="90">
        <f>SUM(Երևան:Սյունիք!M62)</f>
        <v>0</v>
      </c>
      <c r="N62" s="90">
        <f>SUM(Երևան:Սյունիք!N62)</f>
        <v>66</v>
      </c>
      <c r="O62" s="90">
        <f>SUM(Երևան:Սյունիք!O62)</f>
        <v>22</v>
      </c>
      <c r="P62" s="90">
        <f>SUM(Երևան:Սյունիք!P62)</f>
        <v>24</v>
      </c>
      <c r="Q62" s="90">
        <f>SUM(Երևան:Սյունիք!Q62)</f>
        <v>12</v>
      </c>
      <c r="R62" s="90">
        <f>SUM(Երևան:Սյունիք!R62)</f>
        <v>0</v>
      </c>
      <c r="S62" s="90">
        <f>SUM(Երևան:Սյունիք!S62)</f>
        <v>8</v>
      </c>
      <c r="T62" s="90">
        <f>SUM(Երևան:Սյունիք!T62)</f>
        <v>5</v>
      </c>
      <c r="U62" s="90">
        <f>SUM(Երևան:Սյունիք!U62)</f>
        <v>3</v>
      </c>
      <c r="V62" s="90">
        <f>SUM(Երևան:Սյունիք!V62)</f>
        <v>0</v>
      </c>
      <c r="W62" s="90">
        <f>SUM(Երևան:Սյունիք!W62)</f>
        <v>7</v>
      </c>
      <c r="X62" s="90">
        <f>SUM(Երևան:Սյունիք!X62)</f>
        <v>73</v>
      </c>
      <c r="Y62" s="90">
        <f>SUM(Երևան:Սյունիք!Y62)</f>
        <v>0</v>
      </c>
      <c r="Z62" s="90">
        <f>SUM(Երևան:Սյունիք!Z62)</f>
        <v>0</v>
      </c>
      <c r="AA62" s="90">
        <f>SUM(Երևան:Սյունիք!AA62)</f>
        <v>66</v>
      </c>
      <c r="AB62" s="90">
        <f>SUM(Երևան:Սյունիք!AB62)</f>
        <v>2</v>
      </c>
      <c r="AC62" s="90">
        <f>SUM(Երևան:Սյունիք!AC62)</f>
        <v>11</v>
      </c>
      <c r="AD62" s="90">
        <f>SUM(Երևան:Սյունիք!AD62)</f>
        <v>2</v>
      </c>
      <c r="AE62" s="90">
        <f>SUM(Երևան:Սյունիք!AE62)</f>
        <v>13</v>
      </c>
      <c r="AF62" s="90">
        <f>SUM(Երևան:Սյունիք!AF62)</f>
        <v>1</v>
      </c>
      <c r="AG62" s="90">
        <f>SUM(Երևան:Սյունիք!AG62)</f>
        <v>1</v>
      </c>
      <c r="AH62" s="90">
        <f>SUM(Երևան:Սյունիք!AH62)</f>
        <v>2</v>
      </c>
    </row>
    <row r="63" spans="1:34" s="5" customFormat="1" ht="39.950000000000003" customHeight="1" x14ac:dyDescent="0.25">
      <c r="A63" s="109" t="s">
        <v>134</v>
      </c>
      <c r="B63" s="129" t="s">
        <v>133</v>
      </c>
      <c r="C63" s="129"/>
      <c r="D63" s="129"/>
      <c r="E63" s="90">
        <f>SUM(Երևան:Սյունիք!E63)</f>
        <v>18</v>
      </c>
      <c r="F63" s="90">
        <f>SUM(Երևան:Սյունիք!F63)</f>
        <v>1</v>
      </c>
      <c r="G63" s="90">
        <f>SUM(Երևան:Սյունիք!G63)</f>
        <v>17</v>
      </c>
      <c r="H63" s="90">
        <f>SUM(Երևան:Սյունիք!H63)</f>
        <v>0</v>
      </c>
      <c r="I63" s="90">
        <f>SUM(Երևան:Սյունիք!I63)</f>
        <v>0</v>
      </c>
      <c r="J63" s="90">
        <f>SUM(Երևան:Սյունիք!J63)</f>
        <v>33</v>
      </c>
      <c r="K63" s="90">
        <f>SUM(Երևան:Սյունիք!K63)</f>
        <v>26</v>
      </c>
      <c r="L63" s="90">
        <f>SUM(Երևան:Սյունիք!L63)</f>
        <v>7</v>
      </c>
      <c r="M63" s="90">
        <f>SUM(Երևան:Սյունիք!M63)</f>
        <v>0</v>
      </c>
      <c r="N63" s="90">
        <f>SUM(Երևան:Սյունիք!N63)</f>
        <v>15</v>
      </c>
      <c r="O63" s="90">
        <f>SUM(Երևան:Սյունիք!O63)</f>
        <v>7</v>
      </c>
      <c r="P63" s="90">
        <f>SUM(Երևան:Սյունիք!P63)</f>
        <v>1</v>
      </c>
      <c r="Q63" s="90">
        <f>SUM(Երևան:Սյունիք!Q63)</f>
        <v>3</v>
      </c>
      <c r="R63" s="90">
        <f>SUM(Երևան:Սյունիք!R63)</f>
        <v>1</v>
      </c>
      <c r="S63" s="90">
        <f>SUM(Երևան:Սյունիք!S63)</f>
        <v>3</v>
      </c>
      <c r="T63" s="90">
        <f>SUM(Երևան:Սյունիք!T63)</f>
        <v>0</v>
      </c>
      <c r="U63" s="90">
        <f>SUM(Երևան:Սյունիք!U63)</f>
        <v>2</v>
      </c>
      <c r="V63" s="90">
        <f>SUM(Երևան:Սյունիք!V63)</f>
        <v>1</v>
      </c>
      <c r="W63" s="90">
        <f>SUM(Երևան:Սյունիք!W63)</f>
        <v>1</v>
      </c>
      <c r="X63" s="90">
        <f>SUM(Երևան:Սյունիք!X63)</f>
        <v>16</v>
      </c>
      <c r="Y63" s="90">
        <f>SUM(Երևան:Սյունիք!Y63)</f>
        <v>0</v>
      </c>
      <c r="Z63" s="90">
        <f>SUM(Երևան:Սյունիք!Z63)</f>
        <v>0</v>
      </c>
      <c r="AA63" s="90">
        <f>SUM(Երևան:Սյունիք!AA63)</f>
        <v>28</v>
      </c>
      <c r="AB63" s="90">
        <f>SUM(Երևան:Սյունիք!AB63)</f>
        <v>1</v>
      </c>
      <c r="AC63" s="90">
        <f>SUM(Երևան:Սյունիք!AC63)</f>
        <v>4</v>
      </c>
      <c r="AD63" s="90">
        <f>SUM(Երևան:Սյունիք!AD63)</f>
        <v>2</v>
      </c>
      <c r="AE63" s="90">
        <f>SUM(Երևան:Սյունիք!AE63)</f>
        <v>6</v>
      </c>
      <c r="AF63" s="90">
        <f>SUM(Երևան:Սյունիք!AF63)</f>
        <v>0</v>
      </c>
      <c r="AG63" s="90">
        <f>SUM(Երևան:Սյունիք!AG63)</f>
        <v>1</v>
      </c>
      <c r="AH63" s="90">
        <f>SUM(Երևան:Սյունիք!AH63)</f>
        <v>1</v>
      </c>
    </row>
    <row r="64" spans="1:34" s="5" customFormat="1" ht="39.950000000000003" customHeight="1" x14ac:dyDescent="0.25">
      <c r="A64" s="109" t="s">
        <v>132</v>
      </c>
      <c r="B64" s="129" t="s">
        <v>131</v>
      </c>
      <c r="C64" s="129"/>
      <c r="D64" s="129"/>
      <c r="E64" s="90">
        <f>SUM(Երևան:Սյունիք!E64)</f>
        <v>0</v>
      </c>
      <c r="F64" s="90">
        <f>SUM(Երևան:Սյունիք!F64)</f>
        <v>0</v>
      </c>
      <c r="G64" s="90">
        <f>SUM(Երևան:Սյունիք!G64)</f>
        <v>0</v>
      </c>
      <c r="H64" s="90">
        <f>SUM(Երևան:Սյունիք!H64)</f>
        <v>0</v>
      </c>
      <c r="I64" s="90">
        <f>SUM(Երևան:Սյունիք!I64)</f>
        <v>0</v>
      </c>
      <c r="J64" s="90">
        <f>SUM(Երևան:Սյունիք!J64)</f>
        <v>3</v>
      </c>
      <c r="K64" s="90">
        <f>SUM(Երևան:Սյունիք!K64)</f>
        <v>1</v>
      </c>
      <c r="L64" s="90">
        <f>SUM(Երևան:Սյունիք!L64)</f>
        <v>2</v>
      </c>
      <c r="M64" s="90">
        <f>SUM(Երևան:Սյունիք!M64)</f>
        <v>0</v>
      </c>
      <c r="N64" s="90">
        <f>SUM(Երևան:Սյունիք!N64)</f>
        <v>0</v>
      </c>
      <c r="O64" s="90">
        <f>SUM(Երևան:Սյունիք!O64)</f>
        <v>0</v>
      </c>
      <c r="P64" s="90">
        <f>SUM(Երևան:Սյունիք!P64)</f>
        <v>0</v>
      </c>
      <c r="Q64" s="90">
        <f>SUM(Երևան:Սյունիք!Q64)</f>
        <v>0</v>
      </c>
      <c r="R64" s="90">
        <f>SUM(Երևան:Սյունիք!R64)</f>
        <v>0</v>
      </c>
      <c r="S64" s="90">
        <f>SUM(Երևան:Սյունիք!S64)</f>
        <v>0</v>
      </c>
      <c r="T64" s="90">
        <f>SUM(Երևան:Սյունիք!T64)</f>
        <v>0</v>
      </c>
      <c r="U64" s="90">
        <f>SUM(Երևան:Սյունիք!U64)</f>
        <v>0</v>
      </c>
      <c r="V64" s="90">
        <f>SUM(Երևան:Սյունիք!V64)</f>
        <v>0</v>
      </c>
      <c r="W64" s="90">
        <f>SUM(Երևան:Սյունիք!W64)</f>
        <v>0</v>
      </c>
      <c r="X64" s="90">
        <f>SUM(Երևան:Սյունիք!X64)</f>
        <v>0</v>
      </c>
      <c r="Y64" s="90">
        <f>SUM(Երևան:Սյունիք!Y64)</f>
        <v>0</v>
      </c>
      <c r="Z64" s="90">
        <f>SUM(Երևան:Սյունիք!Z64)</f>
        <v>0</v>
      </c>
      <c r="AA64" s="90">
        <f>SUM(Երևան:Սյունիք!AA64)</f>
        <v>1</v>
      </c>
      <c r="AB64" s="90">
        <f>SUM(Երևան:Սյունիք!AB64)</f>
        <v>0</v>
      </c>
      <c r="AC64" s="90">
        <f>SUM(Երևան:Սյունիք!AC64)</f>
        <v>0</v>
      </c>
      <c r="AD64" s="90">
        <f>SUM(Երևան:Սյունիք!AD64)</f>
        <v>0</v>
      </c>
      <c r="AE64" s="90">
        <f>SUM(Երևան:Սյունիք!AE64)</f>
        <v>0</v>
      </c>
      <c r="AF64" s="90">
        <f>SUM(Երևան:Սյունիք!AF64)</f>
        <v>0</v>
      </c>
      <c r="AG64" s="90">
        <f>SUM(Երևան:Սյունիք!AG64)</f>
        <v>0</v>
      </c>
      <c r="AH64" s="90">
        <f>SUM(Երևան:Սյունիք!AH64)</f>
        <v>0</v>
      </c>
    </row>
    <row r="65" spans="1:34" s="5" customFormat="1" ht="39.950000000000003" customHeight="1" x14ac:dyDescent="0.25">
      <c r="A65" s="109" t="s">
        <v>130</v>
      </c>
      <c r="B65" s="129" t="s">
        <v>129</v>
      </c>
      <c r="C65" s="129"/>
      <c r="D65" s="129"/>
      <c r="E65" s="90">
        <f>SUM(Երևան:Սյունիք!E65)</f>
        <v>18</v>
      </c>
      <c r="F65" s="90">
        <f>SUM(Երևան:Սյունիք!F65)</f>
        <v>0</v>
      </c>
      <c r="G65" s="90">
        <f>SUM(Երևան:Սյունիք!G65)</f>
        <v>18</v>
      </c>
      <c r="H65" s="90">
        <f>SUM(Երևան:Սյունիք!H65)</f>
        <v>0</v>
      </c>
      <c r="I65" s="90">
        <f>SUM(Երևան:Սյունիք!I65)</f>
        <v>0</v>
      </c>
      <c r="J65" s="90">
        <f>SUM(Երևան:Սյունիք!J65)</f>
        <v>41</v>
      </c>
      <c r="K65" s="90">
        <f>SUM(Երևան:Սյունիք!K65)</f>
        <v>34</v>
      </c>
      <c r="L65" s="90">
        <f>SUM(Երևան:Սյունիք!L65)</f>
        <v>7</v>
      </c>
      <c r="M65" s="90">
        <f>SUM(Երևան:Սյունիք!M65)</f>
        <v>0</v>
      </c>
      <c r="N65" s="90">
        <f>SUM(Երևան:Սյունիք!N65)</f>
        <v>25</v>
      </c>
      <c r="O65" s="90">
        <f>SUM(Երևան:Սյունիք!O65)</f>
        <v>25</v>
      </c>
      <c r="P65" s="90">
        <f>SUM(Երևան:Սյունիք!P65)</f>
        <v>0</v>
      </c>
      <c r="Q65" s="90">
        <f>SUM(Երևան:Սյունիք!Q65)</f>
        <v>0</v>
      </c>
      <c r="R65" s="90">
        <f>SUM(Երևան:Սյունիք!R65)</f>
        <v>0</v>
      </c>
      <c r="S65" s="90">
        <f>SUM(Երևան:Սյունիք!S65)</f>
        <v>0</v>
      </c>
      <c r="T65" s="90">
        <f>SUM(Երևան:Սյունիք!T65)</f>
        <v>0</v>
      </c>
      <c r="U65" s="90">
        <f>SUM(Երևան:Սյունիք!U65)</f>
        <v>0</v>
      </c>
      <c r="V65" s="90">
        <f>SUM(Երևան:Սյունիք!V65)</f>
        <v>0</v>
      </c>
      <c r="W65" s="90">
        <f>SUM(Երևան:Սյունիք!W65)</f>
        <v>0</v>
      </c>
      <c r="X65" s="90">
        <f>SUM(Երևան:Սյունիք!X65)</f>
        <v>25</v>
      </c>
      <c r="Y65" s="90">
        <f>SUM(Երևան:Սյունիք!Y65)</f>
        <v>0</v>
      </c>
      <c r="Z65" s="90">
        <f>SUM(Երևան:Սյունիք!Z65)</f>
        <v>0</v>
      </c>
      <c r="AA65" s="90">
        <f>SUM(Երևան:Սյունիք!AA65)</f>
        <v>27</v>
      </c>
      <c r="AB65" s="90">
        <f>SUM(Երևան:Սյունիք!AB65)</f>
        <v>0</v>
      </c>
      <c r="AC65" s="90">
        <f>SUM(Երևան:Սյունիք!AC65)</f>
        <v>0</v>
      </c>
      <c r="AD65" s="90">
        <f>SUM(Երևան:Սյունիք!AD65)</f>
        <v>0</v>
      </c>
      <c r="AE65" s="90">
        <f>SUM(Երևան:Սյունիք!AE65)</f>
        <v>0</v>
      </c>
      <c r="AF65" s="90">
        <f>SUM(Երևան:Սյունիք!AF65)</f>
        <v>0</v>
      </c>
      <c r="AG65" s="90">
        <f>SUM(Երևան:Սյունիք!AG65)</f>
        <v>0</v>
      </c>
      <c r="AH65" s="90">
        <f>SUM(Երևան:Սյունիք!AH65)</f>
        <v>0</v>
      </c>
    </row>
    <row r="66" spans="1:34" s="5" customFormat="1" ht="39.950000000000003" customHeight="1" x14ac:dyDescent="0.25">
      <c r="A66" s="109" t="s">
        <v>128</v>
      </c>
      <c r="B66" s="129" t="s">
        <v>127</v>
      </c>
      <c r="C66" s="129"/>
      <c r="D66" s="129"/>
      <c r="E66" s="90">
        <f>SUM(Երևան:Սյունիք!E66)</f>
        <v>12</v>
      </c>
      <c r="F66" s="90">
        <f>SUM(Երևան:Սյունիք!F66)</f>
        <v>0</v>
      </c>
      <c r="G66" s="90">
        <f>SUM(Երևան:Սյունիք!G66)</f>
        <v>12</v>
      </c>
      <c r="H66" s="90">
        <f>SUM(Երևան:Սյունիք!H66)</f>
        <v>0</v>
      </c>
      <c r="I66" s="90">
        <f>SUM(Երևան:Սյունիք!I66)</f>
        <v>0</v>
      </c>
      <c r="J66" s="90">
        <f>SUM(Երևան:Սյունիք!J66)</f>
        <v>7</v>
      </c>
      <c r="K66" s="90">
        <f>SUM(Երևան:Սյունիք!K66)</f>
        <v>4</v>
      </c>
      <c r="L66" s="90">
        <f>SUM(Երևան:Սյունիք!L66)</f>
        <v>3</v>
      </c>
      <c r="M66" s="90">
        <f>SUM(Երևան:Սյունիք!M66)</f>
        <v>0</v>
      </c>
      <c r="N66" s="90">
        <f>SUM(Երևան:Սյունիք!N66)</f>
        <v>9</v>
      </c>
      <c r="O66" s="90">
        <f>SUM(Երևան:Սյունիք!O66)</f>
        <v>7</v>
      </c>
      <c r="P66" s="90">
        <f>SUM(Երևան:Սյունիք!P66)</f>
        <v>1</v>
      </c>
      <c r="Q66" s="90">
        <f>SUM(Երևան:Սյունիք!Q66)</f>
        <v>0</v>
      </c>
      <c r="R66" s="90">
        <f>SUM(Երևան:Սյունիք!R66)</f>
        <v>0</v>
      </c>
      <c r="S66" s="90">
        <f>SUM(Երևան:Սյունիք!S66)</f>
        <v>1</v>
      </c>
      <c r="T66" s="90">
        <f>SUM(Երևան:Սյունիք!T66)</f>
        <v>0</v>
      </c>
      <c r="U66" s="90">
        <f>SUM(Երևան:Սյունիք!U66)</f>
        <v>1</v>
      </c>
      <c r="V66" s="90">
        <f>SUM(Երևան:Սյունիք!V66)</f>
        <v>0</v>
      </c>
      <c r="W66" s="90">
        <f>SUM(Երևան:Սյունիք!W66)</f>
        <v>0</v>
      </c>
      <c r="X66" s="90">
        <f>SUM(Երևան:Սյունիք!X66)</f>
        <v>9</v>
      </c>
      <c r="Y66" s="90">
        <f>SUM(Երևան:Սյունիք!Y66)</f>
        <v>0</v>
      </c>
      <c r="Z66" s="90">
        <f>SUM(Երևան:Սյունիք!Z66)</f>
        <v>0</v>
      </c>
      <c r="AA66" s="90">
        <f>SUM(Երևան:Սյունիք!AA66)</f>
        <v>7</v>
      </c>
      <c r="AB66" s="90">
        <f>SUM(Երևան:Սյունիք!AB66)</f>
        <v>0</v>
      </c>
      <c r="AC66" s="90">
        <f>SUM(Երևան:Սյունիք!AC66)</f>
        <v>0</v>
      </c>
      <c r="AD66" s="90">
        <f>SUM(Երևան:Սյունիք!AD66)</f>
        <v>0</v>
      </c>
      <c r="AE66" s="90">
        <f>SUM(Երևան:Սյունիք!AE66)</f>
        <v>0</v>
      </c>
      <c r="AF66" s="90">
        <f>SUM(Երևան:Սյունիք!AF66)</f>
        <v>0</v>
      </c>
      <c r="AG66" s="90">
        <f>SUM(Երևան:Սյունիք!AG66)</f>
        <v>0</v>
      </c>
      <c r="AH66" s="90">
        <f>SUM(Երևան:Սյունիք!AH66)</f>
        <v>0</v>
      </c>
    </row>
    <row r="67" spans="1:34" s="5" customFormat="1" ht="39.950000000000003" customHeight="1" x14ac:dyDescent="0.25">
      <c r="A67" s="109" t="s">
        <v>126</v>
      </c>
      <c r="B67" s="129" t="s">
        <v>125</v>
      </c>
      <c r="C67" s="129"/>
      <c r="D67" s="129"/>
      <c r="E67" s="90">
        <f>SUM(Երևան:Սյունիք!E67)</f>
        <v>121</v>
      </c>
      <c r="F67" s="90">
        <f>SUM(Երևան:Սյունիք!F67)</f>
        <v>23</v>
      </c>
      <c r="G67" s="90">
        <f>SUM(Երևան:Սյունիք!G67)</f>
        <v>98</v>
      </c>
      <c r="H67" s="90">
        <f>SUM(Երևան:Սյունիք!H67)</f>
        <v>0</v>
      </c>
      <c r="I67" s="90">
        <f>SUM(Երևան:Սյունիք!I67)</f>
        <v>0</v>
      </c>
      <c r="J67" s="90">
        <f>SUM(Երևան:Սյունիք!J67)</f>
        <v>134</v>
      </c>
      <c r="K67" s="90">
        <f>SUM(Երևան:Սյունիք!K67)</f>
        <v>107</v>
      </c>
      <c r="L67" s="90">
        <f>SUM(Երևան:Սյունիք!L67)</f>
        <v>23</v>
      </c>
      <c r="M67" s="90">
        <f>SUM(Երևան:Սյունիք!M67)</f>
        <v>1</v>
      </c>
      <c r="N67" s="90">
        <f>SUM(Երևան:Սյունիք!N67)</f>
        <v>93</v>
      </c>
      <c r="O67" s="90">
        <f>SUM(Երևան:Սյունիք!O67)</f>
        <v>61</v>
      </c>
      <c r="P67" s="90">
        <f>SUM(Երևան:Սյունիք!P67)</f>
        <v>14</v>
      </c>
      <c r="Q67" s="90">
        <f>SUM(Երևան:Սյունիք!Q67)</f>
        <v>6</v>
      </c>
      <c r="R67" s="90">
        <f>SUM(Երևան:Սյունիք!R67)</f>
        <v>1</v>
      </c>
      <c r="S67" s="90">
        <f>SUM(Երևան:Սյունիք!S67)</f>
        <v>11</v>
      </c>
      <c r="T67" s="90">
        <f>SUM(Երևան:Սյունիք!T67)</f>
        <v>1</v>
      </c>
      <c r="U67" s="90">
        <f>SUM(Երևան:Սյունիք!U67)</f>
        <v>10</v>
      </c>
      <c r="V67" s="90">
        <f>SUM(Երևան:Սյունիք!V67)</f>
        <v>0</v>
      </c>
      <c r="W67" s="90">
        <f>SUM(Երևան:Սյունիք!W67)</f>
        <v>5</v>
      </c>
      <c r="X67" s="90">
        <f>SUM(Երևան:Սյունիք!X67)</f>
        <v>98</v>
      </c>
      <c r="Y67" s="90">
        <f>SUM(Երևան:Սյունիք!Y67)</f>
        <v>0</v>
      </c>
      <c r="Z67" s="90">
        <f>SUM(Երևան:Սյունիք!Z67)</f>
        <v>11</v>
      </c>
      <c r="AA67" s="90">
        <f>SUM(Երևան:Սյունիք!AA67)</f>
        <v>130</v>
      </c>
      <c r="AB67" s="90">
        <f>SUM(Երևան:Սյունիք!AB67)</f>
        <v>22</v>
      </c>
      <c r="AC67" s="90">
        <f>SUM(Երևան:Սյունիք!AC67)</f>
        <v>5</v>
      </c>
      <c r="AD67" s="90">
        <f>SUM(Երևան:Սյունիք!AD67)</f>
        <v>3</v>
      </c>
      <c r="AE67" s="90">
        <f>SUM(Երևան:Սյունիք!AE67)</f>
        <v>8</v>
      </c>
      <c r="AF67" s="90">
        <f>SUM(Երևան:Սյունիք!AF67)</f>
        <v>1</v>
      </c>
      <c r="AG67" s="90">
        <f>SUM(Երևան:Սյունիք!AG67)</f>
        <v>1</v>
      </c>
      <c r="AH67" s="90">
        <f>SUM(Երևան:Սյունիք!AH67)</f>
        <v>2</v>
      </c>
    </row>
    <row r="68" spans="1:34" s="5" customFormat="1" ht="39.950000000000003" customHeight="1" x14ac:dyDescent="0.25">
      <c r="A68" s="109" t="s">
        <v>124</v>
      </c>
      <c r="B68" s="129" t="s">
        <v>123</v>
      </c>
      <c r="C68" s="129"/>
      <c r="D68" s="129"/>
      <c r="E68" s="90">
        <f>SUM(Երևան:Սյունիք!E68)</f>
        <v>149</v>
      </c>
      <c r="F68" s="90">
        <f>SUM(Երևան:Սյունիք!F68)</f>
        <v>6</v>
      </c>
      <c r="G68" s="90">
        <f>SUM(Երևան:Սյունիք!G68)</f>
        <v>142</v>
      </c>
      <c r="H68" s="90">
        <f>SUM(Երևան:Սյունիք!H68)</f>
        <v>1</v>
      </c>
      <c r="I68" s="90">
        <f>SUM(Երևան:Սյունիք!I68)</f>
        <v>0</v>
      </c>
      <c r="J68" s="90">
        <f>SUM(Երևան:Սյունիք!J68)</f>
        <v>209</v>
      </c>
      <c r="K68" s="90">
        <f>SUM(Երևան:Սյունիք!K68)</f>
        <v>161</v>
      </c>
      <c r="L68" s="90">
        <f>SUM(Երևան:Սյունիք!L68)</f>
        <v>46</v>
      </c>
      <c r="M68" s="90">
        <f>SUM(Երևան:Սյունիք!M68)</f>
        <v>2</v>
      </c>
      <c r="N68" s="90">
        <f>SUM(Երևան:Սյունիք!N68)</f>
        <v>123</v>
      </c>
      <c r="O68" s="90">
        <f>SUM(Երևան:Սյունիք!O68)</f>
        <v>41</v>
      </c>
      <c r="P68" s="90">
        <f>SUM(Երևան:Սյունիք!P68)</f>
        <v>24</v>
      </c>
      <c r="Q68" s="90">
        <f>SUM(Երևան:Սյունիք!Q68)</f>
        <v>7</v>
      </c>
      <c r="R68" s="90">
        <f>SUM(Երևան:Սյունիք!R68)</f>
        <v>0</v>
      </c>
      <c r="S68" s="90">
        <f>SUM(Երևան:Սյունիք!S68)</f>
        <v>51</v>
      </c>
      <c r="T68" s="90">
        <f>SUM(Երևան:Սյունիք!T68)</f>
        <v>15</v>
      </c>
      <c r="U68" s="90">
        <f>SUM(Երևան:Սյունիք!U68)</f>
        <v>32</v>
      </c>
      <c r="V68" s="90">
        <f>SUM(Երևան:Սյունիք!V68)</f>
        <v>4</v>
      </c>
      <c r="W68" s="90">
        <f>SUM(Երևան:Սյունիք!W68)</f>
        <v>7</v>
      </c>
      <c r="X68" s="90">
        <f>SUM(Երևան:Սյունիք!X68)</f>
        <v>130</v>
      </c>
      <c r="Y68" s="90">
        <f>SUM(Երևան:Սյունիք!Y68)</f>
        <v>2</v>
      </c>
      <c r="Z68" s="90">
        <f>SUM(Երևան:Սյունիք!Z68)</f>
        <v>4</v>
      </c>
      <c r="AA68" s="90">
        <f>SUM(Երևան:Սյունիք!AA68)</f>
        <v>175</v>
      </c>
      <c r="AB68" s="90">
        <f>SUM(Երևան:Սյունիք!AB68)</f>
        <v>6</v>
      </c>
      <c r="AC68" s="90">
        <f>SUM(Երևան:Սյունիք!AC68)</f>
        <v>22</v>
      </c>
      <c r="AD68" s="90">
        <f>SUM(Երևան:Սյունիք!AD68)</f>
        <v>14</v>
      </c>
      <c r="AE68" s="90">
        <f>SUM(Երևան:Սյունիք!AE68)</f>
        <v>36</v>
      </c>
      <c r="AF68" s="90">
        <f>SUM(Երևան:Սյունիք!AF68)</f>
        <v>2</v>
      </c>
      <c r="AG68" s="90">
        <f>SUM(Երևան:Սյունիք!AG68)</f>
        <v>2</v>
      </c>
      <c r="AH68" s="90">
        <f>SUM(Երևան:Սյունիք!AH68)</f>
        <v>4</v>
      </c>
    </row>
    <row r="69" spans="1:34" s="5" customFormat="1" ht="39.950000000000003" customHeight="1" x14ac:dyDescent="0.25">
      <c r="A69" s="109" t="s">
        <v>122</v>
      </c>
      <c r="B69" s="129" t="s">
        <v>121</v>
      </c>
      <c r="C69" s="129"/>
      <c r="D69" s="129"/>
      <c r="E69" s="90">
        <f>SUM(Երևան:Սյունիք!E69)</f>
        <v>168</v>
      </c>
      <c r="F69" s="90">
        <f>SUM(Երևան:Սյունիք!F69)</f>
        <v>3</v>
      </c>
      <c r="G69" s="90">
        <f>SUM(Երևան:Սյունիք!G69)</f>
        <v>164</v>
      </c>
      <c r="H69" s="90">
        <f>SUM(Երևան:Սյունիք!H69)</f>
        <v>0</v>
      </c>
      <c r="I69" s="90">
        <f>SUM(Երևան:Սյունիք!I69)</f>
        <v>1</v>
      </c>
      <c r="J69" s="90">
        <f>SUM(Երևան:Սյունիք!J69)</f>
        <v>262</v>
      </c>
      <c r="K69" s="90">
        <f>SUM(Երևան:Սյունիք!K69)</f>
        <v>199</v>
      </c>
      <c r="L69" s="90">
        <f>SUM(Երևան:Սյունիք!L69)</f>
        <v>55</v>
      </c>
      <c r="M69" s="90">
        <f>SUM(Երևան:Սյունիք!M69)</f>
        <v>3</v>
      </c>
      <c r="N69" s="90">
        <f>SUM(Երևան:Սյունիք!N69)</f>
        <v>124</v>
      </c>
      <c r="O69" s="90">
        <f>SUM(Երևան:Սյունիք!O69)</f>
        <v>33</v>
      </c>
      <c r="P69" s="90">
        <f>SUM(Երևան:Սյունիք!P69)</f>
        <v>38</v>
      </c>
      <c r="Q69" s="90">
        <f>SUM(Երևան:Սյունիք!Q69)</f>
        <v>5</v>
      </c>
      <c r="R69" s="90">
        <f>SUM(Երևան:Սյունիք!R69)</f>
        <v>0</v>
      </c>
      <c r="S69" s="90">
        <f>SUM(Երևան:Սյունիք!S69)</f>
        <v>48</v>
      </c>
      <c r="T69" s="90">
        <f>SUM(Երևան:Սյունիք!T69)</f>
        <v>21</v>
      </c>
      <c r="U69" s="90">
        <f>SUM(Երևան:Սյունիք!U69)</f>
        <v>24</v>
      </c>
      <c r="V69" s="90">
        <f>SUM(Երևան:Սյունիք!V69)</f>
        <v>3</v>
      </c>
      <c r="W69" s="90">
        <f>SUM(Երևան:Սյունիք!W69)</f>
        <v>8</v>
      </c>
      <c r="X69" s="90">
        <f>SUM(Երևան:Սյունիք!X69)</f>
        <v>132</v>
      </c>
      <c r="Y69" s="90">
        <f>SUM(Երևան:Սյունիք!Y69)</f>
        <v>2</v>
      </c>
      <c r="Z69" s="90">
        <f>SUM(Երևան:Սյունիք!Z69)</f>
        <v>3</v>
      </c>
      <c r="AA69" s="90">
        <f>SUM(Երևան:Սյունիք!AA69)</f>
        <v>232</v>
      </c>
      <c r="AB69" s="90">
        <f>SUM(Երևան:Սյունիք!AB69)</f>
        <v>4</v>
      </c>
      <c r="AC69" s="90">
        <f>SUM(Երևան:Սյունիք!AC69)</f>
        <v>18</v>
      </c>
      <c r="AD69" s="90">
        <f>SUM(Երևան:Սյունիք!AD69)</f>
        <v>11</v>
      </c>
      <c r="AE69" s="90">
        <f>SUM(Երևան:Սյունիք!AE69)</f>
        <v>29</v>
      </c>
      <c r="AF69" s="90">
        <f>SUM(Երևան:Սյունիք!AF69)</f>
        <v>5</v>
      </c>
      <c r="AG69" s="90">
        <f>SUM(Երևան:Սյունիք!AG69)</f>
        <v>4</v>
      </c>
      <c r="AH69" s="90">
        <f>SUM(Երևան:Սյունիք!AH69)</f>
        <v>9</v>
      </c>
    </row>
    <row r="70" spans="1:34" s="5" customFormat="1" ht="39.950000000000003" customHeight="1" x14ac:dyDescent="0.25">
      <c r="A70" s="109" t="s">
        <v>120</v>
      </c>
      <c r="B70" s="129" t="s">
        <v>119</v>
      </c>
      <c r="C70" s="129"/>
      <c r="D70" s="129"/>
      <c r="E70" s="90">
        <f>SUM(Երևան:Սյունիք!E70)</f>
        <v>52</v>
      </c>
      <c r="F70" s="90">
        <f>SUM(Երևան:Սյունիք!F70)</f>
        <v>8</v>
      </c>
      <c r="G70" s="90">
        <f>SUM(Երևան:Սյունիք!G70)</f>
        <v>44</v>
      </c>
      <c r="H70" s="90">
        <f>SUM(Երևան:Սյունիք!H70)</f>
        <v>0</v>
      </c>
      <c r="I70" s="90">
        <f>SUM(Երևան:Սյունիք!I70)</f>
        <v>0</v>
      </c>
      <c r="J70" s="90">
        <f>SUM(Երևան:Սյունիք!J70)</f>
        <v>33</v>
      </c>
      <c r="K70" s="90">
        <f>SUM(Երևան:Սյունիք!K70)</f>
        <v>24</v>
      </c>
      <c r="L70" s="90">
        <f>SUM(Երևան:Սյունիք!L70)</f>
        <v>8</v>
      </c>
      <c r="M70" s="90">
        <f>SUM(Երևան:Սյունիք!M70)</f>
        <v>0</v>
      </c>
      <c r="N70" s="90">
        <f>SUM(Երևան:Սյունիք!N70)</f>
        <v>25</v>
      </c>
      <c r="O70" s="90">
        <f>SUM(Երևան:Սյունիք!O70)</f>
        <v>6</v>
      </c>
      <c r="P70" s="90">
        <f>SUM(Երևան:Սյունիք!P70)</f>
        <v>1</v>
      </c>
      <c r="Q70" s="90">
        <f>SUM(Երևան:Սյունիք!Q70)</f>
        <v>6</v>
      </c>
      <c r="R70" s="90">
        <f>SUM(Երևան:Սյունիք!R70)</f>
        <v>0</v>
      </c>
      <c r="S70" s="90">
        <f>SUM(Երևան:Սյունիք!S70)</f>
        <v>12</v>
      </c>
      <c r="T70" s="90">
        <f>SUM(Երևան:Սյունիք!T70)</f>
        <v>2</v>
      </c>
      <c r="U70" s="90">
        <f>SUM(Երևան:Սյունիք!U70)</f>
        <v>9</v>
      </c>
      <c r="V70" s="90">
        <f>SUM(Երևան:Սյունիք!V70)</f>
        <v>1</v>
      </c>
      <c r="W70" s="90">
        <f>SUM(Երևան:Սյունիք!W70)</f>
        <v>2</v>
      </c>
      <c r="X70" s="90">
        <f>SUM(Երևան:Սյունիք!X70)</f>
        <v>27</v>
      </c>
      <c r="Y70" s="90">
        <f>SUM(Երևան:Սյունիք!Y70)</f>
        <v>1</v>
      </c>
      <c r="Z70" s="90">
        <f>SUM(Երևան:Սյունիք!Z70)</f>
        <v>4</v>
      </c>
      <c r="AA70" s="90">
        <f>SUM(Երևան:Սյունիք!AA70)</f>
        <v>48</v>
      </c>
      <c r="AB70" s="90">
        <f>SUM(Երևան:Սյունիք!AB70)</f>
        <v>7</v>
      </c>
      <c r="AC70" s="90">
        <f>SUM(Երևան:Սյունիք!AC70)</f>
        <v>7</v>
      </c>
      <c r="AD70" s="90">
        <f>SUM(Երևան:Սյունիք!AD70)</f>
        <v>1</v>
      </c>
      <c r="AE70" s="90">
        <f>SUM(Երևան:Սյունիք!AE70)</f>
        <v>8</v>
      </c>
      <c r="AF70" s="90">
        <f>SUM(Երևան:Սյունիք!AF70)</f>
        <v>2</v>
      </c>
      <c r="AG70" s="90">
        <f>SUM(Երևան:Սյունիք!AG70)</f>
        <v>0</v>
      </c>
      <c r="AH70" s="90">
        <f>SUM(Երևան:Սյունիք!AH70)</f>
        <v>2</v>
      </c>
    </row>
    <row r="71" spans="1:34" s="5" customFormat="1" ht="39.950000000000003" customHeight="1" x14ac:dyDescent="0.25">
      <c r="A71" s="109" t="s">
        <v>118</v>
      </c>
      <c r="B71" s="129" t="s">
        <v>117</v>
      </c>
      <c r="C71" s="129"/>
      <c r="D71" s="129"/>
      <c r="E71" s="90">
        <f>SUM(Երևան:Սյունիք!E71)</f>
        <v>0</v>
      </c>
      <c r="F71" s="90">
        <f>SUM(Երևան:Սյունիք!F71)</f>
        <v>0</v>
      </c>
      <c r="G71" s="90">
        <f>SUM(Երևան:Սյունիք!G71)</f>
        <v>0</v>
      </c>
      <c r="H71" s="90">
        <f>SUM(Երևան:Սյունիք!H71)</f>
        <v>0</v>
      </c>
      <c r="I71" s="90">
        <f>SUM(Երևան:Սյունիք!I71)</f>
        <v>0</v>
      </c>
      <c r="J71" s="90">
        <f>SUM(Երևան:Սյունիք!J71)</f>
        <v>0</v>
      </c>
      <c r="K71" s="90">
        <f>SUM(Երևան:Սյունիք!K71)</f>
        <v>0</v>
      </c>
      <c r="L71" s="90">
        <f>SUM(Երևան:Սյունիք!L71)</f>
        <v>0</v>
      </c>
      <c r="M71" s="90">
        <f>SUM(Երևան:Սյունիք!M71)</f>
        <v>0</v>
      </c>
      <c r="N71" s="90">
        <f>SUM(Երևան:Սյունիք!N71)</f>
        <v>0</v>
      </c>
      <c r="O71" s="90">
        <f>SUM(Երևան:Սյունիք!O71)</f>
        <v>0</v>
      </c>
      <c r="P71" s="90">
        <f>SUM(Երևան:Սյունիք!P71)</f>
        <v>0</v>
      </c>
      <c r="Q71" s="90">
        <f>SUM(Երևան:Սյունիք!Q71)</f>
        <v>0</v>
      </c>
      <c r="R71" s="90">
        <f>SUM(Երևան:Սյունիք!R71)</f>
        <v>0</v>
      </c>
      <c r="S71" s="90">
        <f>SUM(Երևան:Սյունիք!S71)</f>
        <v>0</v>
      </c>
      <c r="T71" s="90">
        <f>SUM(Երևան:Սյունիք!T71)</f>
        <v>0</v>
      </c>
      <c r="U71" s="90">
        <f>SUM(Երևան:Սյունիք!U71)</f>
        <v>0</v>
      </c>
      <c r="V71" s="90">
        <f>SUM(Երևան:Սյունիք!V71)</f>
        <v>0</v>
      </c>
      <c r="W71" s="90">
        <f>SUM(Երևան:Սյունիք!W71)</f>
        <v>0</v>
      </c>
      <c r="X71" s="90">
        <f>SUM(Երևան:Սյունիք!X71)</f>
        <v>0</v>
      </c>
      <c r="Y71" s="90">
        <f>SUM(Երևան:Սյունիք!Y71)</f>
        <v>0</v>
      </c>
      <c r="Z71" s="90">
        <f>SUM(Երևան:Սյունիք!Z71)</f>
        <v>0</v>
      </c>
      <c r="AA71" s="90">
        <f>SUM(Երևան:Սյունիք!AA71)</f>
        <v>0</v>
      </c>
      <c r="AB71" s="90">
        <f>SUM(Երևան:Սյունիք!AB71)</f>
        <v>0</v>
      </c>
      <c r="AC71" s="90">
        <f>SUM(Երևան:Սյունիք!AC71)</f>
        <v>0</v>
      </c>
      <c r="AD71" s="90">
        <f>SUM(Երևան:Սյունիք!AD71)</f>
        <v>0</v>
      </c>
      <c r="AE71" s="90">
        <f>SUM(Երևան:Սյունիք!AE71)</f>
        <v>0</v>
      </c>
      <c r="AF71" s="90">
        <f>SUM(Երևան:Սյունիք!AF71)</f>
        <v>0</v>
      </c>
      <c r="AG71" s="90">
        <f>SUM(Երևան:Սյունիք!AG71)</f>
        <v>0</v>
      </c>
      <c r="AH71" s="90">
        <f>SUM(Երևան:Սյունիք!AH71)</f>
        <v>0</v>
      </c>
    </row>
    <row r="72" spans="1:34" s="5" customFormat="1" ht="39.950000000000003" customHeight="1" x14ac:dyDescent="0.25">
      <c r="A72" s="109" t="s">
        <v>116</v>
      </c>
      <c r="B72" s="129" t="s">
        <v>1</v>
      </c>
      <c r="C72" s="129"/>
      <c r="D72" s="129"/>
      <c r="E72" s="90">
        <f>SUM(Երևան:Սյունիք!E72)</f>
        <v>46</v>
      </c>
      <c r="F72" s="90">
        <f>SUM(Երևան:Սյունիք!F72)</f>
        <v>5</v>
      </c>
      <c r="G72" s="90">
        <f>SUM(Երևան:Սյունիք!G72)</f>
        <v>39</v>
      </c>
      <c r="H72" s="90">
        <f>SUM(Երևան:Սյունիք!H72)</f>
        <v>2</v>
      </c>
      <c r="I72" s="90">
        <f>SUM(Երևան:Սյունիք!I72)</f>
        <v>0</v>
      </c>
      <c r="J72" s="90">
        <f>SUM(Երևան:Սյունիք!J72)</f>
        <v>115</v>
      </c>
      <c r="K72" s="90">
        <f>SUM(Երևան:Սյունիք!K72)</f>
        <v>68</v>
      </c>
      <c r="L72" s="90">
        <f>SUM(Երևան:Սյունիք!L72)</f>
        <v>36</v>
      </c>
      <c r="M72" s="90">
        <f>SUM(Երևան:Սյունիք!M72)</f>
        <v>8</v>
      </c>
      <c r="N72" s="90">
        <f>SUM(Երևան:Սյունիք!N72)</f>
        <v>43</v>
      </c>
      <c r="O72" s="90">
        <f>SUM(Երևան:Սյունիք!O72)</f>
        <v>14</v>
      </c>
      <c r="P72" s="90">
        <f>SUM(Երևան:Սյունիք!P72)</f>
        <v>7</v>
      </c>
      <c r="Q72" s="90">
        <f>SUM(Երևան:Սյունիք!Q72)</f>
        <v>5</v>
      </c>
      <c r="R72" s="90">
        <f>SUM(Երևան:Սյունիք!R72)</f>
        <v>0</v>
      </c>
      <c r="S72" s="90">
        <f>SUM(Երևան:Սյունիք!S72)</f>
        <v>17</v>
      </c>
      <c r="T72" s="90">
        <f>SUM(Երևան:Սյունիք!T72)</f>
        <v>7</v>
      </c>
      <c r="U72" s="90">
        <f>SUM(Երևան:Սյունիք!U72)</f>
        <v>8</v>
      </c>
      <c r="V72" s="90">
        <f>SUM(Երևան:Սյունիք!V72)</f>
        <v>2</v>
      </c>
      <c r="W72" s="90">
        <f>SUM(Երևան:Սյունիք!W72)</f>
        <v>3</v>
      </c>
      <c r="X72" s="90">
        <f>SUM(Երևան:Սյունիք!X72)</f>
        <v>46</v>
      </c>
      <c r="Y72" s="90">
        <f>SUM(Երևան:Սյունիք!Y72)</f>
        <v>2</v>
      </c>
      <c r="Z72" s="90">
        <f>SUM(Երևան:Սյունիք!Z72)</f>
        <v>2</v>
      </c>
      <c r="AA72" s="90">
        <f>SUM(Երևան:Սյունիք!AA72)</f>
        <v>64</v>
      </c>
      <c r="AB72" s="90">
        <f>SUM(Երևան:Սյունիք!AB72)</f>
        <v>5</v>
      </c>
      <c r="AC72" s="90">
        <f>SUM(Երևան:Սյունիք!AC72)</f>
        <v>7</v>
      </c>
      <c r="AD72" s="90">
        <f>SUM(Երևան:Սյունիք!AD72)</f>
        <v>2</v>
      </c>
      <c r="AE72" s="90">
        <f>SUM(Երևան:Սյունիք!AE72)</f>
        <v>9</v>
      </c>
      <c r="AF72" s="90">
        <f>SUM(Երևան:Սյունիք!AF72)</f>
        <v>1</v>
      </c>
      <c r="AG72" s="90">
        <f>SUM(Երևան:Սյունիք!AG72)</f>
        <v>0</v>
      </c>
      <c r="AH72" s="90">
        <f>SUM(Երևան:Սյունիք!AH72)</f>
        <v>1</v>
      </c>
    </row>
    <row r="73" spans="1:34" s="8" customFormat="1" ht="39.950000000000003" customHeight="1" x14ac:dyDescent="0.25">
      <c r="A73" s="109" t="s">
        <v>115</v>
      </c>
      <c r="B73" s="129" t="s">
        <v>114</v>
      </c>
      <c r="C73" s="129"/>
      <c r="D73" s="129"/>
      <c r="E73" s="90">
        <f>SUM(Երևան:Սյունիք!E73)</f>
        <v>27</v>
      </c>
      <c r="F73" s="90">
        <f>SUM(Երևան:Սյունիք!F73)</f>
        <v>2</v>
      </c>
      <c r="G73" s="90">
        <f>SUM(Երևան:Սյունիք!G73)</f>
        <v>25</v>
      </c>
      <c r="H73" s="90">
        <f>SUM(Երևան:Սյունիք!H73)</f>
        <v>0</v>
      </c>
      <c r="I73" s="90">
        <f>SUM(Երևան:Սյունիք!I73)</f>
        <v>0</v>
      </c>
      <c r="J73" s="90">
        <f>SUM(Երևան:Սյունիք!J73)</f>
        <v>32</v>
      </c>
      <c r="K73" s="90">
        <f>SUM(Երևան:Սյունիք!K73)</f>
        <v>16</v>
      </c>
      <c r="L73" s="90">
        <f>SUM(Երևան:Սյունիք!L73)</f>
        <v>11</v>
      </c>
      <c r="M73" s="90">
        <f>SUM(Երևան:Սյունիք!M73)</f>
        <v>1</v>
      </c>
      <c r="N73" s="90">
        <f>SUM(Երևան:Սյունիք!N73)</f>
        <v>15</v>
      </c>
      <c r="O73" s="90">
        <f>SUM(Երևան:Սյունիք!O73)</f>
        <v>3</v>
      </c>
      <c r="P73" s="90">
        <f>SUM(Երևան:Սյունիք!P73)</f>
        <v>3</v>
      </c>
      <c r="Q73" s="90">
        <f>SUM(Երևան:Սյունիք!Q73)</f>
        <v>1</v>
      </c>
      <c r="R73" s="90">
        <f>SUM(Երևան:Սյունիք!R73)</f>
        <v>0</v>
      </c>
      <c r="S73" s="90">
        <f>SUM(Երևան:Սյունիք!S73)</f>
        <v>8</v>
      </c>
      <c r="T73" s="90">
        <f>SUM(Երևան:Սյունիք!T73)</f>
        <v>2</v>
      </c>
      <c r="U73" s="90">
        <f>SUM(Երևան:Սյունիք!U73)</f>
        <v>5</v>
      </c>
      <c r="V73" s="90">
        <f>SUM(Երևան:Սյունիք!V73)</f>
        <v>1</v>
      </c>
      <c r="W73" s="90">
        <f>SUM(Երևան:Սյունիք!W73)</f>
        <v>1</v>
      </c>
      <c r="X73" s="90">
        <f>SUM(Երևան:Սյունիք!X73)</f>
        <v>16</v>
      </c>
      <c r="Y73" s="90">
        <f>SUM(Երևան:Սյունիք!Y73)</f>
        <v>0</v>
      </c>
      <c r="Z73" s="90">
        <f>SUM(Երևան:Սյունիք!Z73)</f>
        <v>0</v>
      </c>
      <c r="AA73" s="90">
        <f>SUM(Երևան:Սյունիք!AA73)</f>
        <v>27</v>
      </c>
      <c r="AB73" s="90">
        <f>SUM(Երևան:Սյունիք!AB73)</f>
        <v>1</v>
      </c>
      <c r="AC73" s="90">
        <f>SUM(Երևան:Սյունիք!AC73)</f>
        <v>2</v>
      </c>
      <c r="AD73" s="90">
        <f>SUM(Երևան:Սյունիք!AD73)</f>
        <v>0</v>
      </c>
      <c r="AE73" s="90">
        <f>SUM(Երևան:Սյունիք!AE73)</f>
        <v>2</v>
      </c>
      <c r="AF73" s="90">
        <f>SUM(Երևան:Սյունիք!AF73)</f>
        <v>0</v>
      </c>
      <c r="AG73" s="90">
        <f>SUM(Երևան:Սյունիք!AG73)</f>
        <v>0</v>
      </c>
      <c r="AH73" s="90">
        <f>SUM(Երևան:Սյունիք!AH73)</f>
        <v>0</v>
      </c>
    </row>
    <row r="74" spans="1:34" s="5" customFormat="1" ht="39.950000000000003" customHeight="1" x14ac:dyDescent="0.25">
      <c r="A74" s="109" t="s">
        <v>113</v>
      </c>
      <c r="B74" s="129" t="s">
        <v>112</v>
      </c>
      <c r="C74" s="129"/>
      <c r="D74" s="129"/>
      <c r="E74" s="90">
        <f>SUM(Երևան:Սյունիք!E74)</f>
        <v>0</v>
      </c>
      <c r="F74" s="90">
        <f>SUM(Երևան:Սյունիք!F74)</f>
        <v>0</v>
      </c>
      <c r="G74" s="90">
        <f>SUM(Երևան:Սյունիք!G74)</f>
        <v>0</v>
      </c>
      <c r="H74" s="90">
        <f>SUM(Երևան:Սյունիք!H74)</f>
        <v>0</v>
      </c>
      <c r="I74" s="90">
        <f>SUM(Երևան:Սյունիք!I74)</f>
        <v>0</v>
      </c>
      <c r="J74" s="90">
        <f>SUM(Երևան:Սյունիք!J74)</f>
        <v>0</v>
      </c>
      <c r="K74" s="90">
        <f>SUM(Երևան:Սյունիք!K74)</f>
        <v>0</v>
      </c>
      <c r="L74" s="90">
        <f>SUM(Երևան:Սյունիք!L74)</f>
        <v>0</v>
      </c>
      <c r="M74" s="90">
        <f>SUM(Երևան:Սյունիք!M74)</f>
        <v>0</v>
      </c>
      <c r="N74" s="90">
        <f>SUM(Երևան:Սյունիք!N74)</f>
        <v>0</v>
      </c>
      <c r="O74" s="90">
        <f>SUM(Երևան:Սյունիք!O74)</f>
        <v>0</v>
      </c>
      <c r="P74" s="90">
        <f>SUM(Երևան:Սյունիք!P74)</f>
        <v>0</v>
      </c>
      <c r="Q74" s="90">
        <f>SUM(Երևան:Սյունիք!Q74)</f>
        <v>0</v>
      </c>
      <c r="R74" s="90">
        <f>SUM(Երևան:Սյունիք!R74)</f>
        <v>0</v>
      </c>
      <c r="S74" s="90">
        <f>SUM(Երևան:Սյունիք!S74)</f>
        <v>0</v>
      </c>
      <c r="T74" s="90">
        <f>SUM(Երևան:Սյունիք!T74)</f>
        <v>0</v>
      </c>
      <c r="U74" s="90">
        <f>SUM(Երևան:Սյունիք!U74)</f>
        <v>0</v>
      </c>
      <c r="V74" s="90">
        <f>SUM(Երևան:Սյունիք!V74)</f>
        <v>0</v>
      </c>
      <c r="W74" s="90">
        <f>SUM(Երևան:Սյունիք!W74)</f>
        <v>0</v>
      </c>
      <c r="X74" s="90">
        <f>SUM(Երևան:Սյունիք!X74)</f>
        <v>0</v>
      </c>
      <c r="Y74" s="90">
        <f>SUM(Երևան:Սյունիք!Y74)</f>
        <v>0</v>
      </c>
      <c r="Z74" s="90">
        <f>SUM(Երևան:Սյունիք!Z74)</f>
        <v>0</v>
      </c>
      <c r="AA74" s="90">
        <f>SUM(Երևան:Սյունիք!AA74)</f>
        <v>0</v>
      </c>
      <c r="AB74" s="90">
        <f>SUM(Երևան:Սյունիք!AB74)</f>
        <v>0</v>
      </c>
      <c r="AC74" s="90">
        <f>SUM(Երևան:Սյունիք!AC74)</f>
        <v>0</v>
      </c>
      <c r="AD74" s="90">
        <f>SUM(Երևան:Սյունիք!AD74)</f>
        <v>0</v>
      </c>
      <c r="AE74" s="90">
        <f>SUM(Երևան:Սյունիք!AE74)</f>
        <v>0</v>
      </c>
      <c r="AF74" s="90">
        <f>SUM(Երևան:Սյունիք!AF74)</f>
        <v>0</v>
      </c>
      <c r="AG74" s="90">
        <f>SUM(Երևան:Սյունիք!AG74)</f>
        <v>0</v>
      </c>
      <c r="AH74" s="90">
        <f>SUM(Երևան:Սյունիք!AH74)</f>
        <v>0</v>
      </c>
    </row>
    <row r="75" spans="1:34" s="5" customFormat="1" ht="39.950000000000003" customHeight="1" x14ac:dyDescent="0.25">
      <c r="A75" s="109" t="s">
        <v>111</v>
      </c>
      <c r="B75" s="129" t="s">
        <v>110</v>
      </c>
      <c r="C75" s="129"/>
      <c r="D75" s="129"/>
      <c r="E75" s="90">
        <f>SUM(Երևան:Սյունիք!E75)</f>
        <v>0</v>
      </c>
      <c r="F75" s="90">
        <f>SUM(Երևան:Սյունիք!F75)</f>
        <v>0</v>
      </c>
      <c r="G75" s="90">
        <f>SUM(Երևան:Սյունիք!G75)</f>
        <v>0</v>
      </c>
      <c r="H75" s="90">
        <f>SUM(Երևան:Սյունիք!H75)</f>
        <v>0</v>
      </c>
      <c r="I75" s="90">
        <f>SUM(Երևան:Սյունիք!I75)</f>
        <v>0</v>
      </c>
      <c r="J75" s="90">
        <f>SUM(Երևան:Սյունիք!J75)</f>
        <v>0</v>
      </c>
      <c r="K75" s="90">
        <f>SUM(Երևան:Սյունիք!K75)</f>
        <v>0</v>
      </c>
      <c r="L75" s="90">
        <f>SUM(Երևան:Սյունիք!L75)</f>
        <v>0</v>
      </c>
      <c r="M75" s="90">
        <f>SUM(Երևան:Սյունիք!M75)</f>
        <v>0</v>
      </c>
      <c r="N75" s="90">
        <f>SUM(Երևան:Սյունիք!N75)</f>
        <v>0</v>
      </c>
      <c r="O75" s="90">
        <f>SUM(Երևան:Սյունիք!O75)</f>
        <v>0</v>
      </c>
      <c r="P75" s="90">
        <f>SUM(Երևան:Սյունիք!P75)</f>
        <v>0</v>
      </c>
      <c r="Q75" s="90">
        <f>SUM(Երևան:Սյունիք!Q75)</f>
        <v>0</v>
      </c>
      <c r="R75" s="90">
        <f>SUM(Երևան:Սյունիք!R75)</f>
        <v>0</v>
      </c>
      <c r="S75" s="90">
        <f>SUM(Երևան:Սյունիք!S75)</f>
        <v>0</v>
      </c>
      <c r="T75" s="90">
        <f>SUM(Երևան:Սյունիք!T75)</f>
        <v>0</v>
      </c>
      <c r="U75" s="90">
        <f>SUM(Երևան:Սյունիք!U75)</f>
        <v>0</v>
      </c>
      <c r="V75" s="90">
        <f>SUM(Երևան:Սյունիք!V75)</f>
        <v>0</v>
      </c>
      <c r="W75" s="90">
        <f>SUM(Երևան:Սյունիք!W75)</f>
        <v>0</v>
      </c>
      <c r="X75" s="90">
        <f>SUM(Երևան:Սյունիք!X75)</f>
        <v>0</v>
      </c>
      <c r="Y75" s="90">
        <f>SUM(Երևան:Սյունիք!Y75)</f>
        <v>0</v>
      </c>
      <c r="Z75" s="90">
        <f>SUM(Երևան:Սյունիք!Z75)</f>
        <v>0</v>
      </c>
      <c r="AA75" s="90">
        <f>SUM(Երևան:Սյունիք!AA75)</f>
        <v>0</v>
      </c>
      <c r="AB75" s="90">
        <f>SUM(Երևան:Սյունիք!AB75)</f>
        <v>0</v>
      </c>
      <c r="AC75" s="90">
        <f>SUM(Երևան:Սյունիք!AC75)</f>
        <v>0</v>
      </c>
      <c r="AD75" s="90">
        <f>SUM(Երևան:Սյունիք!AD75)</f>
        <v>0</v>
      </c>
      <c r="AE75" s="90">
        <f>SUM(Երևան:Սյունիք!AE75)</f>
        <v>0</v>
      </c>
      <c r="AF75" s="90">
        <f>SUM(Երևան:Սյունիք!AF75)</f>
        <v>0</v>
      </c>
      <c r="AG75" s="90">
        <f>SUM(Երևան:Սյունիք!AG75)</f>
        <v>0</v>
      </c>
      <c r="AH75" s="90">
        <f>SUM(Երևան:Սյունիք!AH75)</f>
        <v>0</v>
      </c>
    </row>
    <row r="76" spans="1:34" s="5" customFormat="1" ht="39.950000000000003" customHeight="1" x14ac:dyDescent="0.25">
      <c r="A76" s="109" t="s">
        <v>109</v>
      </c>
      <c r="B76" s="129" t="s">
        <v>108</v>
      </c>
      <c r="C76" s="129"/>
      <c r="D76" s="129"/>
      <c r="E76" s="90">
        <f>SUM(Երևան:Սյունիք!E76)</f>
        <v>4</v>
      </c>
      <c r="F76" s="90">
        <f>SUM(Երևան:Սյունիք!F76)</f>
        <v>0</v>
      </c>
      <c r="G76" s="90">
        <f>SUM(Երևան:Սյունիք!G76)</f>
        <v>4</v>
      </c>
      <c r="H76" s="90">
        <f>SUM(Երևան:Սյունիք!H76)</f>
        <v>0</v>
      </c>
      <c r="I76" s="90">
        <f>SUM(Երևան:Սյունիք!I76)</f>
        <v>0</v>
      </c>
      <c r="J76" s="90">
        <f>SUM(Երևան:Սյունիք!J76)</f>
        <v>3</v>
      </c>
      <c r="K76" s="90">
        <f>SUM(Երևան:Սյունիք!K76)</f>
        <v>3</v>
      </c>
      <c r="L76" s="90">
        <f>SUM(Երևան:Սյունիք!L76)</f>
        <v>0</v>
      </c>
      <c r="M76" s="90">
        <f>SUM(Երևան:Սյունիք!M76)</f>
        <v>0</v>
      </c>
      <c r="N76" s="90">
        <f>SUM(Երևան:Սյունիք!N76)</f>
        <v>3</v>
      </c>
      <c r="O76" s="90">
        <f>SUM(Երևան:Սյունիք!O76)</f>
        <v>0</v>
      </c>
      <c r="P76" s="90">
        <f>SUM(Երևան:Սյունիք!P76)</f>
        <v>1</v>
      </c>
      <c r="Q76" s="90">
        <f>SUM(Երևան:Սյունիք!Q76)</f>
        <v>1</v>
      </c>
      <c r="R76" s="90">
        <f>SUM(Երևան:Սյունիք!R76)</f>
        <v>0</v>
      </c>
      <c r="S76" s="90">
        <f>SUM(Երևան:Սյունիք!S76)</f>
        <v>1</v>
      </c>
      <c r="T76" s="90">
        <f>SUM(Երևան:Սյունիք!T76)</f>
        <v>0</v>
      </c>
      <c r="U76" s="90">
        <f>SUM(Երևան:Սյունիք!U76)</f>
        <v>0</v>
      </c>
      <c r="V76" s="90">
        <f>SUM(Երևան:Սյունիք!V76)</f>
        <v>1</v>
      </c>
      <c r="W76" s="90">
        <f>SUM(Երևան:Սյունիք!W76)</f>
        <v>1</v>
      </c>
      <c r="X76" s="90">
        <f>SUM(Երևան:Սյունիք!X76)</f>
        <v>4</v>
      </c>
      <c r="Y76" s="90">
        <f>SUM(Երևան:Սյունիք!Y76)</f>
        <v>0</v>
      </c>
      <c r="Z76" s="90">
        <f>SUM(Երևան:Սյունիք!Z76)</f>
        <v>0</v>
      </c>
      <c r="AA76" s="90">
        <f>SUM(Երևան:Սյունիք!AA76)</f>
        <v>3</v>
      </c>
      <c r="AB76" s="90">
        <f>SUM(Երևան:Սյունիք!AB76)</f>
        <v>0</v>
      </c>
      <c r="AC76" s="90">
        <f>SUM(Երևան:Սյունիք!AC76)</f>
        <v>1</v>
      </c>
      <c r="AD76" s="90">
        <f>SUM(Երևան:Սյունիք!AD76)</f>
        <v>0</v>
      </c>
      <c r="AE76" s="90">
        <f>SUM(Երևան:Սյունիք!AE76)</f>
        <v>1</v>
      </c>
      <c r="AF76" s="90">
        <f>SUM(Երևան:Սյունիք!AF76)</f>
        <v>0</v>
      </c>
      <c r="AG76" s="90">
        <f>SUM(Երևան:Սյունիք!AG76)</f>
        <v>0</v>
      </c>
      <c r="AH76" s="90">
        <f>SUM(Երևան:Սյունիք!AH76)</f>
        <v>0</v>
      </c>
    </row>
    <row r="77" spans="1:34" s="5" customFormat="1" ht="39.950000000000003" customHeight="1" x14ac:dyDescent="0.25">
      <c r="A77" s="109" t="s">
        <v>107</v>
      </c>
      <c r="B77" s="129" t="s">
        <v>106</v>
      </c>
      <c r="C77" s="129"/>
      <c r="D77" s="129"/>
      <c r="E77" s="90">
        <f>SUM(Երևան:Սյունիք!E77)</f>
        <v>1</v>
      </c>
      <c r="F77" s="90">
        <f>SUM(Երևան:Սյունիք!F77)</f>
        <v>0</v>
      </c>
      <c r="G77" s="90">
        <f>SUM(Երևան:Սյունիք!G77)</f>
        <v>1</v>
      </c>
      <c r="H77" s="90">
        <f>SUM(Երևան:Սյունիք!H77)</f>
        <v>0</v>
      </c>
      <c r="I77" s="90">
        <f>SUM(Երևան:Սյունիք!I77)</f>
        <v>0</v>
      </c>
      <c r="J77" s="90">
        <f>SUM(Երևան:Սյունիք!J77)</f>
        <v>1</v>
      </c>
      <c r="K77" s="90">
        <f>SUM(Երևան:Սյունիք!K77)</f>
        <v>1</v>
      </c>
      <c r="L77" s="90">
        <f>SUM(Երևան:Սյունիք!L77)</f>
        <v>0</v>
      </c>
      <c r="M77" s="90">
        <f>SUM(Երևան:Սյունիք!M77)</f>
        <v>0</v>
      </c>
      <c r="N77" s="90">
        <f>SUM(Երևան:Սյունիք!N77)</f>
        <v>2</v>
      </c>
      <c r="O77" s="90">
        <f>SUM(Երևան:Սյունիք!O77)</f>
        <v>2</v>
      </c>
      <c r="P77" s="90">
        <f>SUM(Երևան:Սյունիք!P77)</f>
        <v>0</v>
      </c>
      <c r="Q77" s="90">
        <f>SUM(Երևան:Սյունիք!Q77)</f>
        <v>0</v>
      </c>
      <c r="R77" s="90">
        <f>SUM(Երևան:Սյունիք!R77)</f>
        <v>0</v>
      </c>
      <c r="S77" s="90">
        <f>SUM(Երևան:Սյունիք!S77)</f>
        <v>0</v>
      </c>
      <c r="T77" s="90">
        <f>SUM(Երևան:Սյունիք!T77)</f>
        <v>0</v>
      </c>
      <c r="U77" s="90">
        <f>SUM(Երևան:Սյունիք!U77)</f>
        <v>0</v>
      </c>
      <c r="V77" s="90">
        <f>SUM(Երևան:Սյունիք!V77)</f>
        <v>0</v>
      </c>
      <c r="W77" s="90">
        <f>SUM(Երևան:Սյունիք!W77)</f>
        <v>0</v>
      </c>
      <c r="X77" s="90">
        <f>SUM(Երևան:Սյունիք!X77)</f>
        <v>2</v>
      </c>
      <c r="Y77" s="90">
        <f>SUM(Երևան:Սյունիք!Y77)</f>
        <v>0</v>
      </c>
      <c r="Z77" s="90">
        <f>SUM(Երևան:Սյունիք!Z77)</f>
        <v>0</v>
      </c>
      <c r="AA77" s="90">
        <f>SUM(Երևան:Սյունիք!AA77)</f>
        <v>0</v>
      </c>
      <c r="AB77" s="90">
        <f>SUM(Երևան:Սյունիք!AB77)</f>
        <v>0</v>
      </c>
      <c r="AC77" s="90">
        <f>SUM(Երևան:Սյունիք!AC77)</f>
        <v>0</v>
      </c>
      <c r="AD77" s="90">
        <f>SUM(Երևան:Սյունիք!AD77)</f>
        <v>0</v>
      </c>
      <c r="AE77" s="90">
        <f>SUM(Երևան:Սյունիք!AE77)</f>
        <v>0</v>
      </c>
      <c r="AF77" s="90">
        <f>SUM(Երևան:Սյունիք!AF77)</f>
        <v>0</v>
      </c>
      <c r="AG77" s="90">
        <f>SUM(Երևան:Սյունիք!AG77)</f>
        <v>0</v>
      </c>
      <c r="AH77" s="90">
        <f>SUM(Երևան:Սյունիք!AH77)</f>
        <v>0</v>
      </c>
    </row>
    <row r="78" spans="1:34" s="5" customFormat="1" ht="39.950000000000003" customHeight="1" x14ac:dyDescent="0.25">
      <c r="A78" s="109" t="s">
        <v>105</v>
      </c>
      <c r="B78" s="129" t="s">
        <v>104</v>
      </c>
      <c r="C78" s="129"/>
      <c r="D78" s="129"/>
      <c r="E78" s="90">
        <f>SUM(Երևան:Սյունիք!E78)</f>
        <v>15</v>
      </c>
      <c r="F78" s="90">
        <f>SUM(Երևան:Սյունիք!F78)</f>
        <v>2</v>
      </c>
      <c r="G78" s="90">
        <f>SUM(Երևան:Սյունիք!G78)</f>
        <v>13</v>
      </c>
      <c r="H78" s="90">
        <f>SUM(Երևան:Սյունիք!H78)</f>
        <v>0</v>
      </c>
      <c r="I78" s="90">
        <f>SUM(Երևան:Սյունիք!I78)</f>
        <v>0</v>
      </c>
      <c r="J78" s="90">
        <f>SUM(Երևան:Սյունիք!J78)</f>
        <v>24</v>
      </c>
      <c r="K78" s="90">
        <f>SUM(Երևան:Սյունիք!K78)</f>
        <v>11</v>
      </c>
      <c r="L78" s="90">
        <f>SUM(Երևան:Սյունիք!L78)</f>
        <v>9</v>
      </c>
      <c r="M78" s="90">
        <f>SUM(Երևան:Սյունիք!M78)</f>
        <v>0</v>
      </c>
      <c r="N78" s="90">
        <f>SUM(Երևան:Սյունիք!N78)</f>
        <v>8</v>
      </c>
      <c r="O78" s="90">
        <f>SUM(Երևան:Սյունիք!O78)</f>
        <v>1</v>
      </c>
      <c r="P78" s="90">
        <f>SUM(Երևան:Սյունիք!P78)</f>
        <v>0</v>
      </c>
      <c r="Q78" s="90">
        <f>SUM(Երևան:Սյունիք!Q78)</f>
        <v>0</v>
      </c>
      <c r="R78" s="90">
        <f>SUM(Երևան:Սյունիք!R78)</f>
        <v>0</v>
      </c>
      <c r="S78" s="90">
        <f>SUM(Երևան:Սյունիք!S78)</f>
        <v>7</v>
      </c>
      <c r="T78" s="90">
        <f>SUM(Երևան:Սյունիք!T78)</f>
        <v>2</v>
      </c>
      <c r="U78" s="90">
        <f>SUM(Երևան:Սյունիք!U78)</f>
        <v>5</v>
      </c>
      <c r="V78" s="90">
        <f>SUM(Երևան:Սյունիք!V78)</f>
        <v>0</v>
      </c>
      <c r="W78" s="90">
        <f>SUM(Երևան:Սյունիք!W78)</f>
        <v>0</v>
      </c>
      <c r="X78" s="90">
        <f>SUM(Երևան:Սյունիք!X78)</f>
        <v>8</v>
      </c>
      <c r="Y78" s="90">
        <f>SUM(Երևան:Սյունիք!Y78)</f>
        <v>0</v>
      </c>
      <c r="Z78" s="90">
        <f>SUM(Երևան:Սյունիք!Z78)</f>
        <v>0</v>
      </c>
      <c r="AA78" s="90">
        <f>SUM(Երևան:Սյունիք!AA78)</f>
        <v>18</v>
      </c>
      <c r="AB78" s="90">
        <f>SUM(Երևան:Սյունիք!AB78)</f>
        <v>1</v>
      </c>
      <c r="AC78" s="90">
        <f>SUM(Երևան:Սյունիք!AC78)</f>
        <v>1</v>
      </c>
      <c r="AD78" s="90">
        <f>SUM(Երևան:Սյունիք!AD78)</f>
        <v>0</v>
      </c>
      <c r="AE78" s="90">
        <f>SUM(Երևան:Սյունիք!AE78)</f>
        <v>1</v>
      </c>
      <c r="AF78" s="90">
        <f>SUM(Երևան:Սյունիք!AF78)</f>
        <v>0</v>
      </c>
      <c r="AG78" s="90">
        <f>SUM(Երևան:Սյունիք!AG78)</f>
        <v>0</v>
      </c>
      <c r="AH78" s="90">
        <f>SUM(Երևան:Սյունիք!AH78)</f>
        <v>0</v>
      </c>
    </row>
    <row r="79" spans="1:34" s="5" customFormat="1" ht="39.950000000000003" customHeight="1" x14ac:dyDescent="0.25">
      <c r="A79" s="109" t="s">
        <v>103</v>
      </c>
      <c r="B79" s="129" t="s">
        <v>1</v>
      </c>
      <c r="C79" s="129"/>
      <c r="D79" s="129"/>
      <c r="E79" s="90">
        <f>SUM(Երևան:Սյունիք!E79)</f>
        <v>7</v>
      </c>
      <c r="F79" s="90">
        <f>SUM(Երևան:Սյունիք!F79)</f>
        <v>0</v>
      </c>
      <c r="G79" s="90">
        <f>SUM(Երևան:Սյունիք!G79)</f>
        <v>7</v>
      </c>
      <c r="H79" s="90">
        <f>SUM(Երևան:Սյունիք!H79)</f>
        <v>0</v>
      </c>
      <c r="I79" s="90">
        <f>SUM(Երևան:Սյունիք!I79)</f>
        <v>0</v>
      </c>
      <c r="J79" s="90">
        <f>SUM(Երևան:Սյունիք!J79)</f>
        <v>4</v>
      </c>
      <c r="K79" s="90">
        <f>SUM(Երևան:Սյունիք!K79)</f>
        <v>1</v>
      </c>
      <c r="L79" s="90">
        <f>SUM(Երևան:Սյունիք!L79)</f>
        <v>2</v>
      </c>
      <c r="M79" s="90">
        <f>SUM(Երևան:Սյունիք!M79)</f>
        <v>1</v>
      </c>
      <c r="N79" s="90">
        <f>SUM(Երևան:Սյունիք!N79)</f>
        <v>2</v>
      </c>
      <c r="O79" s="90">
        <f>SUM(Երևան:Սյունիք!O79)</f>
        <v>0</v>
      </c>
      <c r="P79" s="90">
        <f>SUM(Երևան:Սյունիք!P79)</f>
        <v>2</v>
      </c>
      <c r="Q79" s="90">
        <f>SUM(Երևան:Սյունիք!Q79)</f>
        <v>0</v>
      </c>
      <c r="R79" s="90">
        <f>SUM(Երևան:Սյունիք!R79)</f>
        <v>0</v>
      </c>
      <c r="S79" s="90">
        <f>SUM(Երևան:Սյունիք!S79)</f>
        <v>0</v>
      </c>
      <c r="T79" s="90">
        <f>SUM(Երևան:Սյունիք!T79)</f>
        <v>0</v>
      </c>
      <c r="U79" s="90">
        <f>SUM(Երևան:Սյունիք!U79)</f>
        <v>0</v>
      </c>
      <c r="V79" s="90">
        <f>SUM(Երևան:Սյունիք!V79)</f>
        <v>0</v>
      </c>
      <c r="W79" s="90">
        <f>SUM(Երևան:Սյունիք!W79)</f>
        <v>0</v>
      </c>
      <c r="X79" s="90">
        <f>SUM(Երևան:Սյունիք!X79)</f>
        <v>2</v>
      </c>
      <c r="Y79" s="90">
        <f>SUM(Երևան:Սյունիք!Y79)</f>
        <v>0</v>
      </c>
      <c r="Z79" s="90">
        <f>SUM(Երևան:Սյունիք!Z79)</f>
        <v>0</v>
      </c>
      <c r="AA79" s="90">
        <f>SUM(Երևան:Սյունիք!AA79)</f>
        <v>6</v>
      </c>
      <c r="AB79" s="90">
        <f>SUM(Երևան:Սյունիք!AB79)</f>
        <v>0</v>
      </c>
      <c r="AC79" s="90">
        <f>SUM(Երևան:Սյունիք!AC79)</f>
        <v>0</v>
      </c>
      <c r="AD79" s="90">
        <f>SUM(Երևան:Սյունիք!AD79)</f>
        <v>0</v>
      </c>
      <c r="AE79" s="90">
        <f>SUM(Երևան:Սյունիք!AE79)</f>
        <v>0</v>
      </c>
      <c r="AF79" s="90">
        <f>SUM(Երևան:Սյունիք!AF79)</f>
        <v>0</v>
      </c>
      <c r="AG79" s="90">
        <f>SUM(Երևան:Սյունիք!AG79)</f>
        <v>0</v>
      </c>
      <c r="AH79" s="90">
        <f>SUM(Երևան:Սյունիք!AH79)</f>
        <v>0</v>
      </c>
    </row>
    <row r="80" spans="1:34" s="8" customFormat="1" ht="39.950000000000003" customHeight="1" x14ac:dyDescent="0.25">
      <c r="A80" s="109" t="s">
        <v>102</v>
      </c>
      <c r="B80" s="129" t="s">
        <v>101</v>
      </c>
      <c r="C80" s="129"/>
      <c r="D80" s="129"/>
      <c r="E80" s="90">
        <f>SUM(Երևան:Սյունիք!E80)</f>
        <v>299</v>
      </c>
      <c r="F80" s="90">
        <f>SUM(Երևան:Սյունիք!F80)</f>
        <v>24</v>
      </c>
      <c r="G80" s="90">
        <f>SUM(Երևան:Սյունիք!G80)</f>
        <v>272</v>
      </c>
      <c r="H80" s="90">
        <f>SUM(Երևան:Սյունիք!H80)</f>
        <v>3</v>
      </c>
      <c r="I80" s="90">
        <f>SUM(Երևան:Սյունիք!I80)</f>
        <v>0</v>
      </c>
      <c r="J80" s="90">
        <f>SUM(Երևան:Սյունիք!J80)</f>
        <v>646</v>
      </c>
      <c r="K80" s="90">
        <f>SUM(Երևան:Սյունիք!K80)</f>
        <v>544</v>
      </c>
      <c r="L80" s="90">
        <f>SUM(Երևան:Սյունիք!L80)</f>
        <v>89</v>
      </c>
      <c r="M80" s="90">
        <f>SUM(Երևան:Սյունիք!M80)</f>
        <v>8</v>
      </c>
      <c r="N80" s="90">
        <f>SUM(Երևան:Սյունիք!N80)</f>
        <v>310</v>
      </c>
      <c r="O80" s="90">
        <f>SUM(Երևան:Սյունիք!O80)</f>
        <v>102</v>
      </c>
      <c r="P80" s="90">
        <f>SUM(Երևան:Սյունիք!P80)</f>
        <v>51</v>
      </c>
      <c r="Q80" s="90">
        <f>SUM(Երևան:Սյունիք!Q80)</f>
        <v>102</v>
      </c>
      <c r="R80" s="90">
        <f>SUM(Երևան:Սյունիք!R80)</f>
        <v>0</v>
      </c>
      <c r="S80" s="90">
        <f>SUM(Երևան:Սյունիք!S80)</f>
        <v>55</v>
      </c>
      <c r="T80" s="90">
        <f>SUM(Երևան:Սյունիք!T80)</f>
        <v>10</v>
      </c>
      <c r="U80" s="90">
        <f>SUM(Երևան:Սյունիք!U80)</f>
        <v>37</v>
      </c>
      <c r="V80" s="90">
        <f>SUM(Երևան:Սյունիք!V80)</f>
        <v>8</v>
      </c>
      <c r="W80" s="90">
        <f>SUM(Երևան:Սյունիք!W80)</f>
        <v>12</v>
      </c>
      <c r="X80" s="90">
        <f>SUM(Երևան:Սյունիք!X80)</f>
        <v>322</v>
      </c>
      <c r="Y80" s="90">
        <f>SUM(Երևան:Սյունիք!Y80)</f>
        <v>3</v>
      </c>
      <c r="Z80" s="90">
        <f>SUM(Երևան:Սյունիք!Z80)</f>
        <v>11</v>
      </c>
      <c r="AA80" s="90">
        <f>SUM(Երևան:Սյունիք!AA80)</f>
        <v>512</v>
      </c>
      <c r="AB80" s="90">
        <f>SUM(Երևան:Սյունիք!AB80)</f>
        <v>26</v>
      </c>
      <c r="AC80" s="90">
        <f>SUM(Երևան:Սյունիք!AC80)</f>
        <v>159</v>
      </c>
      <c r="AD80" s="90">
        <f>SUM(Երևան:Սյունիք!AD80)</f>
        <v>24</v>
      </c>
      <c r="AE80" s="90">
        <f>SUM(Երևան:Սյունիք!AE80)</f>
        <v>183</v>
      </c>
      <c r="AF80" s="90">
        <f>SUM(Երևան:Սյունիք!AF80)</f>
        <v>24</v>
      </c>
      <c r="AG80" s="90">
        <f>SUM(Երևան:Սյունիք!AG80)</f>
        <v>5</v>
      </c>
      <c r="AH80" s="90">
        <f>SUM(Երևան:Սյունիք!AH80)</f>
        <v>29</v>
      </c>
    </row>
    <row r="81" spans="1:34" s="5" customFormat="1" ht="39.950000000000003" customHeight="1" x14ac:dyDescent="0.25">
      <c r="A81" s="109" t="s">
        <v>100</v>
      </c>
      <c r="B81" s="129" t="s">
        <v>99</v>
      </c>
      <c r="C81" s="129"/>
      <c r="D81" s="129"/>
      <c r="E81" s="90">
        <f>SUM(Երևան:Սյունիք!E81)</f>
        <v>18</v>
      </c>
      <c r="F81" s="90">
        <f>SUM(Երևան:Սյունիք!F81)</f>
        <v>3</v>
      </c>
      <c r="G81" s="90">
        <f>SUM(Երևան:Սյունիք!G81)</f>
        <v>15</v>
      </c>
      <c r="H81" s="90">
        <f>SUM(Երևան:Սյունիք!H81)</f>
        <v>0</v>
      </c>
      <c r="I81" s="90">
        <f>SUM(Երևան:Սյունիք!I81)</f>
        <v>0</v>
      </c>
      <c r="J81" s="90">
        <f>SUM(Երևան:Սյունիք!J81)</f>
        <v>24</v>
      </c>
      <c r="K81" s="90">
        <f>SUM(Երևան:Սյունիք!K81)</f>
        <v>20</v>
      </c>
      <c r="L81" s="90">
        <f>SUM(Երևան:Սյունիք!L81)</f>
        <v>4</v>
      </c>
      <c r="M81" s="90">
        <f>SUM(Երևան:Սյունիք!M81)</f>
        <v>0</v>
      </c>
      <c r="N81" s="90">
        <f>SUM(Երևան:Սյունիք!N81)</f>
        <v>17</v>
      </c>
      <c r="O81" s="90">
        <f>SUM(Երևան:Սյունիք!O81)</f>
        <v>3</v>
      </c>
      <c r="P81" s="90">
        <f>SUM(Երևան:Սյունիք!P81)</f>
        <v>3</v>
      </c>
      <c r="Q81" s="90">
        <f>SUM(Երևան:Սյունիք!Q81)</f>
        <v>7</v>
      </c>
      <c r="R81" s="90">
        <f>SUM(Երևան:Սյունիք!R81)</f>
        <v>0</v>
      </c>
      <c r="S81" s="90">
        <f>SUM(Երևան:Սյունիք!S81)</f>
        <v>4</v>
      </c>
      <c r="T81" s="90">
        <f>SUM(Երևան:Սյունիք!T81)</f>
        <v>3</v>
      </c>
      <c r="U81" s="90">
        <f>SUM(Երևան:Սյունիք!U81)</f>
        <v>1</v>
      </c>
      <c r="V81" s="90">
        <f>SUM(Երևան:Սյունիք!V81)</f>
        <v>0</v>
      </c>
      <c r="W81" s="90">
        <f>SUM(Երևան:Սյունիք!W81)</f>
        <v>0</v>
      </c>
      <c r="X81" s="90">
        <f>SUM(Երևան:Սյունիք!X81)</f>
        <v>17</v>
      </c>
      <c r="Y81" s="90">
        <f>SUM(Երևան:Սյունիք!Y81)</f>
        <v>0</v>
      </c>
      <c r="Z81" s="90">
        <f>SUM(Երևան:Սյունիք!Z81)</f>
        <v>0</v>
      </c>
      <c r="AA81" s="90">
        <f>SUM(Երևան:Սյունիք!AA81)</f>
        <v>21</v>
      </c>
      <c r="AB81" s="90">
        <f>SUM(Երևան:Սյունիք!AB81)</f>
        <v>1</v>
      </c>
      <c r="AC81" s="90">
        <f>SUM(Երևան:Սյունիք!AC81)</f>
        <v>11</v>
      </c>
      <c r="AD81" s="90">
        <f>SUM(Երևան:Սյունիք!AD81)</f>
        <v>2</v>
      </c>
      <c r="AE81" s="90">
        <f>SUM(Երևան:Սյունիք!AE81)</f>
        <v>13</v>
      </c>
      <c r="AF81" s="90">
        <f>SUM(Երևան:Սյունիք!AF81)</f>
        <v>1</v>
      </c>
      <c r="AG81" s="90">
        <f>SUM(Երևան:Սյունիք!AG81)</f>
        <v>0</v>
      </c>
      <c r="AH81" s="90">
        <f>SUM(Երևան:Սյունիք!AH81)</f>
        <v>1</v>
      </c>
    </row>
    <row r="82" spans="1:34" s="5" customFormat="1" ht="39.950000000000003" customHeight="1" x14ac:dyDescent="0.25">
      <c r="A82" s="109" t="s">
        <v>98</v>
      </c>
      <c r="B82" s="129" t="s">
        <v>97</v>
      </c>
      <c r="C82" s="129"/>
      <c r="D82" s="129"/>
      <c r="E82" s="90">
        <f>SUM(Երևան:Սյունիք!E82)</f>
        <v>102</v>
      </c>
      <c r="F82" s="90">
        <f>SUM(Երևան:Սյունիք!F82)</f>
        <v>5</v>
      </c>
      <c r="G82" s="90">
        <f>SUM(Երևան:Սյունիք!G82)</f>
        <v>96</v>
      </c>
      <c r="H82" s="90">
        <f>SUM(Երևան:Սյունիք!H82)</f>
        <v>1</v>
      </c>
      <c r="I82" s="90">
        <f>SUM(Երևան:Սյունիք!I82)</f>
        <v>0</v>
      </c>
      <c r="J82" s="90">
        <f>SUM(Երևան:Սյունիք!J82)</f>
        <v>173</v>
      </c>
      <c r="K82" s="90">
        <f>SUM(Երևան:Սյունիք!K82)</f>
        <v>157</v>
      </c>
      <c r="L82" s="90">
        <f>SUM(Երևան:Սյունիք!L82)</f>
        <v>11</v>
      </c>
      <c r="M82" s="90">
        <f>SUM(Երևան:Սյունիք!M82)</f>
        <v>2</v>
      </c>
      <c r="N82" s="90">
        <f>SUM(Երևան:Սյունիք!N82)</f>
        <v>117</v>
      </c>
      <c r="O82" s="90">
        <f>SUM(Երևան:Սյունիք!O82)</f>
        <v>32</v>
      </c>
      <c r="P82" s="90">
        <f>SUM(Երևան:Սյունիք!P82)</f>
        <v>21</v>
      </c>
      <c r="Q82" s="90">
        <f>SUM(Երևան:Սյունիք!Q82)</f>
        <v>50</v>
      </c>
      <c r="R82" s="90">
        <f>SUM(Երևան:Սյունիք!R82)</f>
        <v>0</v>
      </c>
      <c r="S82" s="90">
        <f>SUM(Երևան:Սյունիք!S82)</f>
        <v>14</v>
      </c>
      <c r="T82" s="90">
        <f>SUM(Երևան:Սյունիք!T82)</f>
        <v>2</v>
      </c>
      <c r="U82" s="90">
        <f>SUM(Երևան:Սյունիք!U82)</f>
        <v>10</v>
      </c>
      <c r="V82" s="90">
        <f>SUM(Երևան:Սյունիք!V82)</f>
        <v>2</v>
      </c>
      <c r="W82" s="90">
        <f>SUM(Երևան:Սյունիք!W82)</f>
        <v>4</v>
      </c>
      <c r="X82" s="90">
        <f>SUM(Երևան:Սյունիք!X82)</f>
        <v>121</v>
      </c>
      <c r="Y82" s="90">
        <f>SUM(Երևան:Սյունիք!Y82)</f>
        <v>0</v>
      </c>
      <c r="Z82" s="90">
        <f>SUM(Երևան:Սյունիք!Z82)</f>
        <v>7</v>
      </c>
      <c r="AA82" s="90">
        <f>SUM(Երևան:Սյունիք!AA82)</f>
        <v>137</v>
      </c>
      <c r="AB82" s="90">
        <f>SUM(Երևան:Սյունիք!AB82)</f>
        <v>10</v>
      </c>
      <c r="AC82" s="90">
        <f>SUM(Երևան:Սյունիք!AC82)</f>
        <v>78</v>
      </c>
      <c r="AD82" s="90">
        <f>SUM(Երևան:Սյունիք!AD82)</f>
        <v>7</v>
      </c>
      <c r="AE82" s="90">
        <f>SUM(Երևան:Սյունիք!AE82)</f>
        <v>85</v>
      </c>
      <c r="AF82" s="90">
        <f>SUM(Երևան:Սյունիք!AF82)</f>
        <v>14</v>
      </c>
      <c r="AG82" s="90">
        <f>SUM(Երևան:Սյունիք!AG82)</f>
        <v>2</v>
      </c>
      <c r="AH82" s="90">
        <f>SUM(Երևան:Սյունիք!AH82)</f>
        <v>16</v>
      </c>
    </row>
    <row r="83" spans="1:34" s="5" customFormat="1" ht="39.950000000000003" customHeight="1" x14ac:dyDescent="0.25">
      <c r="A83" s="109" t="s">
        <v>96</v>
      </c>
      <c r="B83" s="129" t="s">
        <v>95</v>
      </c>
      <c r="C83" s="129"/>
      <c r="D83" s="129"/>
      <c r="E83" s="90">
        <f>SUM(Երևան:Սյունիք!E83)</f>
        <v>0</v>
      </c>
      <c r="F83" s="90">
        <f>SUM(Երևան:Սյունիք!F83)</f>
        <v>0</v>
      </c>
      <c r="G83" s="90">
        <f>SUM(Երևան:Սյունիք!G83)</f>
        <v>0</v>
      </c>
      <c r="H83" s="90">
        <f>SUM(Երևան:Սյունիք!H83)</f>
        <v>0</v>
      </c>
      <c r="I83" s="90">
        <f>SUM(Երևան:Սյունիք!I83)</f>
        <v>0</v>
      </c>
      <c r="J83" s="90">
        <f>SUM(Երևան:Սյունիք!J83)</f>
        <v>0</v>
      </c>
      <c r="K83" s="90">
        <f>SUM(Երևան:Սյունիք!K83)</f>
        <v>0</v>
      </c>
      <c r="L83" s="90">
        <f>SUM(Երևան:Սյունիք!L83)</f>
        <v>0</v>
      </c>
      <c r="M83" s="90">
        <f>SUM(Երևան:Սյունիք!M83)</f>
        <v>0</v>
      </c>
      <c r="N83" s="90">
        <f>SUM(Երևան:Սյունիք!N83)</f>
        <v>0</v>
      </c>
      <c r="O83" s="90">
        <f>SUM(Երևան:Սյունիք!O83)</f>
        <v>0</v>
      </c>
      <c r="P83" s="90">
        <f>SUM(Երևան:Սյունիք!P83)</f>
        <v>0</v>
      </c>
      <c r="Q83" s="90">
        <f>SUM(Երևան:Սյունիք!Q83)</f>
        <v>0</v>
      </c>
      <c r="R83" s="90">
        <f>SUM(Երևան:Սյունիք!R83)</f>
        <v>0</v>
      </c>
      <c r="S83" s="90">
        <f>SUM(Երևան:Սյունիք!S83)</f>
        <v>0</v>
      </c>
      <c r="T83" s="90">
        <f>SUM(Երևան:Սյունիք!T83)</f>
        <v>0</v>
      </c>
      <c r="U83" s="90">
        <f>SUM(Երևան:Սյունիք!U83)</f>
        <v>0</v>
      </c>
      <c r="V83" s="90">
        <f>SUM(Երևան:Սյունիք!V83)</f>
        <v>0</v>
      </c>
      <c r="W83" s="90">
        <f>SUM(Երևան:Սյունիք!W83)</f>
        <v>0</v>
      </c>
      <c r="X83" s="90">
        <f>SUM(Երևան:Սյունիք!X83)</f>
        <v>0</v>
      </c>
      <c r="Y83" s="90">
        <f>SUM(Երևան:Սյունիք!Y83)</f>
        <v>0</v>
      </c>
      <c r="Z83" s="90">
        <f>SUM(Երևան:Սյունիք!Z83)</f>
        <v>0</v>
      </c>
      <c r="AA83" s="90">
        <f>SUM(Երևան:Սյունիք!AA83)</f>
        <v>0</v>
      </c>
      <c r="AB83" s="90">
        <f>SUM(Երևան:Սյունիք!AB83)</f>
        <v>0</v>
      </c>
      <c r="AC83" s="90">
        <f>SUM(Երևան:Սյունիք!AC83)</f>
        <v>0</v>
      </c>
      <c r="AD83" s="90">
        <f>SUM(Երևան:Սյունիք!AD83)</f>
        <v>0</v>
      </c>
      <c r="AE83" s="90">
        <f>SUM(Երևան:Սյունիք!AE83)</f>
        <v>0</v>
      </c>
      <c r="AF83" s="90">
        <f>SUM(Երևան:Սյունիք!AF83)</f>
        <v>0</v>
      </c>
      <c r="AG83" s="90">
        <f>SUM(Երևան:Սյունիք!AG83)</f>
        <v>0</v>
      </c>
      <c r="AH83" s="90">
        <f>SUM(Երևան:Սյունիք!AH83)</f>
        <v>0</v>
      </c>
    </row>
    <row r="84" spans="1:34" s="5" customFormat="1" ht="39.950000000000003" customHeight="1" x14ac:dyDescent="0.25">
      <c r="A84" s="109" t="s">
        <v>94</v>
      </c>
      <c r="B84" s="129" t="s">
        <v>93</v>
      </c>
      <c r="C84" s="129"/>
      <c r="D84" s="129"/>
      <c r="E84" s="90">
        <f>SUM(Երևան:Սյունիք!E84)</f>
        <v>4</v>
      </c>
      <c r="F84" s="90">
        <f>SUM(Երևան:Սյունիք!F84)</f>
        <v>1</v>
      </c>
      <c r="G84" s="90">
        <f>SUM(Երևան:Սյունիք!G84)</f>
        <v>3</v>
      </c>
      <c r="H84" s="90">
        <f>SUM(Երևան:Սյունիք!H84)</f>
        <v>0</v>
      </c>
      <c r="I84" s="90">
        <f>SUM(Երևան:Սյունիք!I84)</f>
        <v>0</v>
      </c>
      <c r="J84" s="90">
        <f>SUM(Երևան:Սյունիք!J84)</f>
        <v>3</v>
      </c>
      <c r="K84" s="90">
        <f>SUM(Երևան:Սյունիք!K84)</f>
        <v>3</v>
      </c>
      <c r="L84" s="90">
        <f>SUM(Երևան:Սյունիք!L84)</f>
        <v>0</v>
      </c>
      <c r="M84" s="90">
        <f>SUM(Երևան:Սյունիք!M84)</f>
        <v>0</v>
      </c>
      <c r="N84" s="90">
        <f>SUM(Երևան:Սյունիք!N84)</f>
        <v>2</v>
      </c>
      <c r="O84" s="90">
        <f>SUM(Երևան:Սյունիք!O84)</f>
        <v>2</v>
      </c>
      <c r="P84" s="90">
        <f>SUM(Երևան:Սյունիք!P84)</f>
        <v>0</v>
      </c>
      <c r="Q84" s="90">
        <f>SUM(Երևան:Սյունիք!Q84)</f>
        <v>0</v>
      </c>
      <c r="R84" s="90">
        <f>SUM(Երևան:Սյունիք!R84)</f>
        <v>0</v>
      </c>
      <c r="S84" s="90">
        <f>SUM(Երևան:Սյունիք!S84)</f>
        <v>0</v>
      </c>
      <c r="T84" s="90">
        <f>SUM(Երևան:Սյունիք!T84)</f>
        <v>0</v>
      </c>
      <c r="U84" s="90">
        <f>SUM(Երևան:Սյունիք!U84)</f>
        <v>0</v>
      </c>
      <c r="V84" s="90">
        <f>SUM(Երևան:Սյունիք!V84)</f>
        <v>0</v>
      </c>
      <c r="W84" s="90">
        <f>SUM(Երևան:Սյունիք!W84)</f>
        <v>0</v>
      </c>
      <c r="X84" s="90">
        <f>SUM(Երևան:Սյունիք!X84)</f>
        <v>2</v>
      </c>
      <c r="Y84" s="90">
        <f>SUM(Երևան:Սյունիք!Y84)</f>
        <v>0</v>
      </c>
      <c r="Z84" s="90">
        <f>SUM(Երևան:Սյունիք!Z84)</f>
        <v>1</v>
      </c>
      <c r="AA84" s="90">
        <f>SUM(Երևան:Սյունիք!AA84)</f>
        <v>5</v>
      </c>
      <c r="AB84" s="90">
        <f>SUM(Երևան:Սյունիք!AB84)</f>
        <v>0</v>
      </c>
      <c r="AC84" s="90">
        <f>SUM(Երևան:Սյունիք!AC84)</f>
        <v>1</v>
      </c>
      <c r="AD84" s="90">
        <f>SUM(Երևան:Սյունիք!AD84)</f>
        <v>0</v>
      </c>
      <c r="AE84" s="90">
        <f>SUM(Երևան:Սյունիք!AE84)</f>
        <v>1</v>
      </c>
      <c r="AF84" s="90">
        <f>SUM(Երևան:Սյունիք!AF84)</f>
        <v>0</v>
      </c>
      <c r="AG84" s="90">
        <f>SUM(Երևան:Սյունիք!AG84)</f>
        <v>0</v>
      </c>
      <c r="AH84" s="90">
        <f>SUM(Երևան:Սյունիք!AH84)</f>
        <v>0</v>
      </c>
    </row>
    <row r="85" spans="1:34" s="5" customFormat="1" ht="39.950000000000003" customHeight="1" x14ac:dyDescent="0.25">
      <c r="A85" s="109" t="s">
        <v>92</v>
      </c>
      <c r="B85" s="129" t="s">
        <v>91</v>
      </c>
      <c r="C85" s="129"/>
      <c r="D85" s="129"/>
      <c r="E85" s="90">
        <f>SUM(Երևան:Սյունիք!E85)</f>
        <v>114</v>
      </c>
      <c r="F85" s="90">
        <f>SUM(Երևան:Սյունիք!F85)</f>
        <v>14</v>
      </c>
      <c r="G85" s="90">
        <f>SUM(Երևան:Սյունիք!G85)</f>
        <v>98</v>
      </c>
      <c r="H85" s="90">
        <f>SUM(Երևան:Սյունիք!H85)</f>
        <v>2</v>
      </c>
      <c r="I85" s="90">
        <f>SUM(Երևան:Սյունիք!I85)</f>
        <v>0</v>
      </c>
      <c r="J85" s="90">
        <f>SUM(Երևան:Սյունիք!J85)</f>
        <v>250</v>
      </c>
      <c r="K85" s="90">
        <f>SUM(Երևան:Սյունիք!K85)</f>
        <v>204</v>
      </c>
      <c r="L85" s="90">
        <f>SUM(Երևան:Սյունիք!L85)</f>
        <v>43</v>
      </c>
      <c r="M85" s="90">
        <f>SUM(Երևան:Սյունիք!M85)</f>
        <v>1</v>
      </c>
      <c r="N85" s="90">
        <f>SUM(Երևան:Սյունիք!N85)</f>
        <v>79</v>
      </c>
      <c r="O85" s="90">
        <f>SUM(Երևան:Սյունիք!O85)</f>
        <v>31</v>
      </c>
      <c r="P85" s="90">
        <f>SUM(Երևան:Սյունիք!P85)</f>
        <v>13</v>
      </c>
      <c r="Q85" s="90">
        <f>SUM(Երևան:Սյունիք!Q85)</f>
        <v>14</v>
      </c>
      <c r="R85" s="90">
        <f>SUM(Երևան:Սյունիք!R85)</f>
        <v>0</v>
      </c>
      <c r="S85" s="90">
        <f>SUM(Երևան:Սյունիք!S85)</f>
        <v>21</v>
      </c>
      <c r="T85" s="90">
        <f>SUM(Երևան:Սյունիք!T85)</f>
        <v>3</v>
      </c>
      <c r="U85" s="90">
        <f>SUM(Երևան:Սյունիք!U85)</f>
        <v>15</v>
      </c>
      <c r="V85" s="90">
        <f>SUM(Երևան:Սյունիք!V85)</f>
        <v>3</v>
      </c>
      <c r="W85" s="90">
        <f>SUM(Երևան:Սյունիք!W85)</f>
        <v>4</v>
      </c>
      <c r="X85" s="90">
        <f>SUM(Երևան:Սյունիք!X85)</f>
        <v>83</v>
      </c>
      <c r="Y85" s="90">
        <f>SUM(Երևան:Սյունիք!Y85)</f>
        <v>2</v>
      </c>
      <c r="Z85" s="90">
        <f>SUM(Երևան:Սյունիք!Z85)</f>
        <v>2</v>
      </c>
      <c r="AA85" s="90">
        <f>SUM(Երևան:Սյունիք!AA85)</f>
        <v>231</v>
      </c>
      <c r="AB85" s="90">
        <f>SUM(Երևան:Սյունիք!AB85)</f>
        <v>14</v>
      </c>
      <c r="AC85" s="90">
        <f>SUM(Երևան:Սյունիք!AC85)</f>
        <v>22</v>
      </c>
      <c r="AD85" s="90">
        <f>SUM(Երևան:Սյունիք!AD85)</f>
        <v>8</v>
      </c>
      <c r="AE85" s="90">
        <f>SUM(Երևան:Սյունիք!AE85)</f>
        <v>30</v>
      </c>
      <c r="AF85" s="90">
        <f>SUM(Երևան:Սյունիք!AF85)</f>
        <v>6</v>
      </c>
      <c r="AG85" s="90">
        <f>SUM(Երևան:Սյունիք!AG85)</f>
        <v>2</v>
      </c>
      <c r="AH85" s="90">
        <f>SUM(Երևան:Սյունիք!AH85)</f>
        <v>8</v>
      </c>
    </row>
    <row r="86" spans="1:34" s="5" customFormat="1" ht="39.950000000000003" customHeight="1" x14ac:dyDescent="0.25">
      <c r="A86" s="109" t="s">
        <v>90</v>
      </c>
      <c r="B86" s="129" t="s">
        <v>1</v>
      </c>
      <c r="C86" s="129"/>
      <c r="D86" s="129"/>
      <c r="E86" s="90">
        <f>SUM(Երևան:Սյունիք!E86)</f>
        <v>61</v>
      </c>
      <c r="F86" s="90">
        <f>SUM(Երևան:Սյունիք!F86)</f>
        <v>1</v>
      </c>
      <c r="G86" s="90">
        <f>SUM(Երևան:Սյունիք!G86)</f>
        <v>60</v>
      </c>
      <c r="H86" s="90">
        <f>SUM(Երևան:Սյունիք!H86)</f>
        <v>0</v>
      </c>
      <c r="I86" s="90">
        <f>SUM(Երևան:Սյունիք!I86)</f>
        <v>0</v>
      </c>
      <c r="J86" s="90">
        <f>SUM(Երևան:Սյունիք!J86)</f>
        <v>196</v>
      </c>
      <c r="K86" s="90">
        <f>SUM(Երևան:Սյունիք!K86)</f>
        <v>160</v>
      </c>
      <c r="L86" s="90">
        <f>SUM(Երևան:Սյունիք!L86)</f>
        <v>31</v>
      </c>
      <c r="M86" s="90">
        <f>SUM(Երևան:Սյունիք!M86)</f>
        <v>5</v>
      </c>
      <c r="N86" s="90">
        <f>SUM(Երևան:Սյունիք!N86)</f>
        <v>95</v>
      </c>
      <c r="O86" s="90">
        <f>SUM(Երևան:Սյունիք!O86)</f>
        <v>34</v>
      </c>
      <c r="P86" s="90">
        <f>SUM(Երևան:Սյունիք!P86)</f>
        <v>14</v>
      </c>
      <c r="Q86" s="90">
        <f>SUM(Երևան:Սյունիք!Q86)</f>
        <v>31</v>
      </c>
      <c r="R86" s="90">
        <f>SUM(Երևան:Սյունիք!R86)</f>
        <v>0</v>
      </c>
      <c r="S86" s="90">
        <f>SUM(Երևան:Սյունիք!S86)</f>
        <v>16</v>
      </c>
      <c r="T86" s="90">
        <f>SUM(Երևան:Սյունիք!T86)</f>
        <v>2</v>
      </c>
      <c r="U86" s="90">
        <f>SUM(Երևան:Սյունիք!U86)</f>
        <v>11</v>
      </c>
      <c r="V86" s="90">
        <f>SUM(Երևան:Սյունիք!V86)</f>
        <v>3</v>
      </c>
      <c r="W86" s="90">
        <f>SUM(Երևան:Սյունիք!W86)</f>
        <v>4</v>
      </c>
      <c r="X86" s="90">
        <f>SUM(Երևան:Սյունիք!X86)</f>
        <v>99</v>
      </c>
      <c r="Y86" s="90">
        <f>SUM(Երևան:Սյունիք!Y86)</f>
        <v>1</v>
      </c>
      <c r="Z86" s="90">
        <f>SUM(Երևան:Սյունիք!Z86)</f>
        <v>1</v>
      </c>
      <c r="AA86" s="90">
        <f>SUM(Երևան:Սյունիք!AA86)</f>
        <v>118</v>
      </c>
      <c r="AB86" s="90">
        <f>SUM(Երևան:Սյունիք!AB86)</f>
        <v>1</v>
      </c>
      <c r="AC86" s="90">
        <f>SUM(Երևան:Սյունիք!AC86)</f>
        <v>47</v>
      </c>
      <c r="AD86" s="90">
        <f>SUM(Երևան:Սյունիք!AD86)</f>
        <v>7</v>
      </c>
      <c r="AE86" s="90">
        <f>SUM(Երևան:Սյունիք!AE86)</f>
        <v>54</v>
      </c>
      <c r="AF86" s="90">
        <f>SUM(Երևան:Սյունիք!AF86)</f>
        <v>3</v>
      </c>
      <c r="AG86" s="90">
        <f>SUM(Երևան:Սյունիք!AG86)</f>
        <v>1</v>
      </c>
      <c r="AH86" s="90">
        <f>SUM(Երևան:Սյունիք!AH86)</f>
        <v>4</v>
      </c>
    </row>
    <row r="87" spans="1:34" s="8" customFormat="1" ht="39.950000000000003" customHeight="1" x14ac:dyDescent="0.25">
      <c r="A87" s="109" t="s">
        <v>89</v>
      </c>
      <c r="B87" s="129" t="s">
        <v>88</v>
      </c>
      <c r="C87" s="129"/>
      <c r="D87" s="129"/>
      <c r="E87" s="90">
        <f>SUM(Երևան:Սյունիք!E87)</f>
        <v>13</v>
      </c>
      <c r="F87" s="90">
        <f>SUM(Երևան:Սյունիք!F87)</f>
        <v>2</v>
      </c>
      <c r="G87" s="90">
        <f>SUM(Երևան:Սյունիք!G87)</f>
        <v>11</v>
      </c>
      <c r="H87" s="90">
        <f>SUM(Երևան:Սյունիք!H87)</f>
        <v>0</v>
      </c>
      <c r="I87" s="90">
        <f>SUM(Երևան:Սյունիք!I87)</f>
        <v>0</v>
      </c>
      <c r="J87" s="90">
        <f>SUM(Երևան:Սյունիք!J87)</f>
        <v>25</v>
      </c>
      <c r="K87" s="90">
        <f>SUM(Երևան:Սյունիք!K87)</f>
        <v>12</v>
      </c>
      <c r="L87" s="90">
        <f>SUM(Երևան:Սյունիք!L87)</f>
        <v>12</v>
      </c>
      <c r="M87" s="90">
        <f>SUM(Երևան:Սյունիք!M87)</f>
        <v>0</v>
      </c>
      <c r="N87" s="90">
        <f>SUM(Երևան:Սյունիք!N87)</f>
        <v>6</v>
      </c>
      <c r="O87" s="90">
        <f>SUM(Երևան:Սյունիք!O87)</f>
        <v>1</v>
      </c>
      <c r="P87" s="90">
        <f>SUM(Երևան:Սյունիք!P87)</f>
        <v>0</v>
      </c>
      <c r="Q87" s="90">
        <f>SUM(Երևան:Սյունիք!Q87)</f>
        <v>3</v>
      </c>
      <c r="R87" s="90">
        <f>SUM(Երևան:Սյունիք!R87)</f>
        <v>0</v>
      </c>
      <c r="S87" s="90">
        <f>SUM(Երևան:Սյունիք!S87)</f>
        <v>2</v>
      </c>
      <c r="T87" s="90">
        <f>SUM(Երևան:Սյունիք!T87)</f>
        <v>0</v>
      </c>
      <c r="U87" s="90">
        <f>SUM(Երևան:Սյունիք!U87)</f>
        <v>2</v>
      </c>
      <c r="V87" s="90">
        <f>SUM(Երևան:Սյունիք!V87)</f>
        <v>0</v>
      </c>
      <c r="W87" s="90">
        <f>SUM(Երևան:Սյունիք!W87)</f>
        <v>1</v>
      </c>
      <c r="X87" s="90">
        <f>SUM(Երևան:Սյունիք!X87)</f>
        <v>7</v>
      </c>
      <c r="Y87" s="90">
        <f>SUM(Երևան:Սյունիք!Y87)</f>
        <v>0</v>
      </c>
      <c r="Z87" s="90">
        <f>SUM(Երևան:Սյունիք!Z87)</f>
        <v>0</v>
      </c>
      <c r="AA87" s="90">
        <f>SUM(Երևան:Սյունիք!AA87)</f>
        <v>18</v>
      </c>
      <c r="AB87" s="90">
        <f>SUM(Երևան:Սյունիք!AB87)</f>
        <v>1</v>
      </c>
      <c r="AC87" s="90">
        <f>SUM(Երևան:Սյունիք!AC87)</f>
        <v>4</v>
      </c>
      <c r="AD87" s="90">
        <f>SUM(Երևան:Սյունիք!AD87)</f>
        <v>0</v>
      </c>
      <c r="AE87" s="90">
        <f>SUM(Երևան:Սյունիք!AE87)</f>
        <v>4</v>
      </c>
      <c r="AF87" s="90">
        <f>SUM(Երևան:Սյունիք!AF87)</f>
        <v>1</v>
      </c>
      <c r="AG87" s="90">
        <f>SUM(Երևան:Սյունիք!AG87)</f>
        <v>0</v>
      </c>
      <c r="AH87" s="90">
        <f>SUM(Երևան:Սյունիք!AH87)</f>
        <v>1</v>
      </c>
    </row>
    <row r="88" spans="1:34" s="8" customFormat="1" ht="39.950000000000003" customHeight="1" x14ac:dyDescent="0.25">
      <c r="A88" s="109" t="s">
        <v>87</v>
      </c>
      <c r="B88" s="129" t="s">
        <v>86</v>
      </c>
      <c r="C88" s="129"/>
      <c r="D88" s="129"/>
      <c r="E88" s="90">
        <f>SUM(Երևան:Սյունիք!E88)</f>
        <v>4</v>
      </c>
      <c r="F88" s="90">
        <f>SUM(Երևան:Սյունիք!F88)</f>
        <v>1</v>
      </c>
      <c r="G88" s="90">
        <f>SUM(Երևան:Սյունիք!G88)</f>
        <v>3</v>
      </c>
      <c r="H88" s="90">
        <f>SUM(Երևան:Սյունիք!H88)</f>
        <v>0</v>
      </c>
      <c r="I88" s="90">
        <f>SUM(Երևան:Սյունիք!I88)</f>
        <v>0</v>
      </c>
      <c r="J88" s="90">
        <f>SUM(Երևան:Սյունիք!J88)</f>
        <v>0</v>
      </c>
      <c r="K88" s="90">
        <f>SUM(Երևան:Սյունիք!K88)</f>
        <v>0</v>
      </c>
      <c r="L88" s="90">
        <f>SUM(Երևան:Սյունիք!L88)</f>
        <v>0</v>
      </c>
      <c r="M88" s="90">
        <f>SUM(Երևան:Սյունիք!M88)</f>
        <v>0</v>
      </c>
      <c r="N88" s="90">
        <f>SUM(Երևան:Սյունիք!N88)</f>
        <v>2</v>
      </c>
      <c r="O88" s="90">
        <f>SUM(Երևան:Սյունիք!O88)</f>
        <v>0</v>
      </c>
      <c r="P88" s="90">
        <f>SUM(Երևան:Սյունիք!P88)</f>
        <v>0</v>
      </c>
      <c r="Q88" s="90">
        <f>SUM(Երևան:Սյունիք!Q88)</f>
        <v>1</v>
      </c>
      <c r="R88" s="90">
        <f>SUM(Երևան:Սյունիք!R88)</f>
        <v>0</v>
      </c>
      <c r="S88" s="90">
        <f>SUM(Երևան:Սյունիք!S88)</f>
        <v>1</v>
      </c>
      <c r="T88" s="90">
        <f>SUM(Երևան:Սյունիք!T88)</f>
        <v>0</v>
      </c>
      <c r="U88" s="90">
        <f>SUM(Երևան:Սյունիք!U88)</f>
        <v>1</v>
      </c>
      <c r="V88" s="90">
        <f>SUM(Երևան:Սյունիք!V88)</f>
        <v>0</v>
      </c>
      <c r="W88" s="90">
        <f>SUM(Երևան:Սյունիք!W88)</f>
        <v>0</v>
      </c>
      <c r="X88" s="90">
        <f>SUM(Երևան:Սյունիք!X88)</f>
        <v>2</v>
      </c>
      <c r="Y88" s="90">
        <f>SUM(Երևան:Սյունիք!Y88)</f>
        <v>0</v>
      </c>
      <c r="Z88" s="90">
        <f>SUM(Երևան:Սյունիք!Z88)</f>
        <v>0</v>
      </c>
      <c r="AA88" s="90">
        <f>SUM(Երևան:Սյունիք!AA88)</f>
        <v>2</v>
      </c>
      <c r="AB88" s="90">
        <f>SUM(Երևան:Սյունիք!AB88)</f>
        <v>0</v>
      </c>
      <c r="AC88" s="90">
        <f>SUM(Երևան:Սյունիք!AC88)</f>
        <v>1</v>
      </c>
      <c r="AD88" s="90">
        <f>SUM(Երևան:Սյունիք!AD88)</f>
        <v>0</v>
      </c>
      <c r="AE88" s="90">
        <f>SUM(Երևան:Սյունիք!AE88)</f>
        <v>1</v>
      </c>
      <c r="AF88" s="90">
        <f>SUM(Երևան:Սյունիք!AF88)</f>
        <v>0</v>
      </c>
      <c r="AG88" s="90">
        <f>SUM(Երևան:Սյունիք!AG88)</f>
        <v>0</v>
      </c>
      <c r="AH88" s="90">
        <f>SUM(Երևան:Սյունիք!AH88)</f>
        <v>0</v>
      </c>
    </row>
    <row r="89" spans="1:34" s="8" customFormat="1" ht="39.950000000000003" customHeight="1" x14ac:dyDescent="0.25">
      <c r="A89" s="109" t="s">
        <v>85</v>
      </c>
      <c r="B89" s="129" t="s">
        <v>1</v>
      </c>
      <c r="C89" s="129"/>
      <c r="D89" s="129"/>
      <c r="E89" s="90">
        <f>SUM(Երևան:Սյունիք!E89)</f>
        <v>9</v>
      </c>
      <c r="F89" s="90">
        <f>SUM(Երևան:Սյունիք!F89)</f>
        <v>1</v>
      </c>
      <c r="G89" s="90">
        <f>SUM(Երևան:Սյունիք!G89)</f>
        <v>8</v>
      </c>
      <c r="H89" s="90">
        <f>SUM(Երևան:Սյունիք!H89)</f>
        <v>0</v>
      </c>
      <c r="I89" s="90">
        <f>SUM(Երևան:Սյունիք!I89)</f>
        <v>0</v>
      </c>
      <c r="J89" s="90">
        <f>SUM(Երևան:Սյունիք!J89)</f>
        <v>25</v>
      </c>
      <c r="K89" s="90">
        <f>SUM(Երևան:Սյունիք!K89)</f>
        <v>12</v>
      </c>
      <c r="L89" s="90">
        <f>SUM(Երևան:Սյունիք!L89)</f>
        <v>12</v>
      </c>
      <c r="M89" s="90">
        <f>SUM(Երևան:Սյունիք!M89)</f>
        <v>0</v>
      </c>
      <c r="N89" s="90">
        <f>SUM(Երևան:Սյունիք!N89)</f>
        <v>4</v>
      </c>
      <c r="O89" s="90">
        <f>SUM(Երևան:Սյունիք!O89)</f>
        <v>1</v>
      </c>
      <c r="P89" s="90">
        <f>SUM(Երևան:Սյունիք!P89)</f>
        <v>0</v>
      </c>
      <c r="Q89" s="90">
        <f>SUM(Երևան:Սյունիք!Q89)</f>
        <v>2</v>
      </c>
      <c r="R89" s="90">
        <f>SUM(Երևան:Սյունիք!R89)</f>
        <v>0</v>
      </c>
      <c r="S89" s="90">
        <f>SUM(Երևան:Սյունիք!S89)</f>
        <v>1</v>
      </c>
      <c r="T89" s="90">
        <f>SUM(Երևան:Սյունիք!T89)</f>
        <v>0</v>
      </c>
      <c r="U89" s="90">
        <f>SUM(Երևան:Սյունիք!U89)</f>
        <v>1</v>
      </c>
      <c r="V89" s="90">
        <f>SUM(Երևան:Սյունիք!V89)</f>
        <v>0</v>
      </c>
      <c r="W89" s="90">
        <f>SUM(Երևան:Սյունիք!W89)</f>
        <v>1</v>
      </c>
      <c r="X89" s="90">
        <f>SUM(Երևան:Սյունիք!X89)</f>
        <v>5</v>
      </c>
      <c r="Y89" s="90">
        <f>SUM(Երևան:Սյունիք!Y89)</f>
        <v>0</v>
      </c>
      <c r="Z89" s="90">
        <f>SUM(Երևան:Սյունիք!Z89)</f>
        <v>0</v>
      </c>
      <c r="AA89" s="90">
        <f>SUM(Երևան:Սյունիք!AA89)</f>
        <v>16</v>
      </c>
      <c r="AB89" s="90">
        <f>SUM(Երևան:Սյունիք!AB89)</f>
        <v>1</v>
      </c>
      <c r="AC89" s="90">
        <f>SUM(Երևան:Սյունիք!AC89)</f>
        <v>3</v>
      </c>
      <c r="AD89" s="90">
        <f>SUM(Երևան:Սյունիք!AD89)</f>
        <v>0</v>
      </c>
      <c r="AE89" s="90">
        <f>SUM(Երևան:Սյունիք!AE89)</f>
        <v>3</v>
      </c>
      <c r="AF89" s="90">
        <f>SUM(Երևան:Սյունիք!AF89)</f>
        <v>1</v>
      </c>
      <c r="AG89" s="90">
        <f>SUM(Երևան:Սյունիք!AG89)</f>
        <v>0</v>
      </c>
      <c r="AH89" s="90">
        <f>SUM(Երևան:Սյունիք!AH89)</f>
        <v>1</v>
      </c>
    </row>
    <row r="90" spans="1:34" s="8" customFormat="1" ht="39.950000000000003" customHeight="1" x14ac:dyDescent="0.25">
      <c r="A90" s="109" t="s">
        <v>84</v>
      </c>
      <c r="B90" s="129" t="s">
        <v>83</v>
      </c>
      <c r="C90" s="129"/>
      <c r="D90" s="129"/>
      <c r="E90" s="90">
        <f>SUM(Երևան:Սյունիք!E90)</f>
        <v>883</v>
      </c>
      <c r="F90" s="90">
        <f>SUM(Երևան:Սյունիք!F90)</f>
        <v>149</v>
      </c>
      <c r="G90" s="90">
        <f>SUM(Երևան:Սյունիք!G90)</f>
        <v>720</v>
      </c>
      <c r="H90" s="90">
        <f>SUM(Երևան:Սյունիք!H90)</f>
        <v>14</v>
      </c>
      <c r="I90" s="90">
        <f>SUM(Երևան:Սյունիք!I90)</f>
        <v>0</v>
      </c>
      <c r="J90" s="90">
        <f>SUM(Երևան:Սյունիք!J90)</f>
        <v>2264</v>
      </c>
      <c r="K90" s="90">
        <f>SUM(Երևան:Սյունիք!K90)</f>
        <v>1613</v>
      </c>
      <c r="L90" s="90">
        <f>SUM(Երևան:Սյունիք!L90)</f>
        <v>552</v>
      </c>
      <c r="M90" s="90">
        <f>SUM(Երևան:Սյունիք!M90)</f>
        <v>41</v>
      </c>
      <c r="N90" s="90">
        <f>SUM(Երևան:Սյունիք!N90)</f>
        <v>1387</v>
      </c>
      <c r="O90" s="90">
        <f>SUM(Երևան:Սյունիք!O90)</f>
        <v>1056</v>
      </c>
      <c r="P90" s="90">
        <f>SUM(Երևան:Սյունիք!P90)</f>
        <v>83</v>
      </c>
      <c r="Q90" s="90">
        <f>SUM(Երևան:Սյունիք!Q90)</f>
        <v>102</v>
      </c>
      <c r="R90" s="90">
        <f>SUM(Երևան:Սյունիք!R90)</f>
        <v>0</v>
      </c>
      <c r="S90" s="90">
        <f>SUM(Երևան:Սյունիք!S90)</f>
        <v>146</v>
      </c>
      <c r="T90" s="90">
        <f>SUM(Երևան:Սյունիք!T90)</f>
        <v>3</v>
      </c>
      <c r="U90" s="90">
        <f>SUM(Երևան:Սյունիք!U90)</f>
        <v>116</v>
      </c>
      <c r="V90" s="90">
        <f>SUM(Երևան:Սյունիք!V90)</f>
        <v>27</v>
      </c>
      <c r="W90" s="90">
        <f>SUM(Երևան:Սյունիք!W90)</f>
        <v>59</v>
      </c>
      <c r="X90" s="90">
        <f>SUM(Երևան:Սյունիք!X90)</f>
        <v>1446</v>
      </c>
      <c r="Y90" s="90">
        <f>SUM(Երևան:Սյունիք!Y90)</f>
        <v>3</v>
      </c>
      <c r="Z90" s="90">
        <f>SUM(Երևան:Սյունիք!Z90)</f>
        <v>155</v>
      </c>
      <c r="AA90" s="90">
        <f>SUM(Երևան:Սյունիք!AA90)</f>
        <v>1033</v>
      </c>
      <c r="AB90" s="90">
        <f>SUM(Երևան:Սյունիք!AB90)</f>
        <v>218</v>
      </c>
      <c r="AC90" s="90">
        <f>SUM(Երևան:Սյունիք!AC90)</f>
        <v>70</v>
      </c>
      <c r="AD90" s="90">
        <f>SUM(Երևան:Սյունիք!AD90)</f>
        <v>29</v>
      </c>
      <c r="AE90" s="90">
        <f>SUM(Երևան:Սյունիք!AE90)</f>
        <v>99</v>
      </c>
      <c r="AF90" s="90">
        <f>SUM(Երևան:Սյունիք!AF90)</f>
        <v>8</v>
      </c>
      <c r="AG90" s="90">
        <f>SUM(Երևան:Սյունիք!AG90)</f>
        <v>9</v>
      </c>
      <c r="AH90" s="90">
        <f>SUM(Երևան:Սյունիք!AH90)</f>
        <v>17</v>
      </c>
    </row>
    <row r="91" spans="1:34" s="8" customFormat="1" ht="39.950000000000003" customHeight="1" x14ac:dyDescent="0.25">
      <c r="A91" s="109" t="s">
        <v>82</v>
      </c>
      <c r="B91" s="129" t="s">
        <v>81</v>
      </c>
      <c r="C91" s="129"/>
      <c r="D91" s="129"/>
      <c r="E91" s="90">
        <f>SUM(Երևան:Սյունիք!E91)</f>
        <v>0</v>
      </c>
      <c r="F91" s="90">
        <f>SUM(Երևան:Սյունիք!F91)</f>
        <v>0</v>
      </c>
      <c r="G91" s="90">
        <f>SUM(Երևան:Սյունիք!G91)</f>
        <v>0</v>
      </c>
      <c r="H91" s="90">
        <f>SUM(Երևան:Սյունիք!H91)</f>
        <v>0</v>
      </c>
      <c r="I91" s="90">
        <f>SUM(Երևան:Սյունիք!I91)</f>
        <v>0</v>
      </c>
      <c r="J91" s="90">
        <f>SUM(Երևան:Սյունիք!J91)</f>
        <v>0</v>
      </c>
      <c r="K91" s="90">
        <f>SUM(Երևան:Սյունիք!K91)</f>
        <v>0</v>
      </c>
      <c r="L91" s="90">
        <f>SUM(Երևան:Սյունիք!L91)</f>
        <v>0</v>
      </c>
      <c r="M91" s="90">
        <f>SUM(Երևան:Սյունիք!M91)</f>
        <v>0</v>
      </c>
      <c r="N91" s="90">
        <f>SUM(Երևան:Սյունիք!N91)</f>
        <v>0</v>
      </c>
      <c r="O91" s="90">
        <f>SUM(Երևան:Սյունիք!O91)</f>
        <v>0</v>
      </c>
      <c r="P91" s="90">
        <f>SUM(Երևան:Սյունիք!P91)</f>
        <v>0</v>
      </c>
      <c r="Q91" s="90">
        <f>SUM(Երևան:Սյունիք!Q91)</f>
        <v>0</v>
      </c>
      <c r="R91" s="90">
        <f>SUM(Երևան:Սյունիք!R91)</f>
        <v>0</v>
      </c>
      <c r="S91" s="90">
        <f>SUM(Երևան:Սյունիք!S91)</f>
        <v>0</v>
      </c>
      <c r="T91" s="90">
        <f>SUM(Երևան:Սյունիք!T91)</f>
        <v>0</v>
      </c>
      <c r="U91" s="90">
        <f>SUM(Երևան:Սյունիք!U91)</f>
        <v>0</v>
      </c>
      <c r="V91" s="90">
        <f>SUM(Երևան:Սյունիք!V91)</f>
        <v>0</v>
      </c>
      <c r="W91" s="90">
        <f>SUM(Երևան:Սյունիք!W91)</f>
        <v>0</v>
      </c>
      <c r="X91" s="90">
        <f>SUM(Երևան:Սյունիք!X91)</f>
        <v>0</v>
      </c>
      <c r="Y91" s="90">
        <f>SUM(Երևան:Սյունիք!Y91)</f>
        <v>0</v>
      </c>
      <c r="Z91" s="90">
        <f>SUM(Երևան:Սյունիք!Z91)</f>
        <v>0</v>
      </c>
      <c r="AA91" s="90">
        <f>SUM(Երևան:Սյունիք!AA91)</f>
        <v>0</v>
      </c>
      <c r="AB91" s="90">
        <f>SUM(Երևան:Սյունիք!AB91)</f>
        <v>0</v>
      </c>
      <c r="AC91" s="90">
        <f>SUM(Երևան:Սյունիք!AC91)</f>
        <v>0</v>
      </c>
      <c r="AD91" s="90">
        <f>SUM(Երևան:Սյունիք!AD91)</f>
        <v>0</v>
      </c>
      <c r="AE91" s="90">
        <f>SUM(Երևան:Սյունիք!AE91)</f>
        <v>0</v>
      </c>
      <c r="AF91" s="90">
        <f>SUM(Երևան:Սյունիք!AF91)</f>
        <v>0</v>
      </c>
      <c r="AG91" s="90">
        <f>SUM(Երևան:Սյունիք!AG91)</f>
        <v>0</v>
      </c>
      <c r="AH91" s="90">
        <f>SUM(Երևան:Սյունիք!AH91)</f>
        <v>0</v>
      </c>
    </row>
    <row r="92" spans="1:34" s="5" customFormat="1" ht="39.950000000000003" customHeight="1" x14ac:dyDescent="0.25">
      <c r="A92" s="109" t="s">
        <v>80</v>
      </c>
      <c r="B92" s="129" t="s">
        <v>79</v>
      </c>
      <c r="C92" s="129"/>
      <c r="D92" s="129"/>
      <c r="E92" s="90">
        <f>SUM(Երևան:Սյունիք!E92)</f>
        <v>257</v>
      </c>
      <c r="F92" s="90">
        <f>SUM(Երևան:Սյունիք!F92)</f>
        <v>134</v>
      </c>
      <c r="G92" s="90">
        <f>SUM(Երևան:Սյունիք!G92)</f>
        <v>122</v>
      </c>
      <c r="H92" s="90">
        <f>SUM(Երևան:Սյունիք!H92)</f>
        <v>1</v>
      </c>
      <c r="I92" s="90">
        <f>SUM(Երևան:Սյունիք!I92)</f>
        <v>0</v>
      </c>
      <c r="J92" s="90">
        <f>SUM(Երևան:Սյունիք!J92)</f>
        <v>414</v>
      </c>
      <c r="K92" s="90">
        <f>SUM(Երևան:Սյունիք!K92)</f>
        <v>308</v>
      </c>
      <c r="L92" s="90">
        <f>SUM(Երևան:Սյունիք!L92)</f>
        <v>94</v>
      </c>
      <c r="M92" s="90">
        <f>SUM(Երևան:Սյունիք!M92)</f>
        <v>2</v>
      </c>
      <c r="N92" s="90">
        <f>SUM(Երևան:Սյունիք!N92)</f>
        <v>177</v>
      </c>
      <c r="O92" s="90">
        <f>SUM(Երևան:Սյունիք!O92)</f>
        <v>123</v>
      </c>
      <c r="P92" s="90">
        <f>SUM(Երևան:Սյունիք!P92)</f>
        <v>3</v>
      </c>
      <c r="Q92" s="90">
        <f>SUM(Երևան:Սյունիք!Q92)</f>
        <v>15</v>
      </c>
      <c r="R92" s="90">
        <f>SUM(Երևան:Սյունիք!R92)</f>
        <v>0</v>
      </c>
      <c r="S92" s="90">
        <f>SUM(Երևան:Սյունիք!S92)</f>
        <v>36</v>
      </c>
      <c r="T92" s="90">
        <f>SUM(Երևան:Սյունիք!T92)</f>
        <v>0</v>
      </c>
      <c r="U92" s="90">
        <f>SUM(Երևան:Սյունիք!U92)</f>
        <v>29</v>
      </c>
      <c r="V92" s="90">
        <f>SUM(Երևան:Սյունիք!V92)</f>
        <v>7</v>
      </c>
      <c r="W92" s="90">
        <f>SUM(Երևան:Սյունիք!W92)</f>
        <v>3</v>
      </c>
      <c r="X92" s="90">
        <f>SUM(Երևան:Սյունիք!X92)</f>
        <v>180</v>
      </c>
      <c r="Y92" s="90">
        <f>SUM(Երևան:Սյունիք!Y92)</f>
        <v>1</v>
      </c>
      <c r="Z92" s="90">
        <f>SUM(Երևան:Սյունիք!Z92)</f>
        <v>146</v>
      </c>
      <c r="AA92" s="90">
        <f>SUM(Երևան:Սյունիք!AA92)</f>
        <v>383</v>
      </c>
      <c r="AB92" s="90">
        <f>SUM(Երևան:Սյունիք!AB92)</f>
        <v>201</v>
      </c>
      <c r="AC92" s="90">
        <f>SUM(Երևան:Սյունիք!AC92)</f>
        <v>4</v>
      </c>
      <c r="AD92" s="90">
        <f>SUM(Երևան:Սյունիք!AD92)</f>
        <v>2</v>
      </c>
      <c r="AE92" s="90">
        <f>SUM(Երևան:Սյունիք!AE92)</f>
        <v>6</v>
      </c>
      <c r="AF92" s="90">
        <f>SUM(Երևան:Սյունիք!AF92)</f>
        <v>0</v>
      </c>
      <c r="AG92" s="90">
        <f>SUM(Երևան:Սյունիք!AG92)</f>
        <v>0</v>
      </c>
      <c r="AH92" s="90">
        <f>SUM(Երևան:Սյունիք!AH92)</f>
        <v>0</v>
      </c>
    </row>
    <row r="93" spans="1:34" s="5" customFormat="1" ht="39.950000000000003" customHeight="1" x14ac:dyDescent="0.25">
      <c r="A93" s="109" t="s">
        <v>78</v>
      </c>
      <c r="B93" s="129" t="s">
        <v>77</v>
      </c>
      <c r="C93" s="129"/>
      <c r="D93" s="129"/>
      <c r="E93" s="90">
        <f>SUM(Երևան:Սյունիք!E93)</f>
        <v>8</v>
      </c>
      <c r="F93" s="90">
        <f>SUM(Երևան:Սյունիք!F93)</f>
        <v>0</v>
      </c>
      <c r="G93" s="90">
        <f>SUM(Երևան:Սյունիք!G93)</f>
        <v>8</v>
      </c>
      <c r="H93" s="90">
        <f>SUM(Երևան:Սյունիք!H93)</f>
        <v>0</v>
      </c>
      <c r="I93" s="90">
        <f>SUM(Երևան:Սյունիք!I93)</f>
        <v>0</v>
      </c>
      <c r="J93" s="90">
        <f>SUM(Երևան:Սյունիք!J93)</f>
        <v>148</v>
      </c>
      <c r="K93" s="90">
        <f>SUM(Երևան:Սյունիք!K93)</f>
        <v>126</v>
      </c>
      <c r="L93" s="90">
        <f>SUM(Երևան:Սյունիք!L93)</f>
        <v>20</v>
      </c>
      <c r="M93" s="90">
        <f>SUM(Երևան:Սյունիք!M93)</f>
        <v>1</v>
      </c>
      <c r="N93" s="90">
        <f>SUM(Երևան:Սյունիք!N93)</f>
        <v>113</v>
      </c>
      <c r="O93" s="90">
        <f>SUM(Երևան:Սյունիք!O93)</f>
        <v>82</v>
      </c>
      <c r="P93" s="90">
        <f>SUM(Երևան:Սյունիք!P93)</f>
        <v>0</v>
      </c>
      <c r="Q93" s="90">
        <f>SUM(Երևան:Սյունիք!Q93)</f>
        <v>9</v>
      </c>
      <c r="R93" s="90">
        <f>SUM(Երևան:Սյունիք!R93)</f>
        <v>0</v>
      </c>
      <c r="S93" s="90">
        <f>SUM(Երևան:Սյունիք!S93)</f>
        <v>22</v>
      </c>
      <c r="T93" s="90">
        <f>SUM(Երևան:Սյունիք!T93)</f>
        <v>0</v>
      </c>
      <c r="U93" s="90">
        <f>SUM(Երևան:Սյունիք!U93)</f>
        <v>22</v>
      </c>
      <c r="V93" s="90">
        <f>SUM(Երևան:Սյունիք!V93)</f>
        <v>0</v>
      </c>
      <c r="W93" s="90">
        <f>SUM(Երևան:Սյունիք!W93)</f>
        <v>1</v>
      </c>
      <c r="X93" s="90">
        <f>SUM(Երևան:Սյունիք!X93)</f>
        <v>114</v>
      </c>
      <c r="Y93" s="90">
        <f>SUM(Երևան:Սյունիք!Y93)</f>
        <v>0</v>
      </c>
      <c r="Z93" s="90">
        <f>SUM(Երևան:Սյունիք!Z93)</f>
        <v>0</v>
      </c>
      <c r="AA93" s="90">
        <f>SUM(Երևան:Սյունիք!AA93)</f>
        <v>20</v>
      </c>
      <c r="AB93" s="90">
        <f>SUM(Երևան:Սյունիք!AB93)</f>
        <v>0</v>
      </c>
      <c r="AC93" s="90">
        <f>SUM(Երևան:Սյունիք!AC93)</f>
        <v>4</v>
      </c>
      <c r="AD93" s="90">
        <f>SUM(Երևան:Սյունիք!AD93)</f>
        <v>0</v>
      </c>
      <c r="AE93" s="90">
        <f>SUM(Երևան:Սյունիք!AE93)</f>
        <v>4</v>
      </c>
      <c r="AF93" s="90">
        <f>SUM(Երևան:Սյունիք!AF93)</f>
        <v>0</v>
      </c>
      <c r="AG93" s="90">
        <f>SUM(Երևան:Սյունիք!AG93)</f>
        <v>0</v>
      </c>
      <c r="AH93" s="90">
        <f>SUM(Երևան:Սյունիք!AH93)</f>
        <v>0</v>
      </c>
    </row>
    <row r="94" spans="1:34" s="5" customFormat="1" ht="39.950000000000003" customHeight="1" x14ac:dyDescent="0.25">
      <c r="A94" s="109" t="s">
        <v>76</v>
      </c>
      <c r="B94" s="129" t="s">
        <v>75</v>
      </c>
      <c r="C94" s="129"/>
      <c r="D94" s="129"/>
      <c r="E94" s="90">
        <f>SUM(Երևան:Սյունիք!E94)</f>
        <v>95</v>
      </c>
      <c r="F94" s="90">
        <f>SUM(Երևան:Սյունիք!F94)</f>
        <v>1</v>
      </c>
      <c r="G94" s="90">
        <f>SUM(Երևան:Սյունիք!G94)</f>
        <v>93</v>
      </c>
      <c r="H94" s="90">
        <f>SUM(Երևան:Սյունիք!H94)</f>
        <v>1</v>
      </c>
      <c r="I94" s="90">
        <f>SUM(Երևան:Սյունիք!I94)</f>
        <v>0</v>
      </c>
      <c r="J94" s="90">
        <f>SUM(Երևան:Սյունիք!J94)</f>
        <v>223</v>
      </c>
      <c r="K94" s="90">
        <f>SUM(Երևան:Սյունիք!K94)</f>
        <v>153</v>
      </c>
      <c r="L94" s="90">
        <f>SUM(Երևան:Սյունիք!L94)</f>
        <v>60</v>
      </c>
      <c r="M94" s="90">
        <f>SUM(Երևան:Սյունիք!M94)</f>
        <v>1</v>
      </c>
      <c r="N94" s="90">
        <f>SUM(Երևան:Սյունիք!N94)</f>
        <v>146</v>
      </c>
      <c r="O94" s="90">
        <f>SUM(Երևան:Սյունիք!O94)</f>
        <v>103</v>
      </c>
      <c r="P94" s="90">
        <f>SUM(Երևան:Սյունիք!P94)</f>
        <v>2</v>
      </c>
      <c r="Q94" s="90">
        <f>SUM(Երևան:Սյունիք!Q94)</f>
        <v>17</v>
      </c>
      <c r="R94" s="90">
        <f>SUM(Երևան:Սյունիք!R94)</f>
        <v>0</v>
      </c>
      <c r="S94" s="90">
        <f>SUM(Երևան:Սյունիք!S94)</f>
        <v>24</v>
      </c>
      <c r="T94" s="90">
        <f>SUM(Երևան:Սյունիք!T94)</f>
        <v>0</v>
      </c>
      <c r="U94" s="90">
        <f>SUM(Երևան:Սյունիք!U94)</f>
        <v>17</v>
      </c>
      <c r="V94" s="90">
        <f>SUM(Երևան:Սյունիք!V94)</f>
        <v>7</v>
      </c>
      <c r="W94" s="90">
        <f>SUM(Երևան:Սյունիք!W94)</f>
        <v>3</v>
      </c>
      <c r="X94" s="90">
        <f>SUM(Երևան:Սյունիք!X94)</f>
        <v>149</v>
      </c>
      <c r="Y94" s="90">
        <f>SUM(Երևան:Սյունիք!Y94)</f>
        <v>0</v>
      </c>
      <c r="Z94" s="90">
        <f>SUM(Երևան:Սյունիք!Z94)</f>
        <v>1</v>
      </c>
      <c r="AA94" s="90">
        <f>SUM(Երևան:Սյունիք!AA94)</f>
        <v>98</v>
      </c>
      <c r="AB94" s="90">
        <f>SUM(Երևան:Սյունիք!AB94)</f>
        <v>2</v>
      </c>
      <c r="AC94" s="90">
        <f>SUM(Երևան:Սյունիք!AC94)</f>
        <v>9</v>
      </c>
      <c r="AD94" s="90">
        <f>SUM(Երևան:Սյունիք!AD94)</f>
        <v>3</v>
      </c>
      <c r="AE94" s="90">
        <f>SUM(Երևան:Սյունիք!AE94)</f>
        <v>12</v>
      </c>
      <c r="AF94" s="90">
        <f>SUM(Երևան:Սյունիք!AF94)</f>
        <v>0</v>
      </c>
      <c r="AG94" s="90">
        <f>SUM(Երևան:Սյունիք!AG94)</f>
        <v>2</v>
      </c>
      <c r="AH94" s="90">
        <f>SUM(Երևան:Սյունիք!AH94)</f>
        <v>2</v>
      </c>
    </row>
    <row r="95" spans="1:34" s="5" customFormat="1" ht="39.950000000000003" customHeight="1" x14ac:dyDescent="0.25">
      <c r="A95" s="109" t="s">
        <v>74</v>
      </c>
      <c r="B95" s="129" t="s">
        <v>73</v>
      </c>
      <c r="C95" s="129"/>
      <c r="D95" s="129"/>
      <c r="E95" s="90">
        <f>SUM(Երևան:Սյունիք!E95)</f>
        <v>1</v>
      </c>
      <c r="F95" s="90">
        <f>SUM(Երևան:Սյունիք!F95)</f>
        <v>0</v>
      </c>
      <c r="G95" s="90">
        <f>SUM(Երևան:Սյունիք!G95)</f>
        <v>1</v>
      </c>
      <c r="H95" s="90">
        <f>SUM(Երևան:Սյունիք!H95)</f>
        <v>0</v>
      </c>
      <c r="I95" s="90">
        <f>SUM(Երևան:Սյունիք!I95)</f>
        <v>0</v>
      </c>
      <c r="J95" s="90">
        <f>SUM(Երևան:Սյունիք!J95)</f>
        <v>1</v>
      </c>
      <c r="K95" s="90">
        <f>SUM(Երևան:Սյունիք!K95)</f>
        <v>1</v>
      </c>
      <c r="L95" s="90">
        <f>SUM(Երևան:Սյունիք!L95)</f>
        <v>0</v>
      </c>
      <c r="M95" s="90">
        <f>SUM(Երևան:Սյունիք!M95)</f>
        <v>0</v>
      </c>
      <c r="N95" s="90">
        <f>SUM(Երևան:Սյունիք!N95)</f>
        <v>0</v>
      </c>
      <c r="O95" s="90">
        <f>SUM(Երևան:Սյունիք!O95)</f>
        <v>0</v>
      </c>
      <c r="P95" s="90">
        <f>SUM(Երևան:Սյունիք!P95)</f>
        <v>0</v>
      </c>
      <c r="Q95" s="90">
        <f>SUM(Երևան:Սյունիք!Q95)</f>
        <v>0</v>
      </c>
      <c r="R95" s="90">
        <f>SUM(Երևան:Սյունիք!R95)</f>
        <v>0</v>
      </c>
      <c r="S95" s="90">
        <f>SUM(Երևան:Սյունիք!S95)</f>
        <v>0</v>
      </c>
      <c r="T95" s="90">
        <f>SUM(Երևան:Սյունիք!T95)</f>
        <v>0</v>
      </c>
      <c r="U95" s="90">
        <f>SUM(Երևան:Սյունիք!U95)</f>
        <v>0</v>
      </c>
      <c r="V95" s="90">
        <f>SUM(Երևան:Սյունիք!V95)</f>
        <v>0</v>
      </c>
      <c r="W95" s="90">
        <f>SUM(Երևան:Սյունիք!W95)</f>
        <v>0</v>
      </c>
      <c r="X95" s="90">
        <f>SUM(Երևան:Սյունիք!X95)</f>
        <v>0</v>
      </c>
      <c r="Y95" s="90">
        <f>SUM(Երևան:Սյունիք!Y95)</f>
        <v>0</v>
      </c>
      <c r="Z95" s="90">
        <f>SUM(Երևան:Սյունիք!Z95)</f>
        <v>0</v>
      </c>
      <c r="AA95" s="90">
        <f>SUM(Երևան:Սյունիք!AA95)</f>
        <v>2</v>
      </c>
      <c r="AB95" s="90">
        <f>SUM(Երևան:Սյունիք!AB95)</f>
        <v>0</v>
      </c>
      <c r="AC95" s="90">
        <f>SUM(Երևան:Սյունիք!AC95)</f>
        <v>0</v>
      </c>
      <c r="AD95" s="90">
        <f>SUM(Երևան:Սյունիք!AD95)</f>
        <v>0</v>
      </c>
      <c r="AE95" s="90">
        <f>SUM(Երևան:Սյունիք!AE95)</f>
        <v>0</v>
      </c>
      <c r="AF95" s="90">
        <f>SUM(Երևան:Սյունիք!AF95)</f>
        <v>0</v>
      </c>
      <c r="AG95" s="90">
        <f>SUM(Երևան:Սյունիք!AG95)</f>
        <v>0</v>
      </c>
      <c r="AH95" s="90">
        <f>SUM(Երևան:Սյունիք!AH95)</f>
        <v>0</v>
      </c>
    </row>
    <row r="96" spans="1:34" s="5" customFormat="1" ht="39.950000000000003" customHeight="1" x14ac:dyDescent="0.25">
      <c r="A96" s="109" t="s">
        <v>72</v>
      </c>
      <c r="B96" s="129" t="s">
        <v>71</v>
      </c>
      <c r="C96" s="129"/>
      <c r="D96" s="129"/>
      <c r="E96" s="90">
        <f>SUM(Երևան:Սյունիք!E96)</f>
        <v>12</v>
      </c>
      <c r="F96" s="90">
        <f>SUM(Երևան:Սյունիք!F96)</f>
        <v>1</v>
      </c>
      <c r="G96" s="90">
        <f>SUM(Երևան:Սյունիք!G96)</f>
        <v>11</v>
      </c>
      <c r="H96" s="90">
        <f>SUM(Երևան:Սյունիք!H96)</f>
        <v>0</v>
      </c>
      <c r="I96" s="90">
        <f>SUM(Երևան:Սյունիք!I96)</f>
        <v>0</v>
      </c>
      <c r="J96" s="90">
        <f>SUM(Երևան:Սյունիք!J96)</f>
        <v>19</v>
      </c>
      <c r="K96" s="90">
        <f>SUM(Երևան:Սյունիք!K96)</f>
        <v>12</v>
      </c>
      <c r="L96" s="90">
        <f>SUM(Երևան:Սյունիք!L96)</f>
        <v>5</v>
      </c>
      <c r="M96" s="90">
        <f>SUM(Երևան:Սյունիք!M96)</f>
        <v>2</v>
      </c>
      <c r="N96" s="90">
        <f>SUM(Երևան:Սյունիք!N96)</f>
        <v>10</v>
      </c>
      <c r="O96" s="90">
        <f>SUM(Երևան:Սյունիք!O96)</f>
        <v>7</v>
      </c>
      <c r="P96" s="90">
        <f>SUM(Երևան:Սյունիք!P96)</f>
        <v>1</v>
      </c>
      <c r="Q96" s="90">
        <f>SUM(Երևան:Սյունիք!Q96)</f>
        <v>1</v>
      </c>
      <c r="R96" s="90">
        <f>SUM(Երևան:Սյունիք!R96)</f>
        <v>0</v>
      </c>
      <c r="S96" s="90">
        <f>SUM(Երևան:Սյունիք!S96)</f>
        <v>1</v>
      </c>
      <c r="T96" s="90">
        <f>SUM(Երևան:Սյունիք!T96)</f>
        <v>0</v>
      </c>
      <c r="U96" s="90">
        <f>SUM(Երևան:Սյունիք!U96)</f>
        <v>0</v>
      </c>
      <c r="V96" s="90">
        <f>SUM(Երևան:Սյունիք!V96)</f>
        <v>1</v>
      </c>
      <c r="W96" s="90">
        <f>SUM(Երևան:Սյունիք!W96)</f>
        <v>0</v>
      </c>
      <c r="X96" s="90">
        <f>SUM(Երևան:Սյունիք!X96)</f>
        <v>10</v>
      </c>
      <c r="Y96" s="90">
        <f>SUM(Երևան:Սյունիք!Y96)</f>
        <v>0</v>
      </c>
      <c r="Z96" s="90">
        <f>SUM(Երևան:Սյունիք!Z96)</f>
        <v>0</v>
      </c>
      <c r="AA96" s="90">
        <f>SUM(Երևան:Սյունիք!AA96)</f>
        <v>14</v>
      </c>
      <c r="AB96" s="90">
        <f>SUM(Երևան:Սյունիք!AB96)</f>
        <v>0</v>
      </c>
      <c r="AC96" s="90">
        <f>SUM(Երևան:Սյունիք!AC96)</f>
        <v>3</v>
      </c>
      <c r="AD96" s="90">
        <f>SUM(Երևան:Սյունիք!AD96)</f>
        <v>1</v>
      </c>
      <c r="AE96" s="90">
        <f>SUM(Երևան:Սյունիք!AE96)</f>
        <v>4</v>
      </c>
      <c r="AF96" s="90">
        <f>SUM(Երևան:Սյունիք!AF96)</f>
        <v>0</v>
      </c>
      <c r="AG96" s="90">
        <f>SUM(Երևան:Սյունիք!AG96)</f>
        <v>0</v>
      </c>
      <c r="AH96" s="90">
        <f>SUM(Երևան:Սյունիք!AH96)</f>
        <v>0</v>
      </c>
    </row>
    <row r="97" spans="1:34" s="5" customFormat="1" ht="39.950000000000003" customHeight="1" x14ac:dyDescent="0.25">
      <c r="A97" s="109" t="s">
        <v>70</v>
      </c>
      <c r="B97" s="129" t="s">
        <v>69</v>
      </c>
      <c r="C97" s="129"/>
      <c r="D97" s="129"/>
      <c r="E97" s="90">
        <f>SUM(Երևան:Սյունիք!E97)</f>
        <v>16</v>
      </c>
      <c r="F97" s="90">
        <f>SUM(Երևան:Սյունիք!F97)</f>
        <v>0</v>
      </c>
      <c r="G97" s="90">
        <f>SUM(Երևան:Սյունիք!G97)</f>
        <v>16</v>
      </c>
      <c r="H97" s="90">
        <f>SUM(Երևան:Սյունիք!H97)</f>
        <v>0</v>
      </c>
      <c r="I97" s="90">
        <f>SUM(Երևան:Սյունիք!I97)</f>
        <v>0</v>
      </c>
      <c r="J97" s="90">
        <f>SUM(Երևան:Սյունիք!J97)</f>
        <v>35</v>
      </c>
      <c r="K97" s="90">
        <f>SUM(Երևան:Սյունիք!K97)</f>
        <v>23</v>
      </c>
      <c r="L97" s="90">
        <f>SUM(Երևան:Սյունիք!L97)</f>
        <v>11</v>
      </c>
      <c r="M97" s="90">
        <f>SUM(Երևան:Սյունիք!M97)</f>
        <v>1</v>
      </c>
      <c r="N97" s="90">
        <f>SUM(Երևան:Սյունիք!N97)</f>
        <v>21</v>
      </c>
      <c r="O97" s="90">
        <f>SUM(Երևան:Սյունիք!O97)</f>
        <v>14</v>
      </c>
      <c r="P97" s="90">
        <f>SUM(Երևան:Սյունիք!P97)</f>
        <v>2</v>
      </c>
      <c r="Q97" s="90">
        <f>SUM(Երևան:Սյունիք!Q97)</f>
        <v>1</v>
      </c>
      <c r="R97" s="90">
        <f>SUM(Երևան:Սյունիք!R97)</f>
        <v>0</v>
      </c>
      <c r="S97" s="90">
        <f>SUM(Երևան:Սյունիք!S97)</f>
        <v>4</v>
      </c>
      <c r="T97" s="90">
        <f>SUM(Երևան:Սյունիք!T97)</f>
        <v>0</v>
      </c>
      <c r="U97" s="90">
        <f>SUM(Երևան:Սյունիք!U97)</f>
        <v>2</v>
      </c>
      <c r="V97" s="90">
        <f>SUM(Երևան:Սյունիք!V97)</f>
        <v>2</v>
      </c>
      <c r="W97" s="90">
        <f>SUM(Երևան:Սյունիք!W97)</f>
        <v>3</v>
      </c>
      <c r="X97" s="90">
        <f>SUM(Երևան:Սյունիք!X97)</f>
        <v>24</v>
      </c>
      <c r="Y97" s="90">
        <f>SUM(Երևան:Սյունիք!Y97)</f>
        <v>0</v>
      </c>
      <c r="Z97" s="90">
        <f>SUM(Երևան:Սյունիք!Z97)</f>
        <v>1</v>
      </c>
      <c r="AA97" s="90">
        <f>SUM(Երևան:Սյունիք!AA97)</f>
        <v>15</v>
      </c>
      <c r="AB97" s="90">
        <f>SUM(Երևան:Սյունիք!AB97)</f>
        <v>1</v>
      </c>
      <c r="AC97" s="90">
        <f>SUM(Երևան:Սյունիք!AC97)</f>
        <v>3</v>
      </c>
      <c r="AD97" s="90">
        <f>SUM(Երևան:Սյունիք!AD97)</f>
        <v>2</v>
      </c>
      <c r="AE97" s="90">
        <f>SUM(Երևան:Սյունիք!AE97)</f>
        <v>5</v>
      </c>
      <c r="AF97" s="90">
        <f>SUM(Երևան:Սյունիք!AF97)</f>
        <v>0</v>
      </c>
      <c r="AG97" s="90">
        <f>SUM(Երևան:Սյունիք!AG97)</f>
        <v>0</v>
      </c>
      <c r="AH97" s="90">
        <f>SUM(Երևան:Սյունիք!AH97)</f>
        <v>0</v>
      </c>
    </row>
    <row r="98" spans="1:34" s="8" customFormat="1" ht="39.950000000000003" customHeight="1" x14ac:dyDescent="0.25">
      <c r="A98" s="109" t="s">
        <v>68</v>
      </c>
      <c r="B98" s="129" t="s">
        <v>67</v>
      </c>
      <c r="C98" s="129"/>
      <c r="D98" s="129"/>
      <c r="E98" s="90">
        <f>SUM(Երևան:Սյունիք!E98)</f>
        <v>11</v>
      </c>
      <c r="F98" s="90">
        <f>SUM(Երևան:Սյունիք!F98)</f>
        <v>2</v>
      </c>
      <c r="G98" s="90">
        <f>SUM(Երևան:Սյունիք!G98)</f>
        <v>9</v>
      </c>
      <c r="H98" s="90">
        <f>SUM(Երևան:Սյունիք!H98)</f>
        <v>0</v>
      </c>
      <c r="I98" s="90">
        <f>SUM(Երևան:Սյունիք!I98)</f>
        <v>0</v>
      </c>
      <c r="J98" s="90">
        <f>SUM(Երևան:Սյունիք!J98)</f>
        <v>22</v>
      </c>
      <c r="K98" s="90">
        <f>SUM(Երևան:Սյունիք!K98)</f>
        <v>12</v>
      </c>
      <c r="L98" s="90">
        <f>SUM(Երևան:Սյունիք!L98)</f>
        <v>10</v>
      </c>
      <c r="M98" s="90">
        <f>SUM(Երևան:Սյունիք!M98)</f>
        <v>0</v>
      </c>
      <c r="N98" s="90">
        <f>SUM(Երևան:Սյունիք!N98)</f>
        <v>15</v>
      </c>
      <c r="O98" s="90">
        <f>SUM(Երևան:Սյունիք!O98)</f>
        <v>12</v>
      </c>
      <c r="P98" s="90">
        <f>SUM(Երևան:Սյունիք!P98)</f>
        <v>0</v>
      </c>
      <c r="Q98" s="90">
        <f>SUM(Երևան:Սյունիք!Q98)</f>
        <v>0</v>
      </c>
      <c r="R98" s="90">
        <f>SUM(Երևան:Սյունիք!R98)</f>
        <v>0</v>
      </c>
      <c r="S98" s="90">
        <f>SUM(Երևան:Սյունիք!S98)</f>
        <v>3</v>
      </c>
      <c r="T98" s="90">
        <f>SUM(Երևան:Սյունիք!T98)</f>
        <v>0</v>
      </c>
      <c r="U98" s="90">
        <f>SUM(Երևան:Սյունիք!U98)</f>
        <v>2</v>
      </c>
      <c r="V98" s="90">
        <f>SUM(Երևան:Սյունիք!V98)</f>
        <v>1</v>
      </c>
      <c r="W98" s="90">
        <f>SUM(Երևան:Սյունիք!W98)</f>
        <v>0</v>
      </c>
      <c r="X98" s="90">
        <f>SUM(Երևան:Սյունիք!X98)</f>
        <v>15</v>
      </c>
      <c r="Y98" s="90">
        <f>SUM(Երևան:Սյունիք!Y98)</f>
        <v>0</v>
      </c>
      <c r="Z98" s="90">
        <f>SUM(Երևան:Սյունիք!Z98)</f>
        <v>0</v>
      </c>
      <c r="AA98" s="90">
        <f>SUM(Երևան:Սյունիք!AA98)</f>
        <v>8</v>
      </c>
      <c r="AB98" s="90">
        <f>SUM(Երևան:Սյունիք!AB98)</f>
        <v>2</v>
      </c>
      <c r="AC98" s="90">
        <f>SUM(Երևան:Սյունիք!AC98)</f>
        <v>0</v>
      </c>
      <c r="AD98" s="90">
        <f>SUM(Երևան:Սյունիք!AD98)</f>
        <v>0</v>
      </c>
      <c r="AE98" s="90">
        <f>SUM(Երևան:Սյունիք!AE98)</f>
        <v>0</v>
      </c>
      <c r="AF98" s="90">
        <f>SUM(Երևան:Սյունիք!AF98)</f>
        <v>0</v>
      </c>
      <c r="AG98" s="90">
        <f>SUM(Երևան:Սյունիք!AG98)</f>
        <v>0</v>
      </c>
      <c r="AH98" s="90">
        <f>SUM(Երևան:Սյունիք!AH98)</f>
        <v>0</v>
      </c>
    </row>
    <row r="99" spans="1:34" s="5" customFormat="1" ht="39.950000000000003" customHeight="1" x14ac:dyDescent="0.25">
      <c r="A99" s="109" t="s">
        <v>66</v>
      </c>
      <c r="B99" s="129" t="s">
        <v>65</v>
      </c>
      <c r="C99" s="129"/>
      <c r="D99" s="129"/>
      <c r="E99" s="90">
        <f>SUM(Երևան:Սյունիք!E99)</f>
        <v>70</v>
      </c>
      <c r="F99" s="90">
        <f>SUM(Երևան:Սյունիք!F99)</f>
        <v>2</v>
      </c>
      <c r="G99" s="90">
        <f>SUM(Երևան:Սյունիք!G99)</f>
        <v>68</v>
      </c>
      <c r="H99" s="90">
        <f>SUM(Երևան:Սյունիք!H99)</f>
        <v>0</v>
      </c>
      <c r="I99" s="90">
        <f>SUM(Երևան:Սյունիք!I99)</f>
        <v>0</v>
      </c>
      <c r="J99" s="90">
        <f>SUM(Երևան:Սյունիք!J99)</f>
        <v>255</v>
      </c>
      <c r="K99" s="90">
        <f>SUM(Երևան:Սյունիք!K99)</f>
        <v>173</v>
      </c>
      <c r="L99" s="90">
        <f>SUM(Երևան:Սյունիք!L99)</f>
        <v>67</v>
      </c>
      <c r="M99" s="90">
        <f>SUM(Երևան:Սյունիք!M99)</f>
        <v>6</v>
      </c>
      <c r="N99" s="90">
        <f>SUM(Երևան:Սյունիք!N99)</f>
        <v>152</v>
      </c>
      <c r="O99" s="90">
        <f>SUM(Երևան:Սյունիք!O99)</f>
        <v>109</v>
      </c>
      <c r="P99" s="90">
        <f>SUM(Երևան:Սյունիք!P99)</f>
        <v>21</v>
      </c>
      <c r="Q99" s="90">
        <f>SUM(Երևան:Սյունիք!Q99)</f>
        <v>12</v>
      </c>
      <c r="R99" s="90">
        <f>SUM(Երևան:Սյունիք!R99)</f>
        <v>0</v>
      </c>
      <c r="S99" s="90">
        <f>SUM(Երևան:Սյունիք!S99)</f>
        <v>10</v>
      </c>
      <c r="T99" s="90">
        <f>SUM(Երևան:Սյունիք!T99)</f>
        <v>0</v>
      </c>
      <c r="U99" s="90">
        <f>SUM(Երևան:Սյունիք!U99)</f>
        <v>8</v>
      </c>
      <c r="V99" s="90">
        <f>SUM(Երևան:Սյունիք!V99)</f>
        <v>2</v>
      </c>
      <c r="W99" s="90">
        <f>SUM(Երևան:Սյունիք!W99)</f>
        <v>7</v>
      </c>
      <c r="X99" s="90">
        <f>SUM(Երևան:Սյունիք!X99)</f>
        <v>159</v>
      </c>
      <c r="Y99" s="90">
        <f>SUM(Երևան:Սյունիք!Y99)</f>
        <v>0</v>
      </c>
      <c r="Z99" s="90">
        <f>SUM(Երևան:Սյունիք!Z99)</f>
        <v>0</v>
      </c>
      <c r="AA99" s="90">
        <f>SUM(Երևան:Սյունիք!AA99)</f>
        <v>84</v>
      </c>
      <c r="AB99" s="90">
        <f>SUM(Երևան:Սյունիք!AB99)</f>
        <v>1</v>
      </c>
      <c r="AC99" s="90">
        <f>SUM(Երևան:Սյունիք!AC99)</f>
        <v>6</v>
      </c>
      <c r="AD99" s="90">
        <f>SUM(Երևան:Սյունիք!AD99)</f>
        <v>3</v>
      </c>
      <c r="AE99" s="90">
        <f>SUM(Երևան:Սյունիք!AE99)</f>
        <v>9</v>
      </c>
      <c r="AF99" s="90">
        <f>SUM(Երևան:Սյունիք!AF99)</f>
        <v>3</v>
      </c>
      <c r="AG99" s="90">
        <f>SUM(Երևան:Սյունիք!AG99)</f>
        <v>2</v>
      </c>
      <c r="AH99" s="90">
        <f>SUM(Երևան:Սյունիք!AH99)</f>
        <v>5</v>
      </c>
    </row>
    <row r="100" spans="1:34" s="5" customFormat="1" ht="39.950000000000003" customHeight="1" x14ac:dyDescent="0.25">
      <c r="A100" s="109" t="s">
        <v>64</v>
      </c>
      <c r="B100" s="129" t="s">
        <v>63</v>
      </c>
      <c r="C100" s="129"/>
      <c r="D100" s="129"/>
      <c r="E100" s="90">
        <f>SUM(Երևան:Սյունիք!E100)</f>
        <v>79</v>
      </c>
      <c r="F100" s="90">
        <f>SUM(Երևան:Սյունիք!F100)</f>
        <v>2</v>
      </c>
      <c r="G100" s="90">
        <f>SUM(Երևան:Սյունիք!G100)</f>
        <v>74</v>
      </c>
      <c r="H100" s="90">
        <f>SUM(Երևան:Սյունիք!H100)</f>
        <v>3</v>
      </c>
      <c r="I100" s="90">
        <f>SUM(Երևան:Սյունիք!I100)</f>
        <v>0</v>
      </c>
      <c r="J100" s="90">
        <f>SUM(Երևան:Սյունիք!J100)</f>
        <v>239</v>
      </c>
      <c r="K100" s="90">
        <f>SUM(Երևան:Սյունիք!K100)</f>
        <v>165</v>
      </c>
      <c r="L100" s="90">
        <f>SUM(Երևան:Սյունիք!L100)</f>
        <v>65</v>
      </c>
      <c r="M100" s="90">
        <f>SUM(Երևան:Սյունիք!M100)</f>
        <v>3</v>
      </c>
      <c r="N100" s="90">
        <f>SUM(Երևան:Սյունիք!N100)</f>
        <v>156</v>
      </c>
      <c r="O100" s="90">
        <f>SUM(Երևան:Սյունիք!O100)</f>
        <v>136</v>
      </c>
      <c r="P100" s="90">
        <f>SUM(Երևան:Սյունիք!P100)</f>
        <v>4</v>
      </c>
      <c r="Q100" s="90">
        <f>SUM(Երևան:Սյունիք!Q100)</f>
        <v>10</v>
      </c>
      <c r="R100" s="90">
        <f>SUM(Երևան:Սյունիք!R100)</f>
        <v>0</v>
      </c>
      <c r="S100" s="90">
        <f>SUM(Երևան:Սյունիք!S100)</f>
        <v>6</v>
      </c>
      <c r="T100" s="90">
        <f>SUM(Երևան:Սյունիք!T100)</f>
        <v>0</v>
      </c>
      <c r="U100" s="90">
        <f>SUM(Երևան:Սյունիք!U100)</f>
        <v>6</v>
      </c>
      <c r="V100" s="90">
        <f>SUM(Երևան:Սյունիք!V100)</f>
        <v>0</v>
      </c>
      <c r="W100" s="90">
        <f>SUM(Երևան:Սյունիք!W100)</f>
        <v>1</v>
      </c>
      <c r="X100" s="90">
        <f>SUM(Երևան:Սյունիք!X100)</f>
        <v>157</v>
      </c>
      <c r="Y100" s="90">
        <f>SUM(Երևան:Սյունիք!Y100)</f>
        <v>2</v>
      </c>
      <c r="Z100" s="90">
        <f>SUM(Երևան:Սյունիք!Z100)</f>
        <v>2</v>
      </c>
      <c r="AA100" s="90">
        <f>SUM(Երևան:Սյունիք!AA100)</f>
        <v>82</v>
      </c>
      <c r="AB100" s="90">
        <f>SUM(Երևան:Սյունիք!AB100)</f>
        <v>2</v>
      </c>
      <c r="AC100" s="90">
        <f>SUM(Երևան:Սյունիք!AC100)</f>
        <v>9</v>
      </c>
      <c r="AD100" s="90">
        <f>SUM(Երևան:Սյունիք!AD100)</f>
        <v>2</v>
      </c>
      <c r="AE100" s="90">
        <f>SUM(Երևան:Սյունիք!AE100)</f>
        <v>11</v>
      </c>
      <c r="AF100" s="90">
        <f>SUM(Երևան:Սյունիք!AF100)</f>
        <v>2</v>
      </c>
      <c r="AG100" s="90">
        <f>SUM(Երևան:Սյունիք!AG100)</f>
        <v>2</v>
      </c>
      <c r="AH100" s="90">
        <f>SUM(Երևան:Սյունիք!AH100)</f>
        <v>4</v>
      </c>
    </row>
    <row r="101" spans="1:34" s="8" customFormat="1" ht="39.950000000000003" customHeight="1" x14ac:dyDescent="0.25">
      <c r="A101" s="109" t="s">
        <v>62</v>
      </c>
      <c r="B101" s="129" t="s">
        <v>61</v>
      </c>
      <c r="C101" s="129"/>
      <c r="D101" s="129"/>
      <c r="E101" s="90">
        <f>SUM(Երևան:Սյունիք!E101)</f>
        <v>3</v>
      </c>
      <c r="F101" s="90">
        <f>SUM(Երևան:Սյունիք!F101)</f>
        <v>0</v>
      </c>
      <c r="G101" s="90">
        <f>SUM(Երևան:Սյունիք!G101)</f>
        <v>3</v>
      </c>
      <c r="H101" s="90">
        <f>SUM(Երևան:Սյունիք!H101)</f>
        <v>0</v>
      </c>
      <c r="I101" s="90">
        <f>SUM(Երևան:Սյունիք!I101)</f>
        <v>0</v>
      </c>
      <c r="J101" s="90">
        <f>SUM(Երևան:Սյունիք!J101)</f>
        <v>4</v>
      </c>
      <c r="K101" s="90">
        <f>SUM(Երևան:Սյունիք!K101)</f>
        <v>2</v>
      </c>
      <c r="L101" s="90">
        <f>SUM(Երևան:Սյունիք!L101)</f>
        <v>2</v>
      </c>
      <c r="M101" s="90">
        <f>SUM(Երևան:Սյունիք!M101)</f>
        <v>0</v>
      </c>
      <c r="N101" s="90">
        <f>SUM(Երևան:Սյունիք!N101)</f>
        <v>5</v>
      </c>
      <c r="O101" s="90">
        <f>SUM(Երևան:Սյունիք!O101)</f>
        <v>3</v>
      </c>
      <c r="P101" s="90">
        <f>SUM(Երևան:Սյունիք!P101)</f>
        <v>0</v>
      </c>
      <c r="Q101" s="90">
        <f>SUM(Երևան:Սյունիք!Q101)</f>
        <v>1</v>
      </c>
      <c r="R101" s="90">
        <f>SUM(Երևան:Սյունիք!R101)</f>
        <v>0</v>
      </c>
      <c r="S101" s="90">
        <f>SUM(Երևան:Սյունիք!S101)</f>
        <v>1</v>
      </c>
      <c r="T101" s="90">
        <f>SUM(Երևան:Սյունիք!T101)</f>
        <v>0</v>
      </c>
      <c r="U101" s="90">
        <f>SUM(Երևան:Սյունիք!U101)</f>
        <v>1</v>
      </c>
      <c r="V101" s="90">
        <f>SUM(Երևան:Սյունիք!V101)</f>
        <v>0</v>
      </c>
      <c r="W101" s="90">
        <f>SUM(Երևան:Սյունիք!W101)</f>
        <v>0</v>
      </c>
      <c r="X101" s="90">
        <f>SUM(Երևան:Սյունիք!X101)</f>
        <v>5</v>
      </c>
      <c r="Y101" s="90">
        <f>SUM(Երևան:Սյունիք!Y101)</f>
        <v>0</v>
      </c>
      <c r="Z101" s="90">
        <f>SUM(Երևան:Սյունիք!Z101)</f>
        <v>0</v>
      </c>
      <c r="AA101" s="90">
        <f>SUM(Երևան:Սյունիք!AA101)</f>
        <v>0</v>
      </c>
      <c r="AB101" s="90">
        <f>SUM(Երևան:Սյունիք!AB101)</f>
        <v>0</v>
      </c>
      <c r="AC101" s="90">
        <f>SUM(Երևան:Սյունիք!AC101)</f>
        <v>0</v>
      </c>
      <c r="AD101" s="90">
        <f>SUM(Երևան:Սյունիք!AD101)</f>
        <v>0</v>
      </c>
      <c r="AE101" s="90">
        <f>SUM(Երևան:Սյունիք!AE101)</f>
        <v>0</v>
      </c>
      <c r="AF101" s="90">
        <f>SUM(Երևան:Սյունիք!AF101)</f>
        <v>0</v>
      </c>
      <c r="AG101" s="90">
        <f>SUM(Երևան:Սյունիք!AG101)</f>
        <v>0</v>
      </c>
      <c r="AH101" s="90">
        <f>SUM(Երևան:Սյունիք!AH101)</f>
        <v>0</v>
      </c>
    </row>
    <row r="102" spans="1:34" s="5" customFormat="1" ht="39.950000000000003" customHeight="1" x14ac:dyDescent="0.25">
      <c r="A102" s="109" t="s">
        <v>60</v>
      </c>
      <c r="B102" s="129" t="s">
        <v>59</v>
      </c>
      <c r="C102" s="129"/>
      <c r="D102" s="129"/>
      <c r="E102" s="90">
        <f>SUM(Երևան:Սյունիք!E102)</f>
        <v>46</v>
      </c>
      <c r="F102" s="90">
        <f>SUM(Երևան:Սյունիք!F102)</f>
        <v>1</v>
      </c>
      <c r="G102" s="90">
        <f>SUM(Երևան:Սյունիք!G102)</f>
        <v>43</v>
      </c>
      <c r="H102" s="90">
        <f>SUM(Երևան:Սյունիք!H102)</f>
        <v>2</v>
      </c>
      <c r="I102" s="90">
        <f>SUM(Երևան:Սյունիք!I102)</f>
        <v>0</v>
      </c>
      <c r="J102" s="90">
        <f>SUM(Երևան:Սյունիք!J102)</f>
        <v>155</v>
      </c>
      <c r="K102" s="90">
        <f>SUM(Երևան:Սյունիք!K102)</f>
        <v>102</v>
      </c>
      <c r="L102" s="90">
        <f>SUM(Երևան:Սյունիք!L102)</f>
        <v>41</v>
      </c>
      <c r="M102" s="90">
        <f>SUM(Երևան:Սյունիք!M102)</f>
        <v>4</v>
      </c>
      <c r="N102" s="90">
        <f>SUM(Երևան:Սյունիք!N102)</f>
        <v>102</v>
      </c>
      <c r="O102" s="90">
        <f>SUM(Երևան:Սյունիք!O102)</f>
        <v>86</v>
      </c>
      <c r="P102" s="90">
        <f>SUM(Երևան:Սյունիք!P102)</f>
        <v>4</v>
      </c>
      <c r="Q102" s="90">
        <f>SUM(Երևան:Սյունիք!Q102)</f>
        <v>8</v>
      </c>
      <c r="R102" s="90">
        <f>SUM(Երևան:Սյունիք!R102)</f>
        <v>0</v>
      </c>
      <c r="S102" s="90">
        <f>SUM(Երևան:Սյունիք!S102)</f>
        <v>4</v>
      </c>
      <c r="T102" s="90">
        <f>SUM(Երևան:Սյունիք!T102)</f>
        <v>0</v>
      </c>
      <c r="U102" s="90">
        <f>SUM(Երևան:Սյունիք!U102)</f>
        <v>3</v>
      </c>
      <c r="V102" s="90">
        <f>SUM(Երևան:Սյունիք!V102)</f>
        <v>1</v>
      </c>
      <c r="W102" s="90">
        <f>SUM(Երևան:Սյունիք!W102)</f>
        <v>4</v>
      </c>
      <c r="X102" s="90">
        <f>SUM(Երևան:Սյունիք!X102)</f>
        <v>106</v>
      </c>
      <c r="Y102" s="90">
        <f>SUM(Երևան:Սյունիք!Y102)</f>
        <v>0</v>
      </c>
      <c r="Z102" s="90">
        <f>SUM(Երևան:Սյունիք!Z102)</f>
        <v>0</v>
      </c>
      <c r="AA102" s="90">
        <f>SUM(Երևան:Սյունիք!AA102)</f>
        <v>40</v>
      </c>
      <c r="AB102" s="90">
        <f>SUM(Երևան:Սյունիք!AB102)</f>
        <v>0</v>
      </c>
      <c r="AC102" s="90">
        <f>SUM(Երևան:Սյունիք!AC102)</f>
        <v>3</v>
      </c>
      <c r="AD102" s="90">
        <f>SUM(Երևան:Սյունիք!AD102)</f>
        <v>3</v>
      </c>
      <c r="AE102" s="90">
        <f>SUM(Երևան:Սյունիք!AE102)</f>
        <v>6</v>
      </c>
      <c r="AF102" s="90">
        <f>SUM(Երևան:Սյունիք!AF102)</f>
        <v>0</v>
      </c>
      <c r="AG102" s="90">
        <f>SUM(Երևան:Սյունիք!AG102)</f>
        <v>1</v>
      </c>
      <c r="AH102" s="90">
        <f>SUM(Երևան:Սյունիք!AH102)</f>
        <v>1</v>
      </c>
    </row>
    <row r="103" spans="1:34" s="5" customFormat="1" ht="39.950000000000003" customHeight="1" x14ac:dyDescent="0.25">
      <c r="A103" s="109" t="s">
        <v>58</v>
      </c>
      <c r="B103" s="129" t="s">
        <v>57</v>
      </c>
      <c r="C103" s="129"/>
      <c r="D103" s="129"/>
      <c r="E103" s="90">
        <f>SUM(Երևան:Սյունիք!E103)</f>
        <v>6</v>
      </c>
      <c r="F103" s="90">
        <f>SUM(Երևան:Սյունիք!F103)</f>
        <v>0</v>
      </c>
      <c r="G103" s="90">
        <f>SUM(Երևան:Սյունիք!G103)</f>
        <v>6</v>
      </c>
      <c r="H103" s="90">
        <f>SUM(Երևան:Սյունիք!H103)</f>
        <v>0</v>
      </c>
      <c r="I103" s="90">
        <f>SUM(Երևան:Սյունիք!I103)</f>
        <v>0</v>
      </c>
      <c r="J103" s="90">
        <f>SUM(Երևան:Սյունիք!J103)</f>
        <v>31</v>
      </c>
      <c r="K103" s="90">
        <f>SUM(Երևան:Սյունիք!K103)</f>
        <v>27</v>
      </c>
      <c r="L103" s="90">
        <f>SUM(Երևան:Սյունիք!L103)</f>
        <v>4</v>
      </c>
      <c r="M103" s="90">
        <f>SUM(Երևան:Սյունիք!M103)</f>
        <v>0</v>
      </c>
      <c r="N103" s="90">
        <f>SUM(Երևան:Սյունիք!N103)</f>
        <v>28</v>
      </c>
      <c r="O103" s="90">
        <f>SUM(Երևան:Սյունիք!O103)</f>
        <v>26</v>
      </c>
      <c r="P103" s="90">
        <f>SUM(Երևան:Սյունիք!P103)</f>
        <v>0</v>
      </c>
      <c r="Q103" s="90">
        <f>SUM(Երևան:Սյունիք!Q103)</f>
        <v>0</v>
      </c>
      <c r="R103" s="90">
        <f>SUM(Երևան:Սյունիք!R103)</f>
        <v>0</v>
      </c>
      <c r="S103" s="90">
        <f>SUM(Երևան:Սյունիք!S103)</f>
        <v>2</v>
      </c>
      <c r="T103" s="90">
        <f>SUM(Երևան:Սյունիք!T103)</f>
        <v>0</v>
      </c>
      <c r="U103" s="90">
        <f>SUM(Երևան:Սյունիք!U103)</f>
        <v>1</v>
      </c>
      <c r="V103" s="90">
        <f>SUM(Երևան:Սյունիք!V103)</f>
        <v>1</v>
      </c>
      <c r="W103" s="90">
        <f>SUM(Երևան:Սյունիք!W103)</f>
        <v>0</v>
      </c>
      <c r="X103" s="90">
        <f>SUM(Երևան:Սյունիք!X103)</f>
        <v>28</v>
      </c>
      <c r="Y103" s="90">
        <f>SUM(Երևան:Սյունիք!Y103)</f>
        <v>0</v>
      </c>
      <c r="Z103" s="90">
        <f>SUM(Երևան:Սյունիք!Z103)</f>
        <v>0</v>
      </c>
      <c r="AA103" s="90">
        <f>SUM(Երևան:Սյունիք!AA103)</f>
        <v>5</v>
      </c>
      <c r="AB103" s="90">
        <f>SUM(Երևան:Սյունիք!AB103)</f>
        <v>0</v>
      </c>
      <c r="AC103" s="90">
        <f>SUM(Երևան:Սյունիք!AC103)</f>
        <v>0</v>
      </c>
      <c r="AD103" s="90">
        <f>SUM(Երևան:Սյունիք!AD103)</f>
        <v>0</v>
      </c>
      <c r="AE103" s="90">
        <f>SUM(Երևան:Սյունիք!AE103)</f>
        <v>0</v>
      </c>
      <c r="AF103" s="90">
        <f>SUM(Երևան:Սյունիք!AF103)</f>
        <v>0</v>
      </c>
      <c r="AG103" s="90">
        <f>SUM(Երևան:Սյունիք!AG103)</f>
        <v>0</v>
      </c>
      <c r="AH103" s="90">
        <f>SUM(Երևան:Սյունիք!AH103)</f>
        <v>0</v>
      </c>
    </row>
    <row r="104" spans="1:34" s="5" customFormat="1" ht="39.950000000000003" customHeight="1" x14ac:dyDescent="0.25">
      <c r="A104" s="109" t="s">
        <v>56</v>
      </c>
      <c r="B104" s="129" t="s">
        <v>55</v>
      </c>
      <c r="C104" s="129"/>
      <c r="D104" s="129"/>
      <c r="E104" s="90">
        <f>SUM(Երևան:Սյունիք!E104)</f>
        <v>53</v>
      </c>
      <c r="F104" s="90">
        <f>SUM(Երևան:Սյունիք!F104)</f>
        <v>3</v>
      </c>
      <c r="G104" s="90">
        <f>SUM(Երևան:Սյունիք!G104)</f>
        <v>50</v>
      </c>
      <c r="H104" s="90">
        <f>SUM(Երևան:Սյունիք!H104)</f>
        <v>0</v>
      </c>
      <c r="I104" s="90">
        <f>SUM(Երևան:Սյունիք!I104)</f>
        <v>0</v>
      </c>
      <c r="J104" s="90">
        <f>SUM(Երևան:Սյունիք!J104)</f>
        <v>97</v>
      </c>
      <c r="K104" s="90">
        <f>SUM(Երևան:Սյունիք!K104)</f>
        <v>73</v>
      </c>
      <c r="L104" s="90">
        <f>SUM(Երևան:Սյունիք!L104)</f>
        <v>20</v>
      </c>
      <c r="M104" s="90">
        <f>SUM(Երևան:Սյունիք!M104)</f>
        <v>2</v>
      </c>
      <c r="N104" s="90">
        <f>SUM(Երևան:Սյունիք!N104)</f>
        <v>66</v>
      </c>
      <c r="O104" s="90">
        <f>SUM(Երևան:Սյունիք!O104)</f>
        <v>45</v>
      </c>
      <c r="P104" s="90">
        <f>SUM(Երևան:Սյունիք!P104)</f>
        <v>5</v>
      </c>
      <c r="Q104" s="90">
        <f>SUM(Երևան:Սյունիք!Q104)</f>
        <v>5</v>
      </c>
      <c r="R104" s="90">
        <f>SUM(Երևան:Սյունիք!R104)</f>
        <v>0</v>
      </c>
      <c r="S104" s="90">
        <f>SUM(Երևան:Սյունիք!S104)</f>
        <v>11</v>
      </c>
      <c r="T104" s="90">
        <f>SUM(Երևան:Սյունիք!T104)</f>
        <v>3</v>
      </c>
      <c r="U104" s="90">
        <f>SUM(Երևան:Սյունիք!U104)</f>
        <v>8</v>
      </c>
      <c r="V104" s="90">
        <f>SUM(Երևան:Սյունիք!V104)</f>
        <v>0</v>
      </c>
      <c r="W104" s="90">
        <f>SUM(Երևան:Սյունիք!W104)</f>
        <v>8</v>
      </c>
      <c r="X104" s="90">
        <f>SUM(Երևան:Սյունիք!X104)</f>
        <v>74</v>
      </c>
      <c r="Y104" s="90">
        <f>SUM(Երևան:Սյունիք!Y104)</f>
        <v>0</v>
      </c>
      <c r="Z104" s="90">
        <f>SUM(Երևան:Սյունիք!Z104)</f>
        <v>3</v>
      </c>
      <c r="AA104" s="90">
        <f>SUM(Երևան:Սյունիք!AA104)</f>
        <v>52</v>
      </c>
      <c r="AB104" s="90">
        <f>SUM(Երևան:Սյունիք!AB104)</f>
        <v>4</v>
      </c>
      <c r="AC104" s="90">
        <f>SUM(Երևան:Սյունիք!AC104)</f>
        <v>8</v>
      </c>
      <c r="AD104" s="90">
        <f>SUM(Երևան:Սյունիք!AD104)</f>
        <v>2</v>
      </c>
      <c r="AE104" s="90">
        <f>SUM(Երևան:Սյունիք!AE104)</f>
        <v>10</v>
      </c>
      <c r="AF104" s="90">
        <f>SUM(Երևան:Սյունիք!AF104)</f>
        <v>0</v>
      </c>
      <c r="AG104" s="90">
        <f>SUM(Երևան:Սյունիք!AG104)</f>
        <v>0</v>
      </c>
      <c r="AH104" s="90">
        <f>SUM(Երևան:Սյունիք!AH104)</f>
        <v>0</v>
      </c>
    </row>
    <row r="105" spans="1:34" s="5" customFormat="1" ht="39.950000000000003" customHeight="1" x14ac:dyDescent="0.25">
      <c r="A105" s="109" t="s">
        <v>54</v>
      </c>
      <c r="B105" s="129" t="s">
        <v>53</v>
      </c>
      <c r="C105" s="129"/>
      <c r="D105" s="129"/>
      <c r="E105" s="90">
        <f>SUM(Երևան:Սյունիք!E105)</f>
        <v>0</v>
      </c>
      <c r="F105" s="90">
        <f>SUM(Երևան:Սյունիք!F105)</f>
        <v>0</v>
      </c>
      <c r="G105" s="90">
        <f>SUM(Երևան:Սյունիք!G105)</f>
        <v>0</v>
      </c>
      <c r="H105" s="90">
        <f>SUM(Երևան:Սյունիք!H105)</f>
        <v>0</v>
      </c>
      <c r="I105" s="90">
        <f>SUM(Երևան:Սյունիք!I105)</f>
        <v>0</v>
      </c>
      <c r="J105" s="90">
        <f>SUM(Երևան:Սյունիք!J105)</f>
        <v>0</v>
      </c>
      <c r="K105" s="90">
        <f>SUM(Երևան:Սյունիք!K105)</f>
        <v>0</v>
      </c>
      <c r="L105" s="90">
        <f>SUM(Երևան:Սյունիք!L105)</f>
        <v>0</v>
      </c>
      <c r="M105" s="90">
        <f>SUM(Երևան:Սյունիք!M105)</f>
        <v>0</v>
      </c>
      <c r="N105" s="90">
        <f>SUM(Երևան:Սյունիք!N105)</f>
        <v>0</v>
      </c>
      <c r="O105" s="90">
        <f>SUM(Երևան:Սյունիք!O105)</f>
        <v>0</v>
      </c>
      <c r="P105" s="90">
        <f>SUM(Երևան:Սյունիք!P105)</f>
        <v>0</v>
      </c>
      <c r="Q105" s="90">
        <f>SUM(Երևան:Սյունիք!Q105)</f>
        <v>0</v>
      </c>
      <c r="R105" s="90">
        <f>SUM(Երևան:Սյունիք!R105)</f>
        <v>0</v>
      </c>
      <c r="S105" s="90">
        <f>SUM(Երևան:Սյունիք!S105)</f>
        <v>0</v>
      </c>
      <c r="T105" s="90">
        <f>SUM(Երևան:Սյունիք!T105)</f>
        <v>0</v>
      </c>
      <c r="U105" s="90">
        <f>SUM(Երևան:Սյունիք!U105)</f>
        <v>0</v>
      </c>
      <c r="V105" s="90">
        <f>SUM(Երևան:Սյունիք!V105)</f>
        <v>0</v>
      </c>
      <c r="W105" s="90">
        <f>SUM(Երևան:Սյունիք!W105)</f>
        <v>0</v>
      </c>
      <c r="X105" s="90">
        <f>SUM(Երևան:Սյունիք!X105)</f>
        <v>0</v>
      </c>
      <c r="Y105" s="90">
        <f>SUM(Երևան:Սյունիք!Y105)</f>
        <v>0</v>
      </c>
      <c r="Z105" s="90">
        <f>SUM(Երևան:Սյունիք!Z105)</f>
        <v>0</v>
      </c>
      <c r="AA105" s="90">
        <f>SUM(Երևան:Սյունիք!AA105)</f>
        <v>0</v>
      </c>
      <c r="AB105" s="90">
        <f>SUM(Երևան:Սյունիք!AB105)</f>
        <v>0</v>
      </c>
      <c r="AC105" s="90">
        <f>SUM(Երևան:Սյունիք!AC105)</f>
        <v>0</v>
      </c>
      <c r="AD105" s="90">
        <f>SUM(Երևան:Սյունիք!AD105)</f>
        <v>0</v>
      </c>
      <c r="AE105" s="90">
        <f>SUM(Երևան:Սյունիք!AE105)</f>
        <v>0</v>
      </c>
      <c r="AF105" s="90">
        <f>SUM(Երևան:Սյունիք!AF105)</f>
        <v>0</v>
      </c>
      <c r="AG105" s="90">
        <f>SUM(Երևան:Սյունիք!AG105)</f>
        <v>0</v>
      </c>
      <c r="AH105" s="90">
        <f>SUM(Երևան:Սյունիք!AH105)</f>
        <v>0</v>
      </c>
    </row>
    <row r="106" spans="1:34" s="5" customFormat="1" ht="39.950000000000003" customHeight="1" x14ac:dyDescent="0.25">
      <c r="A106" s="109" t="s">
        <v>52</v>
      </c>
      <c r="B106" s="129" t="s">
        <v>51</v>
      </c>
      <c r="C106" s="129"/>
      <c r="D106" s="129"/>
      <c r="E106" s="90">
        <f>SUM(Երևան:Սյունիք!E106)</f>
        <v>114</v>
      </c>
      <c r="F106" s="90">
        <f>SUM(Երևան:Սյունիք!F106)</f>
        <v>0</v>
      </c>
      <c r="G106" s="90">
        <f>SUM(Երևան:Սյունիք!G106)</f>
        <v>112</v>
      </c>
      <c r="H106" s="90">
        <f>SUM(Երևան:Սյունիք!H106)</f>
        <v>2</v>
      </c>
      <c r="I106" s="90">
        <f>SUM(Երևան:Սյունիք!I106)</f>
        <v>0</v>
      </c>
      <c r="J106" s="90">
        <f>SUM(Երևան:Սյունիք!J106)</f>
        <v>331</v>
      </c>
      <c r="K106" s="90">
        <f>SUM(Երևան:Սյունիք!K106)</f>
        <v>233</v>
      </c>
      <c r="L106" s="90">
        <f>SUM(Երևան:Սյունիք!L106)</f>
        <v>82</v>
      </c>
      <c r="M106" s="90">
        <f>SUM(Երևան:Սյունիք!M106)</f>
        <v>8</v>
      </c>
      <c r="N106" s="90">
        <f>SUM(Երևան:Սյունիք!N106)</f>
        <v>223</v>
      </c>
      <c r="O106" s="90">
        <f>SUM(Երևան:Սյունիք!O106)</f>
        <v>191</v>
      </c>
      <c r="P106" s="90">
        <f>SUM(Երևան:Սյունիք!P106)</f>
        <v>19</v>
      </c>
      <c r="Q106" s="90">
        <f>SUM(Երևան:Սյունիք!Q106)</f>
        <v>4</v>
      </c>
      <c r="R106" s="90">
        <f>SUM(Երևան:Սյունիք!R106)</f>
        <v>0</v>
      </c>
      <c r="S106" s="90">
        <f>SUM(Երևան:Սյունիք!S106)</f>
        <v>9</v>
      </c>
      <c r="T106" s="90">
        <f>SUM(Երևան:Սյունիք!T106)</f>
        <v>0</v>
      </c>
      <c r="U106" s="90">
        <f>SUM(Երևան:Սյունիք!U106)</f>
        <v>4</v>
      </c>
      <c r="V106" s="90">
        <f>SUM(Երևան:Սյունիք!V106)</f>
        <v>5</v>
      </c>
      <c r="W106" s="90">
        <f>SUM(Երևան:Սյունիք!W106)</f>
        <v>7</v>
      </c>
      <c r="X106" s="90">
        <f>SUM(Երևան:Սյունիք!X106)</f>
        <v>230</v>
      </c>
      <c r="Y106" s="90">
        <f>SUM(Երևան:Սյունիք!Y106)</f>
        <v>0</v>
      </c>
      <c r="Z106" s="90">
        <f>SUM(Երևան:Սյունիք!Z106)</f>
        <v>0</v>
      </c>
      <c r="AA106" s="90">
        <f>SUM(Երևան:Սյունիք!AA106)</f>
        <v>115</v>
      </c>
      <c r="AB106" s="90">
        <f>SUM(Երևան:Սյունիք!AB106)</f>
        <v>0</v>
      </c>
      <c r="AC106" s="90">
        <f>SUM(Երևան:Սյունիք!AC106)</f>
        <v>6</v>
      </c>
      <c r="AD106" s="90">
        <f>SUM(Երևան:Սյունիք!AD106)</f>
        <v>7</v>
      </c>
      <c r="AE106" s="90">
        <f>SUM(Երևան:Սյունիք!AE106)</f>
        <v>13</v>
      </c>
      <c r="AF106" s="90">
        <f>SUM(Երևան:Սյունիք!AF106)</f>
        <v>1</v>
      </c>
      <c r="AG106" s="90">
        <f>SUM(Երևան:Սյունիք!AG106)</f>
        <v>2</v>
      </c>
      <c r="AH106" s="90">
        <f>SUM(Երևան:Սյունիք!AH106)</f>
        <v>3</v>
      </c>
    </row>
    <row r="107" spans="1:34" s="5" customFormat="1" ht="39.950000000000003" customHeight="1" x14ac:dyDescent="0.25">
      <c r="A107" s="109" t="s">
        <v>50</v>
      </c>
      <c r="B107" s="129" t="s">
        <v>49</v>
      </c>
      <c r="C107" s="129"/>
      <c r="D107" s="129"/>
      <c r="E107" s="90">
        <f>SUM(Երևան:Սյունիք!E107)</f>
        <v>26</v>
      </c>
      <c r="F107" s="90">
        <f>SUM(Երևան:Սյունիք!F107)</f>
        <v>2</v>
      </c>
      <c r="G107" s="90">
        <f>SUM(Երևան:Սյունիք!G107)</f>
        <v>21</v>
      </c>
      <c r="H107" s="90">
        <f>SUM(Երևան:Սյունիք!H107)</f>
        <v>3</v>
      </c>
      <c r="I107" s="90">
        <f>SUM(Երևան:Սյունիք!I107)</f>
        <v>0</v>
      </c>
      <c r="J107" s="90">
        <f>SUM(Երևան:Սյունիք!J107)</f>
        <v>51</v>
      </c>
      <c r="K107" s="90">
        <f>SUM(Երևան:Սյունիք!K107)</f>
        <v>30</v>
      </c>
      <c r="L107" s="90">
        <f>SUM(Երևան:Սյունիք!L107)</f>
        <v>19</v>
      </c>
      <c r="M107" s="90">
        <f>SUM(Երևան:Սյունիք!M107)</f>
        <v>2</v>
      </c>
      <c r="N107" s="90">
        <f>SUM(Երևան:Սյունիք!N107)</f>
        <v>24</v>
      </c>
      <c r="O107" s="90">
        <f>SUM(Երևան:Սյունիք!O107)</f>
        <v>15</v>
      </c>
      <c r="P107" s="90">
        <f>SUM(Երևան:Սյունիք!P107)</f>
        <v>1</v>
      </c>
      <c r="Q107" s="90">
        <f>SUM(Երևան:Սյունիք!Q107)</f>
        <v>4</v>
      </c>
      <c r="R107" s="90">
        <f>SUM(Երևան:Սյունիք!R107)</f>
        <v>0</v>
      </c>
      <c r="S107" s="90">
        <f>SUM(Երևան:Սյունիք!S107)</f>
        <v>4</v>
      </c>
      <c r="T107" s="90">
        <f>SUM(Երևան:Սյունիք!T107)</f>
        <v>0</v>
      </c>
      <c r="U107" s="90">
        <f>SUM(Երևան:Սյունիք!U107)</f>
        <v>4</v>
      </c>
      <c r="V107" s="90">
        <f>SUM(Երևան:Սյունիք!V107)</f>
        <v>0</v>
      </c>
      <c r="W107" s="90">
        <f>SUM(Երևան:Սյունիք!W107)</f>
        <v>2</v>
      </c>
      <c r="X107" s="90">
        <f>SUM(Երևան:Սյունիք!X107)</f>
        <v>26</v>
      </c>
      <c r="Y107" s="90">
        <f>SUM(Երևան:Սյունիք!Y107)</f>
        <v>0</v>
      </c>
      <c r="Z107" s="90">
        <f>SUM(Երևան:Սյունիք!Z107)</f>
        <v>0</v>
      </c>
      <c r="AA107" s="90">
        <f>SUM(Երևան:Սյունիք!AA107)</f>
        <v>27</v>
      </c>
      <c r="AB107" s="90">
        <f>SUM(Երևան:Սյունիք!AB107)</f>
        <v>3</v>
      </c>
      <c r="AC107" s="90">
        <f>SUM(Երևան:Սյունիք!AC107)</f>
        <v>2</v>
      </c>
      <c r="AD107" s="90">
        <f>SUM(Երևան:Սյունիք!AD107)</f>
        <v>1</v>
      </c>
      <c r="AE107" s="90">
        <f>SUM(Երևան:Սյունիք!AE107)</f>
        <v>3</v>
      </c>
      <c r="AF107" s="90">
        <f>SUM(Երևան:Սյունիք!AF107)</f>
        <v>1</v>
      </c>
      <c r="AG107" s="90">
        <f>SUM(Երևան:Սյունիք!AG107)</f>
        <v>0</v>
      </c>
      <c r="AH107" s="90">
        <f>SUM(Երևան:Սյունիք!AH107)</f>
        <v>1</v>
      </c>
    </row>
    <row r="108" spans="1:34" s="5" customFormat="1" ht="39.950000000000003" customHeight="1" x14ac:dyDescent="0.25">
      <c r="A108" s="109" t="s">
        <v>48</v>
      </c>
      <c r="B108" s="129" t="s">
        <v>47</v>
      </c>
      <c r="C108" s="129"/>
      <c r="D108" s="129"/>
      <c r="E108" s="90">
        <f>SUM(Երևան:Սյունիք!E108)</f>
        <v>0</v>
      </c>
      <c r="F108" s="90">
        <f>SUM(Երևան:Սյունիք!F108)</f>
        <v>0</v>
      </c>
      <c r="G108" s="90">
        <f>SUM(Երևան:Սյունիք!G108)</f>
        <v>0</v>
      </c>
      <c r="H108" s="90">
        <f>SUM(Երևան:Սյունիք!H108)</f>
        <v>0</v>
      </c>
      <c r="I108" s="90">
        <f>SUM(Երևան:Սյունիք!I108)</f>
        <v>0</v>
      </c>
      <c r="J108" s="90">
        <f>SUM(Երևան:Սյունիք!J108)</f>
        <v>0</v>
      </c>
      <c r="K108" s="90">
        <f>SUM(Երևան:Սյունիք!K108)</f>
        <v>0</v>
      </c>
      <c r="L108" s="90">
        <f>SUM(Երևան:Սյունիք!L108)</f>
        <v>0</v>
      </c>
      <c r="M108" s="90">
        <f>SUM(Երևան:Սյունիք!M108)</f>
        <v>0</v>
      </c>
      <c r="N108" s="90">
        <f>SUM(Երևան:Սյունիք!N108)</f>
        <v>0</v>
      </c>
      <c r="O108" s="90">
        <f>SUM(Երևան:Սյունիք!O108)</f>
        <v>0</v>
      </c>
      <c r="P108" s="90">
        <f>SUM(Երևան:Սյունիք!P108)</f>
        <v>0</v>
      </c>
      <c r="Q108" s="90">
        <f>SUM(Երևան:Սյունիք!Q108)</f>
        <v>0</v>
      </c>
      <c r="R108" s="90">
        <f>SUM(Երևան:Սյունիք!R108)</f>
        <v>0</v>
      </c>
      <c r="S108" s="90">
        <f>SUM(Երևան:Սյունիք!S108)</f>
        <v>0</v>
      </c>
      <c r="T108" s="90">
        <f>SUM(Երևան:Սյունիք!T108)</f>
        <v>0</v>
      </c>
      <c r="U108" s="90">
        <f>SUM(Երևան:Սյունիք!U108)</f>
        <v>0</v>
      </c>
      <c r="V108" s="90">
        <f>SUM(Երևան:Սյունիք!V108)</f>
        <v>0</v>
      </c>
      <c r="W108" s="90">
        <f>SUM(Երևան:Սյունիք!W108)</f>
        <v>0</v>
      </c>
      <c r="X108" s="90">
        <f>SUM(Երևան:Սյունիք!X108)</f>
        <v>0</v>
      </c>
      <c r="Y108" s="90">
        <f>SUM(Երևան:Սյունիք!Y108)</f>
        <v>0</v>
      </c>
      <c r="Z108" s="90">
        <f>SUM(Երևան:Սյունիք!Z108)</f>
        <v>0</v>
      </c>
      <c r="AA108" s="90">
        <f>SUM(Երևան:Սյունիք!AA108)</f>
        <v>0</v>
      </c>
      <c r="AB108" s="90">
        <f>SUM(Երևան:Սյունիք!AB108)</f>
        <v>0</v>
      </c>
      <c r="AC108" s="90">
        <f>SUM(Երևան:Սյունիք!AC108)</f>
        <v>0</v>
      </c>
      <c r="AD108" s="90">
        <f>SUM(Երևան:Սյունիք!AD108)</f>
        <v>0</v>
      </c>
      <c r="AE108" s="90">
        <f>SUM(Երևան:Սյունիք!AE108)</f>
        <v>0</v>
      </c>
      <c r="AF108" s="90">
        <f>SUM(Երևան:Սյունիք!AF108)</f>
        <v>0</v>
      </c>
      <c r="AG108" s="90">
        <f>SUM(Երևան:Սյունիք!AG108)</f>
        <v>0</v>
      </c>
      <c r="AH108" s="90">
        <f>SUM(Երևան:Սյունիք!AH108)</f>
        <v>0</v>
      </c>
    </row>
    <row r="109" spans="1:34" s="5" customFormat="1" ht="39.950000000000003" customHeight="1" x14ac:dyDescent="0.25">
      <c r="A109" s="109" t="s">
        <v>46</v>
      </c>
      <c r="B109" s="129" t="s">
        <v>45</v>
      </c>
      <c r="C109" s="129"/>
      <c r="D109" s="129"/>
      <c r="E109" s="90">
        <f>SUM(Երևան:Սյունիք!E109)</f>
        <v>40</v>
      </c>
      <c r="F109" s="90">
        <f>SUM(Երևան:Սյունիք!F109)</f>
        <v>1</v>
      </c>
      <c r="G109" s="90">
        <f>SUM(Երևան:Սյունիք!G109)</f>
        <v>38</v>
      </c>
      <c r="H109" s="90">
        <f>SUM(Երևան:Սյունիք!H109)</f>
        <v>1</v>
      </c>
      <c r="I109" s="90">
        <f>SUM(Երևան:Սյունիք!I109)</f>
        <v>0</v>
      </c>
      <c r="J109" s="90">
        <f>SUM(Երևան:Սյունիք!J109)</f>
        <v>142</v>
      </c>
      <c r="K109" s="90">
        <f>SUM(Երևան:Սյունիք!K109)</f>
        <v>102</v>
      </c>
      <c r="L109" s="90">
        <f>SUM(Երևան:Սյունիք!L109)</f>
        <v>34</v>
      </c>
      <c r="M109" s="90">
        <f>SUM(Երևան:Սյունիք!M109)</f>
        <v>4</v>
      </c>
      <c r="N109" s="90">
        <f>SUM(Երևան:Սյունիք!N109)</f>
        <v>82</v>
      </c>
      <c r="O109" s="90">
        <f>SUM(Երևան:Սյունիք!O109)</f>
        <v>53</v>
      </c>
      <c r="P109" s="90">
        <f>SUM(Երևան:Սյունիք!P109)</f>
        <v>15</v>
      </c>
      <c r="Q109" s="90">
        <f>SUM(Երևան:Սյունիք!Q109)</f>
        <v>11</v>
      </c>
      <c r="R109" s="90">
        <f>SUM(Երևան:Սյունիք!R109)</f>
        <v>0</v>
      </c>
      <c r="S109" s="90">
        <f>SUM(Երևան:Սյունիք!S109)</f>
        <v>3</v>
      </c>
      <c r="T109" s="90">
        <f>SUM(Երևան:Սյունիք!T109)</f>
        <v>0</v>
      </c>
      <c r="U109" s="90">
        <f>SUM(Երևան:Սյունիք!U109)</f>
        <v>3</v>
      </c>
      <c r="V109" s="90">
        <f>SUM(Երևան:Սյունիք!V109)</f>
        <v>0</v>
      </c>
      <c r="W109" s="90">
        <f>SUM(Երևան:Սյունիք!W109)</f>
        <v>15</v>
      </c>
      <c r="X109" s="90">
        <f>SUM(Երևան:Սյունիք!X109)</f>
        <v>97</v>
      </c>
      <c r="Y109" s="90">
        <f>SUM(Երևան:Սյունիք!Y109)</f>
        <v>0</v>
      </c>
      <c r="Z109" s="90">
        <f>SUM(Երևան:Սյունիք!Z109)</f>
        <v>0</v>
      </c>
      <c r="AA109" s="90">
        <f>SUM(Երևան:Սյունիք!AA109)</f>
        <v>44</v>
      </c>
      <c r="AB109" s="90">
        <f>SUM(Երևան:Սյունիք!AB109)</f>
        <v>0</v>
      </c>
      <c r="AC109" s="90">
        <f>SUM(Երևան:Սյունիք!AC109)</f>
        <v>12</v>
      </c>
      <c r="AD109" s="90">
        <f>SUM(Երևան:Սյունիք!AD109)</f>
        <v>2</v>
      </c>
      <c r="AE109" s="90">
        <f>SUM(Երևան:Սյունիք!AE109)</f>
        <v>14</v>
      </c>
      <c r="AF109" s="90">
        <f>SUM(Երևան:Սյունիք!AF109)</f>
        <v>0</v>
      </c>
      <c r="AG109" s="90">
        <f>SUM(Երևան:Սյունիք!AG109)</f>
        <v>0</v>
      </c>
      <c r="AH109" s="90">
        <f>SUM(Երևան:Սյունիք!AH109)</f>
        <v>0</v>
      </c>
    </row>
    <row r="110" spans="1:34" s="18" customFormat="1" ht="39.950000000000003" customHeight="1" x14ac:dyDescent="0.25">
      <c r="A110" s="109" t="s">
        <v>44</v>
      </c>
      <c r="B110" s="129" t="s">
        <v>43</v>
      </c>
      <c r="C110" s="129"/>
      <c r="D110" s="129"/>
      <c r="E110" s="90">
        <f>SUM(Երևան:Սյունիք!E110)</f>
        <v>0</v>
      </c>
      <c r="F110" s="90">
        <f>SUM(Երևան:Սյունիք!F110)</f>
        <v>0</v>
      </c>
      <c r="G110" s="90">
        <f>SUM(Երևան:Սյունիք!G110)</f>
        <v>0</v>
      </c>
      <c r="H110" s="90">
        <f>SUM(Երևան:Սյունիք!H110)</f>
        <v>0</v>
      </c>
      <c r="I110" s="90">
        <f>SUM(Երևան:Սյունիք!I110)</f>
        <v>0</v>
      </c>
      <c r="J110" s="90">
        <f>SUM(Երևան:Սյունիք!J110)</f>
        <v>0</v>
      </c>
      <c r="K110" s="90">
        <f>SUM(Երևան:Սյունիք!K110)</f>
        <v>0</v>
      </c>
      <c r="L110" s="90">
        <f>SUM(Երևան:Սյունիք!L110)</f>
        <v>0</v>
      </c>
      <c r="M110" s="90">
        <f>SUM(Երևան:Սյունիք!M110)</f>
        <v>0</v>
      </c>
      <c r="N110" s="90">
        <f>SUM(Երևան:Սյունիք!N110)</f>
        <v>0</v>
      </c>
      <c r="O110" s="90">
        <f>SUM(Երևան:Սյունիք!O110)</f>
        <v>0</v>
      </c>
      <c r="P110" s="90">
        <f>SUM(Երևան:Սյունիք!P110)</f>
        <v>0</v>
      </c>
      <c r="Q110" s="90">
        <f>SUM(Երևան:Սյունիք!Q110)</f>
        <v>0</v>
      </c>
      <c r="R110" s="90">
        <f>SUM(Երևան:Սյունիք!R110)</f>
        <v>0</v>
      </c>
      <c r="S110" s="90">
        <f>SUM(Երևան:Սյունիք!S110)</f>
        <v>0</v>
      </c>
      <c r="T110" s="90">
        <f>SUM(Երևան:Սյունիք!T110)</f>
        <v>0</v>
      </c>
      <c r="U110" s="90">
        <f>SUM(Երևան:Սյունիք!U110)</f>
        <v>0</v>
      </c>
      <c r="V110" s="90">
        <f>SUM(Երևան:Սյունիք!V110)</f>
        <v>0</v>
      </c>
      <c r="W110" s="90">
        <f>SUM(Երևան:Սյունիք!W110)</f>
        <v>0</v>
      </c>
      <c r="X110" s="90">
        <f>SUM(Երևան:Սյունիք!X110)</f>
        <v>0</v>
      </c>
      <c r="Y110" s="90">
        <f>SUM(Երևան:Սյունիք!Y110)</f>
        <v>0</v>
      </c>
      <c r="Z110" s="90">
        <f>SUM(Երևան:Սյունիք!Z110)</f>
        <v>0</v>
      </c>
      <c r="AA110" s="90">
        <f>SUM(Երևան:Սյունիք!AA110)</f>
        <v>0</v>
      </c>
      <c r="AB110" s="90">
        <f>SUM(Երևան:Սյունիք!AB110)</f>
        <v>0</v>
      </c>
      <c r="AC110" s="90">
        <f>SUM(Երևան:Սյունիք!AC110)</f>
        <v>0</v>
      </c>
      <c r="AD110" s="90">
        <f>SUM(Երևան:Սյունիք!AD110)</f>
        <v>0</v>
      </c>
      <c r="AE110" s="90">
        <f>SUM(Երևան:Սյունիք!AE110)</f>
        <v>0</v>
      </c>
      <c r="AF110" s="90">
        <f>SUM(Երևան:Սյունիք!AF110)</f>
        <v>0</v>
      </c>
      <c r="AG110" s="90">
        <f>SUM(Երևան:Սյունիք!AG110)</f>
        <v>0</v>
      </c>
      <c r="AH110" s="90">
        <f>SUM(Երևան:Սյունիք!AH110)</f>
        <v>0</v>
      </c>
    </row>
    <row r="111" spans="1:34" s="5" customFormat="1" ht="39.950000000000003" customHeight="1" x14ac:dyDescent="0.25">
      <c r="A111" s="109" t="s">
        <v>42</v>
      </c>
      <c r="B111" s="129" t="s">
        <v>1</v>
      </c>
      <c r="C111" s="129"/>
      <c r="D111" s="129"/>
      <c r="E111" s="90">
        <f>SUM(Երևան:Սյունիք!E111)</f>
        <v>46</v>
      </c>
      <c r="F111" s="90">
        <f>SUM(Երևան:Սյունիք!F111)</f>
        <v>0</v>
      </c>
      <c r="G111" s="90">
        <f>SUM(Երևան:Սյունիք!G111)</f>
        <v>45</v>
      </c>
      <c r="H111" s="90">
        <f>SUM(Երևան:Սյունիք!H111)</f>
        <v>1</v>
      </c>
      <c r="I111" s="90">
        <f>SUM(Երևան:Սյունիք!I111)</f>
        <v>0</v>
      </c>
      <c r="J111" s="90">
        <f>SUM(Երևան:Սյունիք!J111)</f>
        <v>97</v>
      </c>
      <c r="K111" s="90">
        <f>SUM(Երևան:Սյունիք!K111)</f>
        <v>71</v>
      </c>
      <c r="L111" s="90">
        <f>SUM(Երևան:Սյունիք!L111)</f>
        <v>18</v>
      </c>
      <c r="M111" s="90">
        <f>SUM(Երևան:Սյունիք!M111)</f>
        <v>5</v>
      </c>
      <c r="N111" s="90">
        <f>SUM(Երևան:Սյունիք!N111)</f>
        <v>67</v>
      </c>
      <c r="O111" s="90">
        <f>SUM(Երևան:Սյունիք!O111)</f>
        <v>51</v>
      </c>
      <c r="P111" s="90">
        <f>SUM(Երևան:Սյունիք!P111)</f>
        <v>6</v>
      </c>
      <c r="Q111" s="90">
        <f>SUM(Երևան:Սյունիք!Q111)</f>
        <v>4</v>
      </c>
      <c r="R111" s="90">
        <f>SUM(Երևան:Սյունիք!R111)</f>
        <v>0</v>
      </c>
      <c r="S111" s="90">
        <f>SUM(Երևան:Սյունիք!S111)</f>
        <v>6</v>
      </c>
      <c r="T111" s="90">
        <f>SUM(Երևան:Սյունիք!T111)</f>
        <v>0</v>
      </c>
      <c r="U111" s="90">
        <f>SUM(Երևան:Սյունիք!U111)</f>
        <v>6</v>
      </c>
      <c r="V111" s="90">
        <f>SUM(Երևան:Սյունիք!V111)</f>
        <v>0</v>
      </c>
      <c r="W111" s="90">
        <f>SUM(Երևան:Սյունիք!W111)</f>
        <v>5</v>
      </c>
      <c r="X111" s="90">
        <f>SUM(Երևան:Սյունիք!X111)</f>
        <v>72</v>
      </c>
      <c r="Y111" s="90">
        <f>SUM(Երևան:Սյունիք!Y111)</f>
        <v>0</v>
      </c>
      <c r="Z111" s="90">
        <f>SUM(Երևան:Սյունիք!Z111)</f>
        <v>2</v>
      </c>
      <c r="AA111" s="90">
        <f>SUM(Երևան:Սյունիք!AA111)</f>
        <v>44</v>
      </c>
      <c r="AB111" s="90">
        <f>SUM(Երևան:Սյունիք!AB111)</f>
        <v>2</v>
      </c>
      <c r="AC111" s="90">
        <f>SUM(Երևան:Սյունիք!AC111)</f>
        <v>1</v>
      </c>
      <c r="AD111" s="90">
        <f>SUM(Երևան:Սյունիք!AD111)</f>
        <v>1</v>
      </c>
      <c r="AE111" s="90">
        <f>SUM(Երևան:Սյունիք!AE111)</f>
        <v>2</v>
      </c>
      <c r="AF111" s="90">
        <f>SUM(Երևան:Սյունիք!AF111)</f>
        <v>1</v>
      </c>
      <c r="AG111" s="90">
        <f>SUM(Երևան:Սյունիք!AG111)</f>
        <v>0</v>
      </c>
      <c r="AH111" s="90">
        <f>SUM(Երևան:Սյունիք!AH111)</f>
        <v>1</v>
      </c>
    </row>
    <row r="112" spans="1:34" s="8" customFormat="1" ht="39.950000000000003" customHeight="1" x14ac:dyDescent="0.25">
      <c r="A112" s="109" t="s">
        <v>41</v>
      </c>
      <c r="B112" s="129" t="s">
        <v>40</v>
      </c>
      <c r="C112" s="129"/>
      <c r="D112" s="129"/>
      <c r="E112" s="90">
        <f>SUM(Երևան:Սյունիք!E112)</f>
        <v>5</v>
      </c>
      <c r="F112" s="90">
        <f>SUM(Երևան:Սյունիք!F112)</f>
        <v>1</v>
      </c>
      <c r="G112" s="90">
        <f>SUM(Երևան:Սյունիք!G112)</f>
        <v>4</v>
      </c>
      <c r="H112" s="90">
        <f>SUM(Երևան:Սյունիք!H112)</f>
        <v>0</v>
      </c>
      <c r="I112" s="90">
        <f>SUM(Երևան:Սյունիք!I112)</f>
        <v>0</v>
      </c>
      <c r="J112" s="90">
        <f>SUM(Երևան:Սյունիք!J112)</f>
        <v>6</v>
      </c>
      <c r="K112" s="90">
        <f>SUM(Երևան:Սյունիք!K112)</f>
        <v>2</v>
      </c>
      <c r="L112" s="90">
        <f>SUM(Երևան:Սյունիք!L112)</f>
        <v>3</v>
      </c>
      <c r="M112" s="90">
        <f>SUM(Երևան:Սյունիք!M112)</f>
        <v>1</v>
      </c>
      <c r="N112" s="90">
        <f>SUM(Երևան:Սյունիք!N112)</f>
        <v>4</v>
      </c>
      <c r="O112" s="90">
        <f>SUM(Երևան:Սյունիք!O112)</f>
        <v>1</v>
      </c>
      <c r="P112" s="90">
        <f>SUM(Երևան:Սյունիք!P112)</f>
        <v>1</v>
      </c>
      <c r="Q112" s="90">
        <f>SUM(Երևան:Սյունիք!Q112)</f>
        <v>1</v>
      </c>
      <c r="R112" s="90">
        <f>SUM(Երևան:Սյունիք!R112)</f>
        <v>0</v>
      </c>
      <c r="S112" s="90">
        <f>SUM(Երևան:Սյունիք!S112)</f>
        <v>1</v>
      </c>
      <c r="T112" s="90">
        <f>SUM(Երևան:Սյունիք!T112)</f>
        <v>0</v>
      </c>
      <c r="U112" s="90">
        <f>SUM(Երևան:Սյունիք!U112)</f>
        <v>1</v>
      </c>
      <c r="V112" s="90">
        <f>SUM(Երևան:Սյունիք!V112)</f>
        <v>0</v>
      </c>
      <c r="W112" s="90">
        <f>SUM(Երևան:Սյունիք!W112)</f>
        <v>0</v>
      </c>
      <c r="X112" s="90">
        <f>SUM(Երևան:Սյունիք!X112)</f>
        <v>4</v>
      </c>
      <c r="Y112" s="90">
        <f>SUM(Երևան:Սյունիք!Y112)</f>
        <v>0</v>
      </c>
      <c r="Z112" s="90">
        <f>SUM(Երևան:Սյունիք!Z112)</f>
        <v>0</v>
      </c>
      <c r="AA112" s="90">
        <f>SUM(Երևան:Սյունիք!AA112)</f>
        <v>3</v>
      </c>
      <c r="AB112" s="90">
        <f>SUM(Երևան:Սյունիք!AB112)</f>
        <v>1</v>
      </c>
      <c r="AC112" s="90">
        <f>SUM(Երևան:Սյունիք!AC112)</f>
        <v>0</v>
      </c>
      <c r="AD112" s="90">
        <f>SUM(Երևան:Սյունիք!AD112)</f>
        <v>0</v>
      </c>
      <c r="AE112" s="90">
        <f>SUM(Երևան:Սյունիք!AE112)</f>
        <v>0</v>
      </c>
      <c r="AF112" s="90">
        <f>SUM(Երևան:Սյունիք!AF112)</f>
        <v>0</v>
      </c>
      <c r="AG112" s="90">
        <f>SUM(Երևան:Սյունիք!AG112)</f>
        <v>0</v>
      </c>
      <c r="AH112" s="90">
        <f>SUM(Երևան:Սյունիք!AH112)</f>
        <v>0</v>
      </c>
    </row>
    <row r="113" spans="1:34" s="5" customFormat="1" ht="39.950000000000003" customHeight="1" x14ac:dyDescent="0.25">
      <c r="A113" s="109" t="s">
        <v>39</v>
      </c>
      <c r="B113" s="129" t="s">
        <v>38</v>
      </c>
      <c r="C113" s="129"/>
      <c r="D113" s="129"/>
      <c r="E113" s="90">
        <f>SUM(Երևան:Սյունիք!E113)</f>
        <v>3</v>
      </c>
      <c r="F113" s="90">
        <f>SUM(Երևան:Սյունիք!F113)</f>
        <v>0</v>
      </c>
      <c r="G113" s="90">
        <f>SUM(Երևան:Սյունիք!G113)</f>
        <v>3</v>
      </c>
      <c r="H113" s="90">
        <f>SUM(Երևան:Սյունիք!H113)</f>
        <v>0</v>
      </c>
      <c r="I113" s="90">
        <f>SUM(Երևան:Սյունիք!I113)</f>
        <v>0</v>
      </c>
      <c r="J113" s="90">
        <f>SUM(Երևան:Սյունիք!J113)</f>
        <v>2</v>
      </c>
      <c r="K113" s="90">
        <f>SUM(Երևան:Սյունիք!K113)</f>
        <v>1</v>
      </c>
      <c r="L113" s="90">
        <f>SUM(Երևան:Սյունիք!L113)</f>
        <v>0</v>
      </c>
      <c r="M113" s="90">
        <f>SUM(Երևան:Սյունիք!M113)</f>
        <v>1</v>
      </c>
      <c r="N113" s="90">
        <f>SUM(Երևան:Սյունիք!N113)</f>
        <v>2</v>
      </c>
      <c r="O113" s="90">
        <f>SUM(Երևան:Սյունիք!O113)</f>
        <v>1</v>
      </c>
      <c r="P113" s="90">
        <f>SUM(Երևան:Սյունիք!P113)</f>
        <v>0</v>
      </c>
      <c r="Q113" s="90">
        <f>SUM(Երևան:Սյունիք!Q113)</f>
        <v>1</v>
      </c>
      <c r="R113" s="90">
        <f>SUM(Երևան:Սյունիք!R113)</f>
        <v>0</v>
      </c>
      <c r="S113" s="90">
        <f>SUM(Երևան:Սյունիք!S113)</f>
        <v>0</v>
      </c>
      <c r="T113" s="90">
        <f>SUM(Երևան:Սյունիք!T113)</f>
        <v>0</v>
      </c>
      <c r="U113" s="90">
        <f>SUM(Երևան:Սյունիք!U113)</f>
        <v>0</v>
      </c>
      <c r="V113" s="90">
        <f>SUM(Երևան:Սյունիք!V113)</f>
        <v>0</v>
      </c>
      <c r="W113" s="90">
        <f>SUM(Երևան:Սյունիք!W113)</f>
        <v>0</v>
      </c>
      <c r="X113" s="90">
        <f>SUM(Երևան:Սյունիք!X113)</f>
        <v>2</v>
      </c>
      <c r="Y113" s="90">
        <f>SUM(Երևան:Սյունիք!Y113)</f>
        <v>0</v>
      </c>
      <c r="Z113" s="90">
        <f>SUM(Երևան:Սյունիք!Z113)</f>
        <v>0</v>
      </c>
      <c r="AA113" s="90">
        <f>SUM(Երևան:Սյունիք!AA113)</f>
        <v>2</v>
      </c>
      <c r="AB113" s="90">
        <f>SUM(Երևան:Սյունիք!AB113)</f>
        <v>0</v>
      </c>
      <c r="AC113" s="90">
        <f>SUM(Երևան:Սյունիք!AC113)</f>
        <v>0</v>
      </c>
      <c r="AD113" s="90">
        <f>SUM(Երևան:Սյունիք!AD113)</f>
        <v>0</v>
      </c>
      <c r="AE113" s="90">
        <f>SUM(Երևան:Սյունիք!AE113)</f>
        <v>0</v>
      </c>
      <c r="AF113" s="90">
        <f>SUM(Երևան:Սյունիք!AF113)</f>
        <v>0</v>
      </c>
      <c r="AG113" s="90">
        <f>SUM(Երևան:Սյունիք!AG113)</f>
        <v>0</v>
      </c>
      <c r="AH113" s="90">
        <f>SUM(Երևան:Սյունիք!AH113)</f>
        <v>0</v>
      </c>
    </row>
    <row r="114" spans="1:34" s="5" customFormat="1" ht="39.950000000000003" customHeight="1" x14ac:dyDescent="0.25">
      <c r="A114" s="109" t="s">
        <v>37</v>
      </c>
      <c r="B114" s="129" t="s">
        <v>36</v>
      </c>
      <c r="C114" s="129"/>
      <c r="D114" s="129"/>
      <c r="E114" s="90">
        <f>SUM(Երևան:Սյունիք!E114)</f>
        <v>0</v>
      </c>
      <c r="F114" s="90">
        <f>SUM(Երևան:Սյունիք!F114)</f>
        <v>0</v>
      </c>
      <c r="G114" s="90">
        <f>SUM(Երևան:Սյունիք!G114)</f>
        <v>0</v>
      </c>
      <c r="H114" s="90">
        <f>SUM(Երևան:Սյունիք!H114)</f>
        <v>0</v>
      </c>
      <c r="I114" s="90">
        <f>SUM(Երևան:Սյունիք!I114)</f>
        <v>0</v>
      </c>
      <c r="J114" s="90">
        <f>SUM(Երևան:Սյունիք!J114)</f>
        <v>0</v>
      </c>
      <c r="K114" s="90">
        <f>SUM(Երևան:Սյունիք!K114)</f>
        <v>0</v>
      </c>
      <c r="L114" s="90">
        <f>SUM(Երևան:Սյունիք!L114)</f>
        <v>0</v>
      </c>
      <c r="M114" s="90">
        <f>SUM(Երևան:Սյունիք!M114)</f>
        <v>0</v>
      </c>
      <c r="N114" s="90">
        <f>SUM(Երևան:Սյունիք!N114)</f>
        <v>0</v>
      </c>
      <c r="O114" s="90">
        <f>SUM(Երևան:Սյունիք!O114)</f>
        <v>0</v>
      </c>
      <c r="P114" s="90">
        <f>SUM(Երևան:Սյունիք!P114)</f>
        <v>0</v>
      </c>
      <c r="Q114" s="90">
        <f>SUM(Երևան:Սյունիք!Q114)</f>
        <v>0</v>
      </c>
      <c r="R114" s="90">
        <f>SUM(Երևան:Սյունիք!R114)</f>
        <v>0</v>
      </c>
      <c r="S114" s="90">
        <f>SUM(Երևան:Սյունիք!S114)</f>
        <v>0</v>
      </c>
      <c r="T114" s="90">
        <f>SUM(Երևան:Սյունիք!T114)</f>
        <v>0</v>
      </c>
      <c r="U114" s="90">
        <f>SUM(Երևան:Սյունիք!U114)</f>
        <v>0</v>
      </c>
      <c r="V114" s="90">
        <f>SUM(Երևան:Սյունիք!V114)</f>
        <v>0</v>
      </c>
      <c r="W114" s="90">
        <f>SUM(Երևան:Սյունիք!W114)</f>
        <v>0</v>
      </c>
      <c r="X114" s="90">
        <f>SUM(Երևան:Սյունիք!X114)</f>
        <v>0</v>
      </c>
      <c r="Y114" s="90">
        <f>SUM(Երևան:Սյունիք!Y114)</f>
        <v>0</v>
      </c>
      <c r="Z114" s="90">
        <f>SUM(Երևան:Սյունիք!Z114)</f>
        <v>0</v>
      </c>
      <c r="AA114" s="90">
        <f>SUM(Երևան:Սյունիք!AA114)</f>
        <v>0</v>
      </c>
      <c r="AB114" s="90">
        <f>SUM(Երևան:Սյունիք!AB114)</f>
        <v>0</v>
      </c>
      <c r="AC114" s="90">
        <f>SUM(Երևան:Սյունիք!AC114)</f>
        <v>0</v>
      </c>
      <c r="AD114" s="90">
        <f>SUM(Երևան:Սյունիք!AD114)</f>
        <v>0</v>
      </c>
      <c r="AE114" s="90">
        <f>SUM(Երևան:Սյունիք!AE114)</f>
        <v>0</v>
      </c>
      <c r="AF114" s="90">
        <f>SUM(Երևան:Սյունիք!AF114)</f>
        <v>0</v>
      </c>
      <c r="AG114" s="90">
        <f>SUM(Երևան:Սյունիք!AG114)</f>
        <v>0</v>
      </c>
      <c r="AH114" s="90">
        <f>SUM(Երևան:Սյունիք!AH114)</f>
        <v>0</v>
      </c>
    </row>
    <row r="115" spans="1:34" s="5" customFormat="1" ht="39.950000000000003" customHeight="1" x14ac:dyDescent="0.25">
      <c r="A115" s="109" t="s">
        <v>35</v>
      </c>
      <c r="B115" s="129" t="s">
        <v>1</v>
      </c>
      <c r="C115" s="129"/>
      <c r="D115" s="129"/>
      <c r="E115" s="90">
        <f>SUM(Երևան:Սյունիք!E115)</f>
        <v>2</v>
      </c>
      <c r="F115" s="90">
        <f>SUM(Երևան:Սյունիք!F115)</f>
        <v>1</v>
      </c>
      <c r="G115" s="90">
        <f>SUM(Երևան:Սյունիք!G115)</f>
        <v>1</v>
      </c>
      <c r="H115" s="90">
        <f>SUM(Երևան:Սյունիք!H115)</f>
        <v>0</v>
      </c>
      <c r="I115" s="90">
        <f>SUM(Երևան:Սյունիք!I115)</f>
        <v>0</v>
      </c>
      <c r="J115" s="90">
        <f>SUM(Երևան:Սյունիք!J115)</f>
        <v>4</v>
      </c>
      <c r="K115" s="90">
        <f>SUM(Երևան:Սյունիք!K115)</f>
        <v>1</v>
      </c>
      <c r="L115" s="90">
        <f>SUM(Երևան:Սյունիք!L115)</f>
        <v>3</v>
      </c>
      <c r="M115" s="90">
        <f>SUM(Երևան:Սյունիք!M115)</f>
        <v>0</v>
      </c>
      <c r="N115" s="90">
        <f>SUM(Երևան:Սյունիք!N115)</f>
        <v>2</v>
      </c>
      <c r="O115" s="90">
        <f>SUM(Երևան:Սյունիք!O115)</f>
        <v>0</v>
      </c>
      <c r="P115" s="90">
        <f>SUM(Երևան:Սյունիք!P115)</f>
        <v>1</v>
      </c>
      <c r="Q115" s="90">
        <f>SUM(Երևան:Սյունիք!Q115)</f>
        <v>0</v>
      </c>
      <c r="R115" s="90">
        <f>SUM(Երևան:Սյունիք!R115)</f>
        <v>0</v>
      </c>
      <c r="S115" s="90">
        <f>SUM(Երևան:Սյունիք!S115)</f>
        <v>1</v>
      </c>
      <c r="T115" s="90">
        <f>SUM(Երևան:Սյունիք!T115)</f>
        <v>0</v>
      </c>
      <c r="U115" s="90">
        <f>SUM(Երևան:Սյունիք!U115)</f>
        <v>1</v>
      </c>
      <c r="V115" s="90">
        <f>SUM(Երևան:Սյունիք!V115)</f>
        <v>0</v>
      </c>
      <c r="W115" s="90">
        <f>SUM(Երևան:Սյունիք!W115)</f>
        <v>0</v>
      </c>
      <c r="X115" s="90">
        <f>SUM(Երևան:Սյունիք!X115)</f>
        <v>2</v>
      </c>
      <c r="Y115" s="90">
        <f>SUM(Երևան:Սյունիք!Y115)</f>
        <v>0</v>
      </c>
      <c r="Z115" s="90">
        <f>SUM(Երևան:Սյունիք!Z115)</f>
        <v>0</v>
      </c>
      <c r="AA115" s="90">
        <f>SUM(Երևան:Սյունիք!AA115)</f>
        <v>1</v>
      </c>
      <c r="AB115" s="90">
        <f>SUM(Երևան:Սյունիք!AB115)</f>
        <v>1</v>
      </c>
      <c r="AC115" s="90">
        <f>SUM(Երևան:Սյունիք!AC115)</f>
        <v>0</v>
      </c>
      <c r="AD115" s="90">
        <f>SUM(Երևան:Սյունիք!AD115)</f>
        <v>0</v>
      </c>
      <c r="AE115" s="90">
        <f>SUM(Երևան:Սյունիք!AE115)</f>
        <v>0</v>
      </c>
      <c r="AF115" s="90">
        <f>SUM(Երևան:Սյունիք!AF115)</f>
        <v>0</v>
      </c>
      <c r="AG115" s="90">
        <f>SUM(Երևան:Սյունիք!AG115)</f>
        <v>0</v>
      </c>
      <c r="AH115" s="90">
        <f>SUM(Երևան:Սյունիք!AH115)</f>
        <v>0</v>
      </c>
    </row>
    <row r="116" spans="1:34" s="8" customFormat="1" ht="39.950000000000003" customHeight="1" x14ac:dyDescent="0.25">
      <c r="A116" s="109" t="s">
        <v>34</v>
      </c>
      <c r="B116" s="129" t="s">
        <v>33</v>
      </c>
      <c r="C116" s="129"/>
      <c r="D116" s="129"/>
      <c r="E116" s="90">
        <f>SUM(Երևան:Սյունիք!E116)</f>
        <v>36796</v>
      </c>
      <c r="F116" s="90">
        <f>SUM(Երևան:Սյունիք!F116)</f>
        <v>1857</v>
      </c>
      <c r="G116" s="90">
        <f>SUM(Երևան:Սյունիք!G116)</f>
        <v>34740</v>
      </c>
      <c r="H116" s="90">
        <f>SUM(Երևան:Սյունիք!H116)</f>
        <v>199</v>
      </c>
      <c r="I116" s="90">
        <f>SUM(Երևան:Սյունիք!I116)</f>
        <v>0</v>
      </c>
      <c r="J116" s="90">
        <f>SUM(Երևան:Սյունիք!J116)</f>
        <v>109110</v>
      </c>
      <c r="K116" s="90">
        <f>SUM(Երևան:Սյունիք!K116)</f>
        <v>99783</v>
      </c>
      <c r="L116" s="90">
        <f>SUM(Երևան:Սյունիք!L116)</f>
        <v>6456</v>
      </c>
      <c r="M116" s="90">
        <f>SUM(Երևան:Սյունիք!M116)</f>
        <v>46</v>
      </c>
      <c r="N116" s="90">
        <f>SUM(Երևան:Սյունիք!N116)</f>
        <v>78485</v>
      </c>
      <c r="O116" s="90">
        <f>SUM(Երևան:Սյունիք!O116)</f>
        <v>62501</v>
      </c>
      <c r="P116" s="90">
        <f>SUM(Երևան:Սյունիք!P116)</f>
        <v>8360</v>
      </c>
      <c r="Q116" s="90">
        <f>SUM(Երևան:Սյունիք!Q116)</f>
        <v>1282</v>
      </c>
      <c r="R116" s="90">
        <f>SUM(Երևան:Սյունիք!R116)</f>
        <v>18</v>
      </c>
      <c r="S116" s="90">
        <f>SUM(Երևան:Սյունիք!S116)</f>
        <v>6324</v>
      </c>
      <c r="T116" s="90">
        <f>SUM(Երևան:Սյունիք!T116)</f>
        <v>1312</v>
      </c>
      <c r="U116" s="90">
        <f>SUM(Երևան:Սյունիք!U116)</f>
        <v>4364</v>
      </c>
      <c r="V116" s="90">
        <f>SUM(Երևան:Սյունիք!V116)</f>
        <v>648</v>
      </c>
      <c r="W116" s="90">
        <f>SUM(Երևան:Սյունիք!W116)</f>
        <v>325</v>
      </c>
      <c r="X116" s="90">
        <f>SUM(Երևան:Սյունիք!X116)</f>
        <v>78810</v>
      </c>
      <c r="Y116" s="90">
        <f>SUM(Երևան:Սյունիք!Y116)</f>
        <v>53</v>
      </c>
      <c r="Z116" s="90">
        <f>SUM(Երևան:Սյունիք!Z116)</f>
        <v>530</v>
      </c>
      <c r="AA116" s="90">
        <f>SUM(Երևան:Սյունիք!AA116)</f>
        <v>57513</v>
      </c>
      <c r="AB116" s="90">
        <f>SUM(Երևան:Սյունիք!AB116)</f>
        <v>1664</v>
      </c>
      <c r="AC116" s="90">
        <f>SUM(Երևան:Սյունիք!AC116)</f>
        <v>1290</v>
      </c>
      <c r="AD116" s="90">
        <f>SUM(Երևան:Սյունիք!AD116)</f>
        <v>409</v>
      </c>
      <c r="AE116" s="90">
        <f>SUM(Երևան:Սյունիք!AE116)</f>
        <v>1699</v>
      </c>
      <c r="AF116" s="90">
        <f>SUM(Երևան:Սյունիք!AF116)</f>
        <v>250</v>
      </c>
      <c r="AG116" s="90">
        <f>SUM(Երևան:Սյունիք!AG116)</f>
        <v>209</v>
      </c>
      <c r="AH116" s="90">
        <f>SUM(Երևան:Սյունիք!AH116)</f>
        <v>459</v>
      </c>
    </row>
    <row r="117" spans="1:34" s="5" customFormat="1" ht="39.950000000000003" customHeight="1" x14ac:dyDescent="0.25">
      <c r="A117" s="109" t="s">
        <v>32</v>
      </c>
      <c r="B117" s="129" t="s">
        <v>31</v>
      </c>
      <c r="C117" s="129"/>
      <c r="D117" s="129"/>
      <c r="E117" s="90">
        <f>SUM(Երևան:Սյունիք!E117)</f>
        <v>36235</v>
      </c>
      <c r="F117" s="90">
        <f>SUM(Երևան:Սյունիք!F117)</f>
        <v>1751</v>
      </c>
      <c r="G117" s="90">
        <f>SUM(Երևան:Սյունիք!G117)</f>
        <v>34289</v>
      </c>
      <c r="H117" s="90">
        <f>SUM(Երևան:Սյունիք!H117)</f>
        <v>195</v>
      </c>
      <c r="I117" s="90">
        <f>SUM(Երևան:Սյունիք!I117)</f>
        <v>0</v>
      </c>
      <c r="J117" s="90">
        <f>SUM(Երևան:Սյունիք!J117)</f>
        <v>108543</v>
      </c>
      <c r="K117" s="90">
        <f>SUM(Երևան:Սյունիք!K117)</f>
        <v>99422</v>
      </c>
      <c r="L117" s="90">
        <f>SUM(Երևան:Սյունիք!L117)</f>
        <v>6279</v>
      </c>
      <c r="M117" s="90">
        <f>SUM(Երևան:Սյունիք!M117)</f>
        <v>38</v>
      </c>
      <c r="N117" s="90">
        <f>SUM(Երևան:Սյունիք!N117)</f>
        <v>78262</v>
      </c>
      <c r="O117" s="90">
        <f>SUM(Երևան:Սյունիք!O117)</f>
        <v>62441</v>
      </c>
      <c r="P117" s="90">
        <f>SUM(Երևան:Սյունիք!P117)</f>
        <v>8325</v>
      </c>
      <c r="Q117" s="90">
        <f>SUM(Երևան:Սյունիք!Q117)</f>
        <v>1195</v>
      </c>
      <c r="R117" s="90">
        <f>SUM(Երևան:Սյունիք!R117)</f>
        <v>16</v>
      </c>
      <c r="S117" s="90">
        <f>SUM(Երևան:Սյունիք!S117)</f>
        <v>6285</v>
      </c>
      <c r="T117" s="90">
        <f>SUM(Երևան:Սյունիք!T117)</f>
        <v>1305</v>
      </c>
      <c r="U117" s="90">
        <f>SUM(Երևան:Սյունիք!U117)</f>
        <v>4341</v>
      </c>
      <c r="V117" s="90">
        <f>SUM(Երևան:Սյունիք!V117)</f>
        <v>639</v>
      </c>
      <c r="W117" s="90">
        <f>SUM(Երևան:Սյունիք!W117)</f>
        <v>303</v>
      </c>
      <c r="X117" s="90">
        <f>SUM(Երևան:Սյունիք!X117)</f>
        <v>78565</v>
      </c>
      <c r="Y117" s="90">
        <f>SUM(Երևան:Սյունիք!Y117)</f>
        <v>48</v>
      </c>
      <c r="Z117" s="90">
        <f>SUM(Երևան:Սյունիք!Z117)</f>
        <v>485</v>
      </c>
      <c r="AA117" s="90">
        <f>SUM(Երևան:Սյունիք!AA117)</f>
        <v>56845</v>
      </c>
      <c r="AB117" s="90">
        <f>SUM(Երևան:Սյունիք!AB117)</f>
        <v>1556</v>
      </c>
      <c r="AC117" s="90">
        <f>SUM(Երևան:Սյունիք!AC117)</f>
        <v>1199</v>
      </c>
      <c r="AD117" s="90">
        <f>SUM(Երևան:Սյունիք!AD117)</f>
        <v>387</v>
      </c>
      <c r="AE117" s="90">
        <f>SUM(Երևան:Սյունիք!AE117)</f>
        <v>1586</v>
      </c>
      <c r="AF117" s="90">
        <f>SUM(Երևան:Սյունիք!AF117)</f>
        <v>233</v>
      </c>
      <c r="AG117" s="90">
        <f>SUM(Երևան:Սյունիք!AG117)</f>
        <v>202</v>
      </c>
      <c r="AH117" s="90">
        <f>SUM(Երևան:Սյունիք!AH117)</f>
        <v>435</v>
      </c>
    </row>
    <row r="118" spans="1:34" s="5" customFormat="1" ht="39.950000000000003" customHeight="1" x14ac:dyDescent="0.25">
      <c r="A118" s="109" t="s">
        <v>30</v>
      </c>
      <c r="B118" s="129" t="s">
        <v>29</v>
      </c>
      <c r="C118" s="129"/>
      <c r="D118" s="129"/>
      <c r="E118" s="90">
        <f>SUM(Երևան:Սյունիք!E118)</f>
        <v>9</v>
      </c>
      <c r="F118" s="90">
        <f>SUM(Երևան:Սյունիք!F118)</f>
        <v>2</v>
      </c>
      <c r="G118" s="90">
        <f>SUM(Երևան:Սյունիք!G118)</f>
        <v>7</v>
      </c>
      <c r="H118" s="90">
        <f>SUM(Երևան:Սյունիք!H118)</f>
        <v>0</v>
      </c>
      <c r="I118" s="90">
        <f>SUM(Երևան:Սյունիք!I118)</f>
        <v>0</v>
      </c>
      <c r="J118" s="90">
        <f>SUM(Երևան:Սյունիք!J118)</f>
        <v>8</v>
      </c>
      <c r="K118" s="90">
        <f>SUM(Երևան:Սյունիք!K118)</f>
        <v>7</v>
      </c>
      <c r="L118" s="90">
        <f>SUM(Երևան:Սյունիք!L118)</f>
        <v>1</v>
      </c>
      <c r="M118" s="90">
        <f>SUM(Երևան:Սյունիք!M118)</f>
        <v>0</v>
      </c>
      <c r="N118" s="90">
        <f>SUM(Երևան:Սյունիք!N118)</f>
        <v>5</v>
      </c>
      <c r="O118" s="90">
        <f>SUM(Երևան:Սյունիք!O118)</f>
        <v>2</v>
      </c>
      <c r="P118" s="90">
        <f>SUM(Երևան:Սյունիք!P118)</f>
        <v>0</v>
      </c>
      <c r="Q118" s="90">
        <f>SUM(Երևան:Սյունիք!Q118)</f>
        <v>1</v>
      </c>
      <c r="R118" s="90">
        <f>SUM(Երևան:Սյունիք!R118)</f>
        <v>0</v>
      </c>
      <c r="S118" s="90">
        <f>SUM(Երևան:Սյունիք!S118)</f>
        <v>2</v>
      </c>
      <c r="T118" s="90">
        <f>SUM(Երևան:Սյունիք!T118)</f>
        <v>0</v>
      </c>
      <c r="U118" s="90">
        <f>SUM(Երևան:Սյունիք!U118)</f>
        <v>2</v>
      </c>
      <c r="V118" s="90">
        <f>SUM(Երևան:Սյունիք!V118)</f>
        <v>0</v>
      </c>
      <c r="W118" s="90">
        <f>SUM(Երևան:Սյունիք!W118)</f>
        <v>0</v>
      </c>
      <c r="X118" s="90">
        <f>SUM(Երևան:Սյունիք!X118)</f>
        <v>5</v>
      </c>
      <c r="Y118" s="90">
        <f>SUM(Երևան:Սյունիք!Y118)</f>
        <v>0</v>
      </c>
      <c r="Z118" s="90">
        <f>SUM(Երևան:Սյունիք!Z118)</f>
        <v>2</v>
      </c>
      <c r="AA118" s="90">
        <f>SUM(Երևան:Սյունիք!AA118)</f>
        <v>11</v>
      </c>
      <c r="AB118" s="90">
        <f>SUM(Երևան:Սյունիք!AB118)</f>
        <v>3</v>
      </c>
      <c r="AC118" s="90">
        <f>SUM(Երևան:Սյունիք!AC118)</f>
        <v>2</v>
      </c>
      <c r="AD118" s="90">
        <f>SUM(Երևան:Սյունիք!AD118)</f>
        <v>0</v>
      </c>
      <c r="AE118" s="90">
        <f>SUM(Երևան:Սյունիք!AE118)</f>
        <v>2</v>
      </c>
      <c r="AF118" s="90">
        <f>SUM(Երևան:Սյունիք!AF118)</f>
        <v>1</v>
      </c>
      <c r="AG118" s="90">
        <f>SUM(Երևան:Սյունիք!AG118)</f>
        <v>0</v>
      </c>
      <c r="AH118" s="90">
        <f>SUM(Երևան:Սյունիք!AH118)</f>
        <v>1</v>
      </c>
    </row>
    <row r="119" spans="1:34" s="5" customFormat="1" ht="39.950000000000003" customHeight="1" x14ac:dyDescent="0.25">
      <c r="A119" s="109" t="s">
        <v>28</v>
      </c>
      <c r="B119" s="129" t="s">
        <v>27</v>
      </c>
      <c r="C119" s="129"/>
      <c r="D119" s="129"/>
      <c r="E119" s="90">
        <f>SUM(Երևան:Սյունիք!E119)</f>
        <v>374</v>
      </c>
      <c r="F119" s="90">
        <f>SUM(Երևան:Սյունիք!F119)</f>
        <v>78</v>
      </c>
      <c r="G119" s="90">
        <f>SUM(Երևան:Սյունիք!G119)</f>
        <v>293</v>
      </c>
      <c r="H119" s="90">
        <f>SUM(Երևան:Սյունիք!H119)</f>
        <v>3</v>
      </c>
      <c r="I119" s="90">
        <f>SUM(Երևան:Սյունիք!I119)</f>
        <v>0</v>
      </c>
      <c r="J119" s="90">
        <f>SUM(Երևան:Սյունիք!J119)</f>
        <v>401</v>
      </c>
      <c r="K119" s="90">
        <f>SUM(Երևան:Սյունիք!K119)</f>
        <v>253</v>
      </c>
      <c r="L119" s="90">
        <f>SUM(Երևան:Սյունիք!L119)</f>
        <v>129</v>
      </c>
      <c r="M119" s="90">
        <f>SUM(Երևան:Սյունիք!M119)</f>
        <v>1</v>
      </c>
      <c r="N119" s="90">
        <f>SUM(Երևան:Սյունիք!N119)</f>
        <v>148</v>
      </c>
      <c r="O119" s="90">
        <f>SUM(Երևան:Սյունիք!O119)</f>
        <v>40</v>
      </c>
      <c r="P119" s="90">
        <f>SUM(Երևան:Սյունիք!P119)</f>
        <v>26</v>
      </c>
      <c r="Q119" s="90">
        <f>SUM(Երևան:Սյունիք!Q119)</f>
        <v>62</v>
      </c>
      <c r="R119" s="90">
        <f>SUM(Երևան:Սյունիք!R119)</f>
        <v>2</v>
      </c>
      <c r="S119" s="90">
        <f>SUM(Երևան:Սյունիք!S119)</f>
        <v>18</v>
      </c>
      <c r="T119" s="90">
        <f>SUM(Երևան:Սյունիք!T119)</f>
        <v>3</v>
      </c>
      <c r="U119" s="90">
        <f>SUM(Երևան:Սյունիք!U119)</f>
        <v>11</v>
      </c>
      <c r="V119" s="90">
        <f>SUM(Երևան:Սյունիք!V119)</f>
        <v>4</v>
      </c>
      <c r="W119" s="90">
        <f>SUM(Երևան:Սյունիք!W119)</f>
        <v>11</v>
      </c>
      <c r="X119" s="90">
        <f>SUM(Երևան:Սյունիք!X119)</f>
        <v>159</v>
      </c>
      <c r="Y119" s="90">
        <f>SUM(Երևան:Սյունիք!Y119)</f>
        <v>2</v>
      </c>
      <c r="Z119" s="90">
        <f>SUM(Երևան:Սյունիք!Z119)</f>
        <v>29</v>
      </c>
      <c r="AA119" s="90">
        <f>SUM(Երևան:Սյունիք!AA119)</f>
        <v>463</v>
      </c>
      <c r="AB119" s="90">
        <f>SUM(Երևան:Սյունիք!AB119)</f>
        <v>79</v>
      </c>
      <c r="AC119" s="90">
        <f>SUM(Երևան:Սյունիք!AC119)</f>
        <v>58</v>
      </c>
      <c r="AD119" s="90">
        <f>SUM(Երևան:Սյունիք!AD119)</f>
        <v>13</v>
      </c>
      <c r="AE119" s="90">
        <f>SUM(Երևան:Սյունիք!AE119)</f>
        <v>71</v>
      </c>
      <c r="AF119" s="90">
        <f>SUM(Երևան:Սյունիք!AF119)</f>
        <v>9</v>
      </c>
      <c r="AG119" s="90">
        <f>SUM(Երևան:Սյունիք!AG119)</f>
        <v>5</v>
      </c>
      <c r="AH119" s="90">
        <f>SUM(Երևան:Սյունիք!AH119)</f>
        <v>14</v>
      </c>
    </row>
    <row r="120" spans="1:34" s="5" customFormat="1" ht="39.950000000000003" customHeight="1" x14ac:dyDescent="0.25">
      <c r="A120" s="109" t="s">
        <v>26</v>
      </c>
      <c r="B120" s="129" t="s">
        <v>25</v>
      </c>
      <c r="C120" s="129"/>
      <c r="D120" s="129"/>
      <c r="E120" s="90">
        <f>SUM(Երևան:Սյունիք!E120)</f>
        <v>25</v>
      </c>
      <c r="F120" s="90">
        <f>SUM(Երևան:Սյունիք!F120)</f>
        <v>4</v>
      </c>
      <c r="G120" s="90">
        <f>SUM(Երևան:Սյունիք!G120)</f>
        <v>21</v>
      </c>
      <c r="H120" s="90">
        <f>SUM(Երևան:Սյունիք!H120)</f>
        <v>0</v>
      </c>
      <c r="I120" s="90">
        <f>SUM(Երևան:Սյունիք!I120)</f>
        <v>0</v>
      </c>
      <c r="J120" s="90">
        <f>SUM(Երևան:Սյունիք!J120)</f>
        <v>22</v>
      </c>
      <c r="K120" s="90">
        <f>SUM(Երևան:Սյունիք!K120)</f>
        <v>15</v>
      </c>
      <c r="L120" s="90">
        <f>SUM(Երևան:Սյունիք!L120)</f>
        <v>6</v>
      </c>
      <c r="M120" s="90">
        <f>SUM(Երևան:Սյունիք!M120)</f>
        <v>1</v>
      </c>
      <c r="N120" s="90">
        <f>SUM(Երևան:Սյունիք!N120)</f>
        <v>10</v>
      </c>
      <c r="O120" s="90">
        <f>SUM(Երևան:Սյունիք!O120)</f>
        <v>2</v>
      </c>
      <c r="P120" s="90">
        <f>SUM(Երևան:Սյունիք!P120)</f>
        <v>4</v>
      </c>
      <c r="Q120" s="90">
        <f>SUM(Երևան:Սյունիք!Q120)</f>
        <v>1</v>
      </c>
      <c r="R120" s="90">
        <f>SUM(Երևան:Սյունիք!R120)</f>
        <v>0</v>
      </c>
      <c r="S120" s="90">
        <f>SUM(Երևան:Սյունիք!S120)</f>
        <v>3</v>
      </c>
      <c r="T120" s="90">
        <f>SUM(Երևան:Սյունիք!T120)</f>
        <v>2</v>
      </c>
      <c r="U120" s="90">
        <f>SUM(Երևան:Սյունիք!U120)</f>
        <v>1</v>
      </c>
      <c r="V120" s="90">
        <f>SUM(Երևան:Սյունիք!V120)</f>
        <v>0</v>
      </c>
      <c r="W120" s="90">
        <f>SUM(Երևան:Սյունիք!W120)</f>
        <v>1</v>
      </c>
      <c r="X120" s="90">
        <f>SUM(Երևան:Սյունիք!X120)</f>
        <v>11</v>
      </c>
      <c r="Y120" s="90">
        <f>SUM(Երևան:Սյունիք!Y120)</f>
        <v>0</v>
      </c>
      <c r="Z120" s="90">
        <f>SUM(Երևան:Սյունիք!Z120)</f>
        <v>3</v>
      </c>
      <c r="AA120" s="90">
        <f>SUM(Երևան:Սյունիք!AA120)</f>
        <v>29</v>
      </c>
      <c r="AB120" s="90">
        <f>SUM(Երևան:Սյունիք!AB120)</f>
        <v>5</v>
      </c>
      <c r="AC120" s="90">
        <f>SUM(Երևան:Սյունիք!AC120)</f>
        <v>6</v>
      </c>
      <c r="AD120" s="90">
        <f>SUM(Երևան:Սյունիք!AD120)</f>
        <v>0</v>
      </c>
      <c r="AE120" s="90">
        <f>SUM(Երևան:Սյունիք!AE120)</f>
        <v>6</v>
      </c>
      <c r="AF120" s="90">
        <f>SUM(Երևան:Սյունիք!AF120)</f>
        <v>2</v>
      </c>
      <c r="AG120" s="90">
        <f>SUM(Երևան:Սյունիք!AG120)</f>
        <v>0</v>
      </c>
      <c r="AH120" s="90">
        <f>SUM(Երևան:Սյունիք!AH120)</f>
        <v>2</v>
      </c>
    </row>
    <row r="121" spans="1:34" s="5" customFormat="1" ht="39.950000000000003" customHeight="1" x14ac:dyDescent="0.25">
      <c r="A121" s="109" t="s">
        <v>24</v>
      </c>
      <c r="B121" s="129" t="s">
        <v>23</v>
      </c>
      <c r="C121" s="129"/>
      <c r="D121" s="129"/>
      <c r="E121" s="90">
        <f>SUM(Երևան:Սյունիք!E121)</f>
        <v>6</v>
      </c>
      <c r="F121" s="90">
        <f>SUM(Երևան:Սյունիք!F121)</f>
        <v>2</v>
      </c>
      <c r="G121" s="90">
        <f>SUM(Երևան:Սյունիք!G121)</f>
        <v>4</v>
      </c>
      <c r="H121" s="90">
        <f>SUM(Երևան:Սյունիք!H121)</f>
        <v>0</v>
      </c>
      <c r="I121" s="90">
        <f>SUM(Երևան:Սյունիք!I121)</f>
        <v>0</v>
      </c>
      <c r="J121" s="90">
        <f>SUM(Երևան:Սյունիք!J121)</f>
        <v>7</v>
      </c>
      <c r="K121" s="90">
        <f>SUM(Երևան:Սյունիք!K121)</f>
        <v>6</v>
      </c>
      <c r="L121" s="90">
        <f>SUM(Երևան:Սյունիք!L121)</f>
        <v>1</v>
      </c>
      <c r="M121" s="90">
        <f>SUM(Երևան:Սյունիք!M121)</f>
        <v>0</v>
      </c>
      <c r="N121" s="90">
        <f>SUM(Երևան:Սյունիք!N121)</f>
        <v>2</v>
      </c>
      <c r="O121" s="90">
        <f>SUM(Երևան:Սյունիք!O121)</f>
        <v>2</v>
      </c>
      <c r="P121" s="90">
        <f>SUM(Երևան:Սյունիք!P121)</f>
        <v>0</v>
      </c>
      <c r="Q121" s="90">
        <f>SUM(Երևան:Սյունիք!Q121)</f>
        <v>0</v>
      </c>
      <c r="R121" s="90">
        <f>SUM(Երևան:Սյունիք!R121)</f>
        <v>0</v>
      </c>
      <c r="S121" s="90">
        <f>SUM(Երևան:Սյունիք!S121)</f>
        <v>0</v>
      </c>
      <c r="T121" s="90">
        <f>SUM(Երևան:Սյունիք!T121)</f>
        <v>0</v>
      </c>
      <c r="U121" s="90">
        <f>SUM(Երևան:Սյունիք!U121)</f>
        <v>0</v>
      </c>
      <c r="V121" s="90">
        <f>SUM(Երևան:Սյունիք!V121)</f>
        <v>0</v>
      </c>
      <c r="W121" s="90">
        <f>SUM(Երևան:Սյունիք!W121)</f>
        <v>0</v>
      </c>
      <c r="X121" s="90">
        <f>SUM(Երևան:Սյունիք!X121)</f>
        <v>2</v>
      </c>
      <c r="Y121" s="90">
        <f>SUM(Երևան:Սյունիք!Y121)</f>
        <v>0</v>
      </c>
      <c r="Z121" s="90">
        <f>SUM(Երևան:Սյունիք!Z121)</f>
        <v>1</v>
      </c>
      <c r="AA121" s="90">
        <f>SUM(Երևան:Սյունիք!AA121)</f>
        <v>10</v>
      </c>
      <c r="AB121" s="90">
        <f>SUM(Երևան:Սյունիք!AB121)</f>
        <v>1</v>
      </c>
      <c r="AC121" s="90">
        <f>SUM(Երևան:Սյունիք!AC121)</f>
        <v>1</v>
      </c>
      <c r="AD121" s="90">
        <f>SUM(Երևան:Սյունիք!AD121)</f>
        <v>0</v>
      </c>
      <c r="AE121" s="90">
        <f>SUM(Երևան:Սյունիք!AE121)</f>
        <v>1</v>
      </c>
      <c r="AF121" s="90">
        <f>SUM(Երևան:Սյունիք!AF121)</f>
        <v>0</v>
      </c>
      <c r="AG121" s="90">
        <f>SUM(Երևան:Սյունիք!AG121)</f>
        <v>0</v>
      </c>
      <c r="AH121" s="90">
        <f>SUM(Երևան:Սյունիք!AH121)</f>
        <v>0</v>
      </c>
    </row>
    <row r="122" spans="1:34" s="5" customFormat="1" ht="39.950000000000003" customHeight="1" x14ac:dyDescent="0.25">
      <c r="A122" s="109" t="s">
        <v>22</v>
      </c>
      <c r="B122" s="129" t="s">
        <v>21</v>
      </c>
      <c r="C122" s="129"/>
      <c r="D122" s="129"/>
      <c r="E122" s="90">
        <f>SUM(Երևան:Սյունիք!E122)</f>
        <v>25</v>
      </c>
      <c r="F122" s="90">
        <f>SUM(Երևան:Սյունիք!F122)</f>
        <v>2</v>
      </c>
      <c r="G122" s="90">
        <f>SUM(Երևան:Սյունիք!G122)</f>
        <v>23</v>
      </c>
      <c r="H122" s="90">
        <f>SUM(Երևան:Սյունիք!H122)</f>
        <v>0</v>
      </c>
      <c r="I122" s="90">
        <f>SUM(Երևան:Սյունիք!I122)</f>
        <v>0</v>
      </c>
      <c r="J122" s="90">
        <f>SUM(Երևան:Սյունիք!J122)</f>
        <v>35</v>
      </c>
      <c r="K122" s="90">
        <f>SUM(Երևան:Սյունիք!K122)</f>
        <v>24</v>
      </c>
      <c r="L122" s="90">
        <f>SUM(Երևան:Սյունիք!L122)</f>
        <v>8</v>
      </c>
      <c r="M122" s="90">
        <f>SUM(Երևան:Սյունիք!M122)</f>
        <v>1</v>
      </c>
      <c r="N122" s="90">
        <f>SUM(Երևան:Սյունիք!N122)</f>
        <v>13</v>
      </c>
      <c r="O122" s="90">
        <f>SUM(Երևան:Սյունիք!O122)</f>
        <v>3</v>
      </c>
      <c r="P122" s="90">
        <f>SUM(Երևան:Սյունիք!P122)</f>
        <v>2</v>
      </c>
      <c r="Q122" s="90">
        <f>SUM(Երևան:Սյունիք!Q122)</f>
        <v>6</v>
      </c>
      <c r="R122" s="90">
        <f>SUM(Երևան:Սյունիք!R122)</f>
        <v>0</v>
      </c>
      <c r="S122" s="90">
        <f>SUM(Երևան:Սյունիք!S122)</f>
        <v>2</v>
      </c>
      <c r="T122" s="90">
        <f>SUM(Երևան:Սյունիք!T122)</f>
        <v>0</v>
      </c>
      <c r="U122" s="90">
        <f>SUM(Երևան:Սյունիք!U122)</f>
        <v>2</v>
      </c>
      <c r="V122" s="90">
        <f>SUM(Երևան:Սյունիք!V122)</f>
        <v>0</v>
      </c>
      <c r="W122" s="90">
        <f>SUM(Երևան:Սյունիք!W122)</f>
        <v>1</v>
      </c>
      <c r="X122" s="90">
        <f>SUM(Երևան:Սյունիք!X122)</f>
        <v>14</v>
      </c>
      <c r="Y122" s="90">
        <f>SUM(Երևան:Սյունիք!Y122)</f>
        <v>0</v>
      </c>
      <c r="Z122" s="90">
        <f>SUM(Երևան:Սյունիք!Z122)</f>
        <v>3</v>
      </c>
      <c r="AA122" s="90">
        <f>SUM(Երևան:Սյունիք!AA122)</f>
        <v>35</v>
      </c>
      <c r="AB122" s="90">
        <f>SUM(Երևան:Սյունիք!AB122)</f>
        <v>4</v>
      </c>
      <c r="AC122" s="90">
        <f>SUM(Երևան:Սյունիք!AC122)</f>
        <v>10</v>
      </c>
      <c r="AD122" s="90">
        <f>SUM(Երևան:Սյունիք!AD122)</f>
        <v>4</v>
      </c>
      <c r="AE122" s="90">
        <f>SUM(Երևան:Սյունիք!AE122)</f>
        <v>14</v>
      </c>
      <c r="AF122" s="90">
        <f>SUM(Երևան:Սյունիք!AF122)</f>
        <v>2</v>
      </c>
      <c r="AG122" s="90">
        <f>SUM(Երևան:Սյունիք!AG122)</f>
        <v>1</v>
      </c>
      <c r="AH122" s="90">
        <f>SUM(Երևան:Սյունիք!AH122)</f>
        <v>3</v>
      </c>
    </row>
    <row r="123" spans="1:34" s="5" customFormat="1" ht="39.950000000000003" customHeight="1" x14ac:dyDescent="0.25">
      <c r="A123" s="109" t="s">
        <v>20</v>
      </c>
      <c r="B123" s="129" t="s">
        <v>19</v>
      </c>
      <c r="C123" s="129"/>
      <c r="D123" s="129"/>
      <c r="E123" s="90">
        <f>SUM(Երևան:Սյունիք!E123)</f>
        <v>0</v>
      </c>
      <c r="F123" s="90">
        <f>SUM(Երևան:Սյունիք!F123)</f>
        <v>0</v>
      </c>
      <c r="G123" s="90">
        <f>SUM(Երևան:Սյունիք!G123)</f>
        <v>0</v>
      </c>
      <c r="H123" s="90">
        <f>SUM(Երևան:Սյունիք!H123)</f>
        <v>0</v>
      </c>
      <c r="I123" s="90">
        <f>SUM(Երևան:Սյունիք!I123)</f>
        <v>0</v>
      </c>
      <c r="J123" s="90">
        <f>SUM(Երևան:Սյունիք!J123)</f>
        <v>0</v>
      </c>
      <c r="K123" s="90">
        <f>SUM(Երևան:Սյունիք!K123)</f>
        <v>0</v>
      </c>
      <c r="L123" s="90">
        <f>SUM(Երևան:Սյունիք!L123)</f>
        <v>0</v>
      </c>
      <c r="M123" s="90">
        <f>SUM(Երևան:Սյունիք!M123)</f>
        <v>0</v>
      </c>
      <c r="N123" s="90">
        <f>SUM(Երևան:Սյունիք!N123)</f>
        <v>0</v>
      </c>
      <c r="O123" s="90">
        <f>SUM(Երևան:Սյունիք!O123)</f>
        <v>0</v>
      </c>
      <c r="P123" s="90">
        <f>SUM(Երևան:Սյունիք!P123)</f>
        <v>0</v>
      </c>
      <c r="Q123" s="90">
        <f>SUM(Երևան:Սյունիք!Q123)</f>
        <v>0</v>
      </c>
      <c r="R123" s="90">
        <f>SUM(Երևան:Սյունիք!R123)</f>
        <v>0</v>
      </c>
      <c r="S123" s="90">
        <f>SUM(Երևան:Սյունիք!S123)</f>
        <v>0</v>
      </c>
      <c r="T123" s="90">
        <f>SUM(Երևան:Սյունիք!T123)</f>
        <v>0</v>
      </c>
      <c r="U123" s="90">
        <f>SUM(Երևան:Սյունիք!U123)</f>
        <v>0</v>
      </c>
      <c r="V123" s="90">
        <f>SUM(Երևան:Սյունիք!V123)</f>
        <v>0</v>
      </c>
      <c r="W123" s="90">
        <f>SUM(Երևան:Սյունիք!W123)</f>
        <v>0</v>
      </c>
      <c r="X123" s="90">
        <f>SUM(Երևան:Սյունիք!X123)</f>
        <v>0</v>
      </c>
      <c r="Y123" s="90">
        <f>SUM(Երևան:Սյունիք!Y123)</f>
        <v>0</v>
      </c>
      <c r="Z123" s="90">
        <f>SUM(Երևան:Սյունիք!Z123)</f>
        <v>0</v>
      </c>
      <c r="AA123" s="90">
        <f>SUM(Երևան:Սյունիք!AA123)</f>
        <v>0</v>
      </c>
      <c r="AB123" s="90">
        <f>SUM(Երևան:Սյունիք!AB123)</f>
        <v>0</v>
      </c>
      <c r="AC123" s="90">
        <f>SUM(Երևան:Սյունիք!AC123)</f>
        <v>0</v>
      </c>
      <c r="AD123" s="90">
        <f>SUM(Երևան:Սյունիք!AD123)</f>
        <v>0</v>
      </c>
      <c r="AE123" s="90">
        <f>SUM(Երևան:Սյունիք!AE123)</f>
        <v>0</v>
      </c>
      <c r="AF123" s="90">
        <f>SUM(Երևան:Սյունիք!AF123)</f>
        <v>0</v>
      </c>
      <c r="AG123" s="90">
        <f>SUM(Երևան:Սյունիք!AG123)</f>
        <v>0</v>
      </c>
      <c r="AH123" s="90">
        <f>SUM(Երևան:Սյունիք!AH123)</f>
        <v>0</v>
      </c>
    </row>
    <row r="124" spans="1:34" s="5" customFormat="1" ht="39.950000000000003" customHeight="1" x14ac:dyDescent="0.25">
      <c r="A124" s="109" t="s">
        <v>18</v>
      </c>
      <c r="B124" s="129" t="s">
        <v>1</v>
      </c>
      <c r="C124" s="129"/>
      <c r="D124" s="129"/>
      <c r="E124" s="90">
        <f>SUM(Երևան:Սյունիք!E124)</f>
        <v>122</v>
      </c>
      <c r="F124" s="90">
        <f>SUM(Երևան:Սյունիք!F124)</f>
        <v>18</v>
      </c>
      <c r="G124" s="90">
        <f>SUM(Երևան:Սյունիք!G124)</f>
        <v>103</v>
      </c>
      <c r="H124" s="90">
        <f>SUM(Երևան:Սյունիք!H124)</f>
        <v>1</v>
      </c>
      <c r="I124" s="90">
        <f>SUM(Երևան:Սյունիք!I124)</f>
        <v>0</v>
      </c>
      <c r="J124" s="90">
        <f>SUM(Երևան:Սյունիք!J124)</f>
        <v>94</v>
      </c>
      <c r="K124" s="90">
        <f>SUM(Երևան:Սյունիք!K124)</f>
        <v>56</v>
      </c>
      <c r="L124" s="90">
        <f>SUM(Երևան:Սյունիք!L124)</f>
        <v>32</v>
      </c>
      <c r="M124" s="90">
        <f>SUM(Երևան:Սյունիք!M124)</f>
        <v>5</v>
      </c>
      <c r="N124" s="90">
        <f>SUM(Երևան:Սյունիք!N124)</f>
        <v>45</v>
      </c>
      <c r="O124" s="90">
        <f>SUM(Երևան:Սյունիք!O124)</f>
        <v>11</v>
      </c>
      <c r="P124" s="90">
        <f>SUM(Երևան:Սյունիք!P124)</f>
        <v>3</v>
      </c>
      <c r="Q124" s="90">
        <f>SUM(Երևան:Սյունիք!Q124)</f>
        <v>17</v>
      </c>
      <c r="R124" s="90">
        <f>SUM(Երևան:Սյունիք!R124)</f>
        <v>0</v>
      </c>
      <c r="S124" s="90">
        <f>SUM(Երևան:Սյունիք!S124)</f>
        <v>14</v>
      </c>
      <c r="T124" s="90">
        <f>SUM(Երևան:Սյունիք!T124)</f>
        <v>2</v>
      </c>
      <c r="U124" s="90">
        <f>SUM(Երևան:Սյունիք!U124)</f>
        <v>7</v>
      </c>
      <c r="V124" s="90">
        <f>SUM(Երևան:Սյունիք!V124)</f>
        <v>5</v>
      </c>
      <c r="W124" s="90">
        <f>SUM(Երևան:Սյունիք!W124)</f>
        <v>9</v>
      </c>
      <c r="X124" s="90">
        <f>SUM(Երևան:Սյունիք!X124)</f>
        <v>54</v>
      </c>
      <c r="Y124" s="90">
        <f>SUM(Երևան:Սյունիք!Y124)</f>
        <v>3</v>
      </c>
      <c r="Z124" s="90">
        <f>SUM(Երևան:Սյունիք!Z124)</f>
        <v>7</v>
      </c>
      <c r="AA124" s="90">
        <f>SUM(Երևան:Սյունիք!AA124)</f>
        <v>120</v>
      </c>
      <c r="AB124" s="90">
        <f>SUM(Երևան:Սյունիք!AB124)</f>
        <v>16</v>
      </c>
      <c r="AC124" s="90">
        <f>SUM(Երևան:Սյունիք!AC124)</f>
        <v>14</v>
      </c>
      <c r="AD124" s="90">
        <f>SUM(Երևան:Սյունիք!AD124)</f>
        <v>5</v>
      </c>
      <c r="AE124" s="90">
        <f>SUM(Երևան:Սյունիք!AE124)</f>
        <v>19</v>
      </c>
      <c r="AF124" s="90">
        <f>SUM(Երևան:Սյունիք!AF124)</f>
        <v>3</v>
      </c>
      <c r="AG124" s="90">
        <f>SUM(Երևան:Սյունիք!AG124)</f>
        <v>1</v>
      </c>
      <c r="AH124" s="90">
        <f>SUM(Երևան:Սյունիք!AH124)</f>
        <v>4</v>
      </c>
    </row>
    <row r="125" spans="1:34" s="8" customFormat="1" ht="39.950000000000003" customHeight="1" x14ac:dyDescent="0.25">
      <c r="A125" s="109" t="s">
        <v>17</v>
      </c>
      <c r="B125" s="129" t="s">
        <v>16</v>
      </c>
      <c r="C125" s="129"/>
      <c r="D125" s="129"/>
      <c r="E125" s="90">
        <f>SUM(Երևան:Սյունիք!E125)</f>
        <v>223</v>
      </c>
      <c r="F125" s="90">
        <f>SUM(Երևան:Սյունիք!F125)</f>
        <v>8</v>
      </c>
      <c r="G125" s="90">
        <f>SUM(Երևան:Սյունիք!G125)</f>
        <v>209</v>
      </c>
      <c r="H125" s="90">
        <f>SUM(Երևան:Սյունիք!H125)</f>
        <v>5</v>
      </c>
      <c r="I125" s="90">
        <f>SUM(Երևան:Սյունիք!I125)</f>
        <v>1</v>
      </c>
      <c r="J125" s="90">
        <f>SUM(Երևան:Սյունիք!J125)</f>
        <v>345</v>
      </c>
      <c r="K125" s="90">
        <f>SUM(Երևան:Սյունիք!K125)</f>
        <v>246</v>
      </c>
      <c r="L125" s="90">
        <f>SUM(Երևան:Սյունիք!L125)</f>
        <v>86</v>
      </c>
      <c r="M125" s="90">
        <f>SUM(Երևան:Սյունիք!M125)</f>
        <v>0</v>
      </c>
      <c r="N125" s="90">
        <f>SUM(Երևան:Սյունիք!N125)</f>
        <v>108</v>
      </c>
      <c r="O125" s="90">
        <f>SUM(Երևան:Սյունիք!O125)</f>
        <v>9</v>
      </c>
      <c r="P125" s="90">
        <f>SUM(Երևան:Սյունիք!P125)</f>
        <v>34</v>
      </c>
      <c r="Q125" s="90">
        <f>SUM(Երևան:Սյունիք!Q125)</f>
        <v>36</v>
      </c>
      <c r="R125" s="90">
        <f>SUM(Երևան:Սյունիք!R125)</f>
        <v>0</v>
      </c>
      <c r="S125" s="90">
        <f>SUM(Երևան:Սյունիք!S125)</f>
        <v>29</v>
      </c>
      <c r="T125" s="90">
        <f>SUM(Երևան:Սյունիք!T125)</f>
        <v>5</v>
      </c>
      <c r="U125" s="90">
        <f>SUM(Երևան:Սյունիք!U125)</f>
        <v>24</v>
      </c>
      <c r="V125" s="90">
        <f>SUM(Երևան:Սյունիք!V125)</f>
        <v>0</v>
      </c>
      <c r="W125" s="90">
        <f>SUM(Երևան:Սյունիք!W125)</f>
        <v>13</v>
      </c>
      <c r="X125" s="90">
        <f>SUM(Երևան:Սյունիք!X125)</f>
        <v>121</v>
      </c>
      <c r="Y125" s="90">
        <f>SUM(Երևան:Սյունիք!Y125)</f>
        <v>1</v>
      </c>
      <c r="Z125" s="90">
        <f>SUM(Երևան:Սյունիք!Z125)</f>
        <v>5</v>
      </c>
      <c r="AA125" s="90">
        <f>SUM(Երևան:Սյունիք!AA125)</f>
        <v>340</v>
      </c>
      <c r="AB125" s="90">
        <f>SUM(Երևան:Սյունիք!AB125)</f>
        <v>9</v>
      </c>
      <c r="AC125" s="90">
        <f>SUM(Երևան:Սյունիք!AC125)</f>
        <v>64</v>
      </c>
      <c r="AD125" s="90">
        <f>SUM(Երևան:Սյունիք!AD125)</f>
        <v>16</v>
      </c>
      <c r="AE125" s="90">
        <f>SUM(Երևան:Սյունիք!AE125)</f>
        <v>80</v>
      </c>
      <c r="AF125" s="90">
        <f>SUM(Երևան:Սյունիք!AF125)</f>
        <v>7</v>
      </c>
      <c r="AG125" s="90">
        <f>SUM(Երևան:Սյունիք!AG125)</f>
        <v>5</v>
      </c>
      <c r="AH125" s="90">
        <f>SUM(Երևան:Սյունիք!AH125)</f>
        <v>12</v>
      </c>
    </row>
    <row r="126" spans="1:34" s="5" customFormat="1" ht="39.950000000000003" customHeight="1" x14ac:dyDescent="0.25">
      <c r="A126" s="109" t="s">
        <v>15</v>
      </c>
      <c r="B126" s="129" t="s">
        <v>14</v>
      </c>
      <c r="C126" s="129"/>
      <c r="D126" s="129"/>
      <c r="E126" s="90">
        <f>SUM(Երևան:Սյունիք!E126)</f>
        <v>121</v>
      </c>
      <c r="F126" s="90">
        <f>SUM(Երևան:Սյունիք!F126)</f>
        <v>6</v>
      </c>
      <c r="G126" s="90">
        <f>SUM(Երևան:Սյունիք!G126)</f>
        <v>113</v>
      </c>
      <c r="H126" s="90">
        <f>SUM(Երևան:Սյունիք!H126)</f>
        <v>2</v>
      </c>
      <c r="I126" s="90">
        <f>SUM(Երևան:Սյունիք!I126)</f>
        <v>0</v>
      </c>
      <c r="J126" s="90">
        <f>SUM(Երևան:Սյունիք!J126)</f>
        <v>179</v>
      </c>
      <c r="K126" s="90">
        <f>SUM(Երևան:Սյունիք!K126)</f>
        <v>132</v>
      </c>
      <c r="L126" s="90">
        <f>SUM(Երևան:Սյունիք!L126)</f>
        <v>42</v>
      </c>
      <c r="M126" s="90">
        <f>SUM(Երևան:Սյունիք!M126)</f>
        <v>0</v>
      </c>
      <c r="N126" s="90">
        <f>SUM(Երևան:Սյունիք!N126)</f>
        <v>56</v>
      </c>
      <c r="O126" s="90">
        <f>SUM(Երևան:Սյունիք!O126)</f>
        <v>7</v>
      </c>
      <c r="P126" s="90">
        <f>SUM(Երևան:Սյունիք!P126)</f>
        <v>14</v>
      </c>
      <c r="Q126" s="90">
        <f>SUM(Երևան:Սյունիք!Q126)</f>
        <v>19</v>
      </c>
      <c r="R126" s="90">
        <f>SUM(Երևան:Սյունիք!R126)</f>
        <v>0</v>
      </c>
      <c r="S126" s="90">
        <f>SUM(Երևան:Սյունիք!S126)</f>
        <v>16</v>
      </c>
      <c r="T126" s="90">
        <f>SUM(Երևան:Սյունիք!T126)</f>
        <v>4</v>
      </c>
      <c r="U126" s="90">
        <f>SUM(Երևան:Սյունիք!U126)</f>
        <v>12</v>
      </c>
      <c r="V126" s="90">
        <f>SUM(Երևան:Սյունիք!V126)</f>
        <v>0</v>
      </c>
      <c r="W126" s="90">
        <f>SUM(Երևան:Սյունիք!W126)</f>
        <v>7</v>
      </c>
      <c r="X126" s="90">
        <f>SUM(Երևան:Սյունիք!X126)</f>
        <v>63</v>
      </c>
      <c r="Y126" s="90">
        <f>SUM(Երևան:Սյունիք!Y126)</f>
        <v>1</v>
      </c>
      <c r="Z126" s="90">
        <f>SUM(Երևան:Սյունիք!Z126)</f>
        <v>2</v>
      </c>
      <c r="AA126" s="90">
        <f>SUM(Երևան:Սյունիք!AA126)</f>
        <v>186</v>
      </c>
      <c r="AB126" s="90">
        <f>SUM(Երևան:Սյունիք!AB126)</f>
        <v>4</v>
      </c>
      <c r="AC126" s="90">
        <f>SUM(Երևան:Սյունիք!AC126)</f>
        <v>36</v>
      </c>
      <c r="AD126" s="90">
        <f>SUM(Երևան:Սյունիք!AD126)</f>
        <v>8</v>
      </c>
      <c r="AE126" s="90">
        <f>SUM(Երևան:Սյունիք!AE126)</f>
        <v>44</v>
      </c>
      <c r="AF126" s="90">
        <f>SUM(Երևան:Սյունիք!AF126)</f>
        <v>2</v>
      </c>
      <c r="AG126" s="90">
        <f>SUM(Երևան:Սյունիք!AG126)</f>
        <v>2</v>
      </c>
      <c r="AH126" s="90">
        <f>SUM(Երևան:Սյունիք!AH126)</f>
        <v>4</v>
      </c>
    </row>
    <row r="127" spans="1:34" s="5" customFormat="1" ht="39.950000000000003" customHeight="1" x14ac:dyDescent="0.25">
      <c r="A127" s="109" t="s">
        <v>13</v>
      </c>
      <c r="B127" s="129" t="s">
        <v>12</v>
      </c>
      <c r="C127" s="129"/>
      <c r="D127" s="129"/>
      <c r="E127" s="90">
        <f>SUM(Երևան:Սյունիք!E127)</f>
        <v>12</v>
      </c>
      <c r="F127" s="90">
        <f>SUM(Երևան:Սյունիք!F127)</f>
        <v>0</v>
      </c>
      <c r="G127" s="90">
        <f>SUM(Երևան:Սյունիք!G127)</f>
        <v>12</v>
      </c>
      <c r="H127" s="90">
        <f>SUM(Երևան:Սյունիք!H127)</f>
        <v>0</v>
      </c>
      <c r="I127" s="90">
        <f>SUM(Երևան:Սյունիք!I127)</f>
        <v>0</v>
      </c>
      <c r="J127" s="90">
        <f>SUM(Երևան:Սյունիք!J127)</f>
        <v>13</v>
      </c>
      <c r="K127" s="90">
        <f>SUM(Երևան:Սյունիք!K127)</f>
        <v>12</v>
      </c>
      <c r="L127" s="90">
        <f>SUM(Երևան:Սյունիք!L127)</f>
        <v>1</v>
      </c>
      <c r="M127" s="90">
        <f>SUM(Երևան:Սյունիք!M127)</f>
        <v>0</v>
      </c>
      <c r="N127" s="90">
        <f>SUM(Երևան:Սյունիք!N127)</f>
        <v>6</v>
      </c>
      <c r="O127" s="90">
        <f>SUM(Երևան:Սյունիք!O127)</f>
        <v>0</v>
      </c>
      <c r="P127" s="90">
        <f>SUM(Երևան:Սյունիք!P127)</f>
        <v>2</v>
      </c>
      <c r="Q127" s="90">
        <f>SUM(Երևան:Սյունիք!Q127)</f>
        <v>0</v>
      </c>
      <c r="R127" s="90">
        <f>SUM(Երևան:Սյունիք!R127)</f>
        <v>0</v>
      </c>
      <c r="S127" s="90">
        <f>SUM(Երևան:Սյունիք!S127)</f>
        <v>4</v>
      </c>
      <c r="T127" s="90">
        <f>SUM(Երևան:Սյունիք!T127)</f>
        <v>1</v>
      </c>
      <c r="U127" s="90">
        <f>SUM(Երևան:Սյունիք!U127)</f>
        <v>3</v>
      </c>
      <c r="V127" s="90">
        <f>SUM(Երևան:Սյունիք!V127)</f>
        <v>0</v>
      </c>
      <c r="W127" s="90">
        <f>SUM(Երևան:Սյունիք!W127)</f>
        <v>2</v>
      </c>
      <c r="X127" s="90">
        <f>SUM(Երևան:Սյունիք!X127)</f>
        <v>8</v>
      </c>
      <c r="Y127" s="90">
        <f>SUM(Երևան:Սյունիք!Y127)</f>
        <v>0</v>
      </c>
      <c r="Z127" s="90">
        <f>SUM(Երևան:Սյունիք!Z127)</f>
        <v>0</v>
      </c>
      <c r="AA127" s="90">
        <f>SUM(Երևան:Սյունիք!AA127)</f>
        <v>16</v>
      </c>
      <c r="AB127" s="90">
        <f>SUM(Երևան:Սյունիք!AB127)</f>
        <v>0</v>
      </c>
      <c r="AC127" s="90">
        <f>SUM(Երևան:Սյունիք!AC127)</f>
        <v>3</v>
      </c>
      <c r="AD127" s="90">
        <f>SUM(Երևան:Սյունիք!AD127)</f>
        <v>0</v>
      </c>
      <c r="AE127" s="90">
        <f>SUM(Երևան:Սյունիք!AE127)</f>
        <v>3</v>
      </c>
      <c r="AF127" s="90">
        <f>SUM(Երևան:Սյունիք!AF127)</f>
        <v>0</v>
      </c>
      <c r="AG127" s="90">
        <f>SUM(Երևան:Սյունիք!AG127)</f>
        <v>0</v>
      </c>
      <c r="AH127" s="90">
        <f>SUM(Երևան:Սյունիք!AH127)</f>
        <v>0</v>
      </c>
    </row>
    <row r="128" spans="1:34" s="5" customFormat="1" ht="39.950000000000003" customHeight="1" x14ac:dyDescent="0.25">
      <c r="A128" s="109" t="s">
        <v>11</v>
      </c>
      <c r="B128" s="129" t="s">
        <v>10</v>
      </c>
      <c r="C128" s="129"/>
      <c r="D128" s="129"/>
      <c r="E128" s="90">
        <f>SUM(Երևան:Սյունիք!E128)</f>
        <v>59</v>
      </c>
      <c r="F128" s="90">
        <f>SUM(Երևան:Սյունիք!F128)</f>
        <v>2</v>
      </c>
      <c r="G128" s="90">
        <f>SUM(Երևան:Սյունիք!G128)</f>
        <v>53</v>
      </c>
      <c r="H128" s="90">
        <f>SUM(Երևան:Սյունիք!H128)</f>
        <v>3</v>
      </c>
      <c r="I128" s="90">
        <f>SUM(Երևան:Սյունիք!I128)</f>
        <v>1</v>
      </c>
      <c r="J128" s="90">
        <f>SUM(Երևան:Սյունիք!J128)</f>
        <v>107</v>
      </c>
      <c r="K128" s="90">
        <f>SUM(Երևան:Սյունիք!K128)</f>
        <v>70</v>
      </c>
      <c r="L128" s="90">
        <f>SUM(Երևան:Սյունիք!L128)</f>
        <v>30</v>
      </c>
      <c r="M128" s="90">
        <f>SUM(Երևան:Սյունիք!M128)</f>
        <v>0</v>
      </c>
      <c r="N128" s="90">
        <f>SUM(Երևան:Սյունիք!N128)</f>
        <v>31</v>
      </c>
      <c r="O128" s="90">
        <f>SUM(Երևան:Սյունիք!O128)</f>
        <v>2</v>
      </c>
      <c r="P128" s="90">
        <f>SUM(Երևան:Սյունիք!P128)</f>
        <v>15</v>
      </c>
      <c r="Q128" s="90">
        <f>SUM(Երևան:Սյունիք!Q128)</f>
        <v>6</v>
      </c>
      <c r="R128" s="90">
        <f>SUM(Երևան:Սյունիք!R128)</f>
        <v>0</v>
      </c>
      <c r="S128" s="90">
        <f>SUM(Երևան:Սյունիք!S128)</f>
        <v>8</v>
      </c>
      <c r="T128" s="90">
        <f>SUM(Երևան:Սյունիք!T128)</f>
        <v>0</v>
      </c>
      <c r="U128" s="90">
        <f>SUM(Երևան:Սյունիք!U128)</f>
        <v>8</v>
      </c>
      <c r="V128" s="90">
        <f>SUM(Երևան:Սյունիք!V128)</f>
        <v>0</v>
      </c>
      <c r="W128" s="90">
        <f>SUM(Երևան:Սյունիք!W128)</f>
        <v>1</v>
      </c>
      <c r="X128" s="90">
        <f>SUM(Երևան:Սյունիք!X128)</f>
        <v>32</v>
      </c>
      <c r="Y128" s="90">
        <f>SUM(Երևան:Սյունիք!Y128)</f>
        <v>0</v>
      </c>
      <c r="Z128" s="90">
        <f>SUM(Երևան:Սյունիք!Z128)</f>
        <v>3</v>
      </c>
      <c r="AA128" s="90">
        <f>SUM(Երևան:Սյունիք!AA128)</f>
        <v>93</v>
      </c>
      <c r="AB128" s="90">
        <f>SUM(Երևան:Սյունիք!AB128)</f>
        <v>5</v>
      </c>
      <c r="AC128" s="90">
        <f>SUM(Երևան:Սյունիք!AC128)</f>
        <v>22</v>
      </c>
      <c r="AD128" s="90">
        <f>SUM(Երևան:Սյունիք!AD128)</f>
        <v>5</v>
      </c>
      <c r="AE128" s="90">
        <f>SUM(Երևան:Սյունիք!AE128)</f>
        <v>27</v>
      </c>
      <c r="AF128" s="90">
        <f>SUM(Երևան:Սյունիք!AF128)</f>
        <v>4</v>
      </c>
      <c r="AG128" s="90">
        <f>SUM(Երևան:Սյունիք!AG128)</f>
        <v>2</v>
      </c>
      <c r="AH128" s="90">
        <f>SUM(Երևան:Սյունիք!AH128)</f>
        <v>6</v>
      </c>
    </row>
    <row r="129" spans="1:34" s="5" customFormat="1" ht="39.950000000000003" customHeight="1" x14ac:dyDescent="0.25">
      <c r="A129" s="109" t="s">
        <v>9</v>
      </c>
      <c r="B129" s="129" t="s">
        <v>1</v>
      </c>
      <c r="C129" s="129"/>
      <c r="D129" s="129"/>
      <c r="E129" s="90">
        <f>SUM(Երևան:Սյունիք!E129)</f>
        <v>31</v>
      </c>
      <c r="F129" s="90">
        <f>SUM(Երևան:Սյունիք!F129)</f>
        <v>0</v>
      </c>
      <c r="G129" s="90">
        <f>SUM(Երևան:Սյունիք!G129)</f>
        <v>31</v>
      </c>
      <c r="H129" s="90">
        <f>SUM(Երևան:Սյունիք!H129)</f>
        <v>0</v>
      </c>
      <c r="I129" s="90">
        <f>SUM(Երևան:Սյունիք!I129)</f>
        <v>0</v>
      </c>
      <c r="J129" s="90">
        <f>SUM(Երևան:Սյունիք!J129)</f>
        <v>46</v>
      </c>
      <c r="K129" s="90">
        <f>SUM(Երևան:Սյունիք!K129)</f>
        <v>32</v>
      </c>
      <c r="L129" s="90">
        <f>SUM(Երևան:Սյունիք!L129)</f>
        <v>13</v>
      </c>
      <c r="M129" s="90">
        <f>SUM(Երևան:Սյունիք!M129)</f>
        <v>0</v>
      </c>
      <c r="N129" s="90">
        <f>SUM(Երևան:Սյունիք!N129)</f>
        <v>15</v>
      </c>
      <c r="O129" s="90">
        <f>SUM(Երևան:Սյունիք!O129)</f>
        <v>0</v>
      </c>
      <c r="P129" s="90">
        <f>SUM(Երևան:Սյունիք!P129)</f>
        <v>3</v>
      </c>
      <c r="Q129" s="90">
        <f>SUM(Երևան:Սյունիք!Q129)</f>
        <v>11</v>
      </c>
      <c r="R129" s="90">
        <f>SUM(Երևան:Սյունիք!R129)</f>
        <v>0</v>
      </c>
      <c r="S129" s="90">
        <f>SUM(Երևան:Սյունիք!S129)</f>
        <v>1</v>
      </c>
      <c r="T129" s="90">
        <f>SUM(Երևան:Սյունիք!T129)</f>
        <v>0</v>
      </c>
      <c r="U129" s="90">
        <f>SUM(Երևան:Սյունիք!U129)</f>
        <v>1</v>
      </c>
      <c r="V129" s="90">
        <f>SUM(Երևան:Սյունիք!V129)</f>
        <v>0</v>
      </c>
      <c r="W129" s="90">
        <f>SUM(Երևան:Սյունիք!W129)</f>
        <v>3</v>
      </c>
      <c r="X129" s="90">
        <f>SUM(Երևան:Սյունիք!X129)</f>
        <v>18</v>
      </c>
      <c r="Y129" s="90">
        <f>SUM(Երևան:Սյունիք!Y129)</f>
        <v>0</v>
      </c>
      <c r="Z129" s="90">
        <f>SUM(Երևան:Սյունիք!Z129)</f>
        <v>0</v>
      </c>
      <c r="AA129" s="90">
        <f>SUM(Երևան:Սյունիք!AA129)</f>
        <v>45</v>
      </c>
      <c r="AB129" s="90">
        <f>SUM(Երևան:Սյունիք!AB129)</f>
        <v>0</v>
      </c>
      <c r="AC129" s="90">
        <f>SUM(Երևան:Սյունիք!AC129)</f>
        <v>3</v>
      </c>
      <c r="AD129" s="90">
        <f>SUM(Երևան:Սյունիք!AD129)</f>
        <v>3</v>
      </c>
      <c r="AE129" s="90">
        <f>SUM(Երևան:Սյունիք!AE129)</f>
        <v>6</v>
      </c>
      <c r="AF129" s="90">
        <f>SUM(Երևան:Սյունիք!AF129)</f>
        <v>1</v>
      </c>
      <c r="AG129" s="90">
        <f>SUM(Երևան:Սյունիք!AG129)</f>
        <v>1</v>
      </c>
      <c r="AH129" s="90">
        <f>SUM(Երևան:Սյունիք!AH129)</f>
        <v>2</v>
      </c>
    </row>
    <row r="130" spans="1:34" s="8" customFormat="1" ht="39.950000000000003" customHeight="1" x14ac:dyDescent="0.25">
      <c r="A130" s="109" t="s">
        <v>8</v>
      </c>
      <c r="B130" s="129" t="s">
        <v>7</v>
      </c>
      <c r="C130" s="129"/>
      <c r="D130" s="129"/>
      <c r="E130" s="90">
        <f>SUM(Երևան:Սյունիք!E130)</f>
        <v>56</v>
      </c>
      <c r="F130" s="90">
        <f>SUM(Երևան:Սյունիք!F130)</f>
        <v>7</v>
      </c>
      <c r="G130" s="90">
        <f>SUM(Երևան:Սյունիք!G130)</f>
        <v>49</v>
      </c>
      <c r="H130" s="90">
        <f>SUM(Երևան:Սյունիք!H130)</f>
        <v>0</v>
      </c>
      <c r="I130" s="90">
        <f>SUM(Երևան:Սյունիք!I130)</f>
        <v>0</v>
      </c>
      <c r="J130" s="90">
        <f>SUM(Երևան:Սյունիք!J130)</f>
        <v>27</v>
      </c>
      <c r="K130" s="90">
        <f>SUM(Երևան:Սյունիք!K130)</f>
        <v>25</v>
      </c>
      <c r="L130" s="90">
        <f>SUM(Երևան:Սյունիք!L130)</f>
        <v>2</v>
      </c>
      <c r="M130" s="90">
        <f>SUM(Երևան:Սյունիք!M130)</f>
        <v>0</v>
      </c>
      <c r="N130" s="90">
        <f>SUM(Երևան:Սյունիք!N130)</f>
        <v>41</v>
      </c>
      <c r="O130" s="90">
        <f>SUM(Երևան:Սյունիք!O130)</f>
        <v>27</v>
      </c>
      <c r="P130" s="90">
        <f>SUM(Երևան:Սյունիք!P130)</f>
        <v>3</v>
      </c>
      <c r="Q130" s="90">
        <f>SUM(Երևան:Սյունիք!Q130)</f>
        <v>1</v>
      </c>
      <c r="R130" s="90">
        <f>SUM(Երևան:Սյունիք!R130)</f>
        <v>0</v>
      </c>
      <c r="S130" s="90">
        <f>SUM(Երևան:Սյունիք!S130)</f>
        <v>10</v>
      </c>
      <c r="T130" s="90">
        <f>SUM(Երևան:Սյունիք!T130)</f>
        <v>2</v>
      </c>
      <c r="U130" s="90">
        <f>SUM(Երևան:Սյունիք!U130)</f>
        <v>4</v>
      </c>
      <c r="V130" s="90">
        <f>SUM(Երևան:Սյունիք!V130)</f>
        <v>4</v>
      </c>
      <c r="W130" s="90">
        <f>SUM(Երևան:Սյունիք!W130)</f>
        <v>1</v>
      </c>
      <c r="X130" s="90">
        <f>SUM(Երևան:Սյունիք!X130)</f>
        <v>42</v>
      </c>
      <c r="Y130" s="90">
        <f>SUM(Երևան:Սյունիք!Y130)</f>
        <v>0</v>
      </c>
      <c r="Z130" s="90">
        <f>SUM(Երևան:Սյունիք!Z130)</f>
        <v>3</v>
      </c>
      <c r="AA130" s="90">
        <f>SUM(Երևան:Սյունիք!AA130)</f>
        <v>37</v>
      </c>
      <c r="AB130" s="90">
        <f>SUM(Երևան:Սյունիք!AB130)</f>
        <v>7</v>
      </c>
      <c r="AC130" s="90">
        <f>SUM(Երևան:Սյունիք!AC130)</f>
        <v>3</v>
      </c>
      <c r="AD130" s="90">
        <f>SUM(Երևան:Սյունիք!AD130)</f>
        <v>5</v>
      </c>
      <c r="AE130" s="90">
        <f>SUM(Երևան:Սյունիք!AE130)</f>
        <v>8</v>
      </c>
      <c r="AF130" s="90">
        <f>SUM(Երևան:Սյունիք!AF130)</f>
        <v>0</v>
      </c>
      <c r="AG130" s="90">
        <f>SUM(Երևան:Սյունիք!AG130)</f>
        <v>5</v>
      </c>
      <c r="AH130" s="90">
        <f>SUM(Երևան:Սյունիք!AH130)</f>
        <v>5</v>
      </c>
    </row>
    <row r="131" spans="1:34" s="5" customFormat="1" ht="39.950000000000003" customHeight="1" x14ac:dyDescent="0.25">
      <c r="A131" s="109" t="s">
        <v>6</v>
      </c>
      <c r="B131" s="129" t="s">
        <v>5</v>
      </c>
      <c r="C131" s="129"/>
      <c r="D131" s="129"/>
      <c r="E131" s="90">
        <f>SUM(Երևան:Սյունիք!E131)</f>
        <v>54</v>
      </c>
      <c r="F131" s="90">
        <f>SUM(Երևան:Սյունիք!F131)</f>
        <v>6</v>
      </c>
      <c r="G131" s="90">
        <f>SUM(Երևան:Սյունիք!G131)</f>
        <v>48</v>
      </c>
      <c r="H131" s="90">
        <f>SUM(Երևան:Սյունիք!H131)</f>
        <v>0</v>
      </c>
      <c r="I131" s="90">
        <f>SUM(Երևան:Սյունիք!I131)</f>
        <v>0</v>
      </c>
      <c r="J131" s="90">
        <f>SUM(Երևան:Սյունիք!J131)</f>
        <v>22</v>
      </c>
      <c r="K131" s="90">
        <f>SUM(Երևան:Սյունիք!K131)</f>
        <v>20</v>
      </c>
      <c r="L131" s="90">
        <f>SUM(Երևան:Սյունիք!L131)</f>
        <v>2</v>
      </c>
      <c r="M131" s="90">
        <f>SUM(Երևան:Սյունիք!M131)</f>
        <v>0</v>
      </c>
      <c r="N131" s="90">
        <f>SUM(Երևան:Սյունիք!N131)</f>
        <v>39</v>
      </c>
      <c r="O131" s="90">
        <f>SUM(Երևան:Սյունիք!O131)</f>
        <v>26</v>
      </c>
      <c r="P131" s="90">
        <f>SUM(Երևան:Սյունիք!P131)</f>
        <v>3</v>
      </c>
      <c r="Q131" s="90">
        <f>SUM(Երևան:Սյունիք!Q131)</f>
        <v>0</v>
      </c>
      <c r="R131" s="90">
        <f>SUM(Երևան:Սյունիք!R131)</f>
        <v>0</v>
      </c>
      <c r="S131" s="90">
        <f>SUM(Երևան:Սյունիք!S131)</f>
        <v>10</v>
      </c>
      <c r="T131" s="90">
        <f>SUM(Երևան:Սյունիք!T131)</f>
        <v>2</v>
      </c>
      <c r="U131" s="90">
        <f>SUM(Երևան:Սյունիք!U131)</f>
        <v>4</v>
      </c>
      <c r="V131" s="90">
        <f>SUM(Երևան:Սյունիք!V131)</f>
        <v>4</v>
      </c>
      <c r="W131" s="90">
        <f>SUM(Երևան:Սյունիք!W131)</f>
        <v>0</v>
      </c>
      <c r="X131" s="90">
        <f>SUM(Երևան:Սյունիք!X131)</f>
        <v>39</v>
      </c>
      <c r="Y131" s="90">
        <f>SUM(Երևան:Սյունիք!Y131)</f>
        <v>0</v>
      </c>
      <c r="Z131" s="90">
        <f>SUM(Երևան:Սյունիք!Z131)</f>
        <v>3</v>
      </c>
      <c r="AA131" s="90">
        <f>SUM(Երևան:Սյունիք!AA131)</f>
        <v>35</v>
      </c>
      <c r="AB131" s="90">
        <f>SUM(Երևան:Սյունիք!AB131)</f>
        <v>7</v>
      </c>
      <c r="AC131" s="90">
        <f>SUM(Երևան:Սյունիք!AC131)</f>
        <v>1</v>
      </c>
      <c r="AD131" s="90">
        <f>SUM(Երևան:Սյունիք!AD131)</f>
        <v>5</v>
      </c>
      <c r="AE131" s="90">
        <f>SUM(Երևան:Սյունիք!AE131)</f>
        <v>6</v>
      </c>
      <c r="AF131" s="90">
        <f>SUM(Երևան:Սյունիք!AF131)</f>
        <v>0</v>
      </c>
      <c r="AG131" s="90">
        <f>SUM(Երևան:Սյունիք!AG131)</f>
        <v>5</v>
      </c>
      <c r="AH131" s="90">
        <f>SUM(Երևան:Սյունիք!AH131)</f>
        <v>5</v>
      </c>
    </row>
    <row r="132" spans="1:34" s="5" customFormat="1" ht="39.950000000000003" customHeight="1" x14ac:dyDescent="0.25">
      <c r="A132" s="109" t="s">
        <v>4</v>
      </c>
      <c r="B132" s="129" t="s">
        <v>3</v>
      </c>
      <c r="C132" s="129"/>
      <c r="D132" s="129"/>
      <c r="E132" s="90">
        <f>SUM(Երևան:Սյունիք!E132)</f>
        <v>2</v>
      </c>
      <c r="F132" s="90">
        <f>SUM(Երևան:Սյունիք!F132)</f>
        <v>1</v>
      </c>
      <c r="G132" s="90">
        <f>SUM(Երևան:Սյունիք!G132)</f>
        <v>1</v>
      </c>
      <c r="H132" s="90">
        <f>SUM(Երևան:Սյունիք!H132)</f>
        <v>0</v>
      </c>
      <c r="I132" s="90">
        <f>SUM(Երևան:Սյունիք!I132)</f>
        <v>0</v>
      </c>
      <c r="J132" s="90">
        <f>SUM(Երևան:Սյունիք!J132)</f>
        <v>3</v>
      </c>
      <c r="K132" s="90">
        <f>SUM(Երևան:Սյունիք!K132)</f>
        <v>3</v>
      </c>
      <c r="L132" s="90">
        <f>SUM(Երևան:Սյունիք!L132)</f>
        <v>0</v>
      </c>
      <c r="M132" s="90">
        <f>SUM(Երևան:Սյունիք!M132)</f>
        <v>0</v>
      </c>
      <c r="N132" s="90">
        <f>SUM(Երևան:Սյունիք!N132)</f>
        <v>2</v>
      </c>
      <c r="O132" s="90">
        <f>SUM(Երևան:Սյունիք!O132)</f>
        <v>1</v>
      </c>
      <c r="P132" s="90">
        <f>SUM(Երևան:Սյունիք!P132)</f>
        <v>0</v>
      </c>
      <c r="Q132" s="90">
        <f>SUM(Երևան:Սյունիք!Q132)</f>
        <v>1</v>
      </c>
      <c r="R132" s="90">
        <f>SUM(Երևան:Սյունիք!R132)</f>
        <v>0</v>
      </c>
      <c r="S132" s="90">
        <f>SUM(Երևան:Սյունիք!S132)</f>
        <v>0</v>
      </c>
      <c r="T132" s="90">
        <f>SUM(Երևան:Սյունիք!T132)</f>
        <v>0</v>
      </c>
      <c r="U132" s="90">
        <f>SUM(Երևան:Սյունիք!U132)</f>
        <v>0</v>
      </c>
      <c r="V132" s="90">
        <f>SUM(Երևան:Սյունիք!V132)</f>
        <v>0</v>
      </c>
      <c r="W132" s="90">
        <f>SUM(Երևան:Սյունիք!W132)</f>
        <v>1</v>
      </c>
      <c r="X132" s="90">
        <f>SUM(Երևան:Սյունիք!X132)</f>
        <v>3</v>
      </c>
      <c r="Y132" s="90">
        <f>SUM(Երևան:Սյունիք!Y132)</f>
        <v>0</v>
      </c>
      <c r="Z132" s="90">
        <f>SUM(Երևան:Սյունիք!Z132)</f>
        <v>0</v>
      </c>
      <c r="AA132" s="90">
        <f>SUM(Երևան:Սյունիք!AA132)</f>
        <v>2</v>
      </c>
      <c r="AB132" s="90">
        <f>SUM(Երևան:Սյունիք!AB132)</f>
        <v>0</v>
      </c>
      <c r="AC132" s="90">
        <f>SUM(Երևան:Սյունիք!AC132)</f>
        <v>2</v>
      </c>
      <c r="AD132" s="90">
        <f>SUM(Երևան:Սյունիք!AD132)</f>
        <v>0</v>
      </c>
      <c r="AE132" s="90">
        <f>SUM(Երևան:Սյունիք!AE132)</f>
        <v>2</v>
      </c>
      <c r="AF132" s="90">
        <f>SUM(Երևան:Սյունիք!AF132)</f>
        <v>0</v>
      </c>
      <c r="AG132" s="90">
        <f>SUM(Երևան:Սյունիք!AG132)</f>
        <v>0</v>
      </c>
      <c r="AH132" s="90">
        <f>SUM(Երևան:Սյունիք!AH132)</f>
        <v>0</v>
      </c>
    </row>
    <row r="133" spans="1:34" s="8" customFormat="1" ht="39.950000000000003" customHeight="1" x14ac:dyDescent="0.25">
      <c r="A133" s="109" t="s">
        <v>2</v>
      </c>
      <c r="B133" s="129" t="s">
        <v>1</v>
      </c>
      <c r="C133" s="129"/>
      <c r="D133" s="129"/>
      <c r="E133" s="90">
        <f>SUM(Երևան:Սյունիք!E133)</f>
        <v>551</v>
      </c>
      <c r="F133" s="90">
        <f>SUM(Երևան:Սյունիք!F133)</f>
        <v>81</v>
      </c>
      <c r="G133" s="90">
        <f>SUM(Երևան:Սյունիք!G133)</f>
        <v>450</v>
      </c>
      <c r="H133" s="90">
        <f>SUM(Երևան:Սյունիք!H133)</f>
        <v>17</v>
      </c>
      <c r="I133" s="90">
        <f>SUM(Երևան:Սյունիք!I133)</f>
        <v>3</v>
      </c>
      <c r="J133" s="90">
        <f>SUM(Երևան:Սյունիք!J133)</f>
        <v>1869</v>
      </c>
      <c r="K133" s="90">
        <f>SUM(Երևան:Սյունիք!K133)</f>
        <v>789</v>
      </c>
      <c r="L133" s="90">
        <f>SUM(Երևան:Սյունիք!L133)</f>
        <v>965</v>
      </c>
      <c r="M133" s="90">
        <f>SUM(Երևան:Սյունիք!M133)</f>
        <v>81</v>
      </c>
      <c r="N133" s="90">
        <f>SUM(Երևան:Սյունիք!N133)</f>
        <v>411</v>
      </c>
      <c r="O133" s="90">
        <f>SUM(Երևան:Սյունիք!O133)</f>
        <v>195</v>
      </c>
      <c r="P133" s="90">
        <f>SUM(Երևան:Սյունիք!P133)</f>
        <v>15</v>
      </c>
      <c r="Q133" s="90">
        <f>SUM(Երևան:Սյունիք!Q133)</f>
        <v>125</v>
      </c>
      <c r="R133" s="90">
        <f>SUM(Երևան:Սյունիք!R133)</f>
        <v>2</v>
      </c>
      <c r="S133" s="90">
        <f>SUM(Երևան:Սյունիք!S133)</f>
        <v>74</v>
      </c>
      <c r="T133" s="90">
        <f>SUM(Երևան:Սյունիք!T133)</f>
        <v>26</v>
      </c>
      <c r="U133" s="90">
        <f>SUM(Երևան:Սյունիք!U133)</f>
        <v>38</v>
      </c>
      <c r="V133" s="90">
        <f>SUM(Երևան:Սյունիք!V133)</f>
        <v>10</v>
      </c>
      <c r="W133" s="90">
        <f>SUM(Երևան:Սյունիք!W133)</f>
        <v>50</v>
      </c>
      <c r="X133" s="90">
        <f>SUM(Երևան:Սյունիք!X133)</f>
        <v>461</v>
      </c>
      <c r="Y133" s="90">
        <f>SUM(Երևան:Սյունիք!Y133)</f>
        <v>8</v>
      </c>
      <c r="Z133" s="90">
        <f>SUM(Երևան:Սյունիք!Z133)</f>
        <v>46</v>
      </c>
      <c r="AA133" s="90">
        <f>SUM(Երևան:Սյունիք!AA133)</f>
        <v>848</v>
      </c>
      <c r="AB133" s="90">
        <f>SUM(Երևան:Սյունիք!AB133)</f>
        <v>97</v>
      </c>
      <c r="AC133" s="90">
        <f>SUM(Երևան:Սյունիք!AC133)</f>
        <v>150</v>
      </c>
      <c r="AD133" s="90">
        <f>SUM(Երևան:Սյունիք!AD133)</f>
        <v>51</v>
      </c>
      <c r="AE133" s="90">
        <f>SUM(Երևան:Սյունիք!AE133)</f>
        <v>201</v>
      </c>
      <c r="AF133" s="90">
        <f>SUM(Երևան:Սյունիք!AF133)</f>
        <v>19</v>
      </c>
      <c r="AG133" s="90">
        <f>SUM(Երևան:Սյունիք!AG133)</f>
        <v>20</v>
      </c>
      <c r="AH133" s="90">
        <f>SUM(Երևան:Սյունիք!AH133)</f>
        <v>39</v>
      </c>
    </row>
    <row r="134" spans="1:34" s="8" customFormat="1" ht="39.950000000000003" customHeight="1" x14ac:dyDescent="0.25">
      <c r="A134" s="109"/>
      <c r="B134" s="129" t="s">
        <v>0</v>
      </c>
      <c r="C134" s="129"/>
      <c r="D134" s="129"/>
      <c r="E134" s="90">
        <f>SUM(Երևան:Սյունիք!E134)</f>
        <v>47428</v>
      </c>
      <c r="F134" s="90">
        <f>SUM(Երևան:Սյունիք!F134)</f>
        <v>4191</v>
      </c>
      <c r="G134" s="90">
        <f>SUM(Երևան:Սյունիք!G134)</f>
        <v>42948</v>
      </c>
      <c r="H134" s="90">
        <f>SUM(Երևան:Սյունիք!H134)</f>
        <v>281</v>
      </c>
      <c r="I134" s="90">
        <f>SUM(Երևան:Սյունիք!I134)</f>
        <v>8</v>
      </c>
      <c r="J134" s="90">
        <f>SUM(Երևան:Սյունիք!J134)</f>
        <v>123183</v>
      </c>
      <c r="K134" s="90">
        <f>SUM(Երևան:Սյունիք!K134)</f>
        <v>109632</v>
      </c>
      <c r="L134" s="90">
        <f>SUM(Երևան:Սյունիք!L134)</f>
        <v>10052</v>
      </c>
      <c r="M134" s="90">
        <f>SUM(Երևան:Սյունիք!M134)</f>
        <v>315</v>
      </c>
      <c r="N134" s="90">
        <f>SUM(Երևան:Սյունիք!N134)</f>
        <v>85856</v>
      </c>
      <c r="O134" s="90">
        <f>SUM(Երևան:Սյունիք!O134)</f>
        <v>66298</v>
      </c>
      <c r="P134" s="90">
        <f>SUM(Երևան:Սյունիք!P134)</f>
        <v>9237</v>
      </c>
      <c r="Q134" s="90">
        <f>SUM(Երևան:Սյունիք!Q134)</f>
        <v>2254</v>
      </c>
      <c r="R134" s="90">
        <f>SUM(Երևան:Սյունիք!R134)</f>
        <v>30</v>
      </c>
      <c r="S134" s="90">
        <f>SUM(Երևան:Սյունիք!S134)</f>
        <v>8037</v>
      </c>
      <c r="T134" s="90">
        <f>SUM(Երևան:Սյունիք!T134)</f>
        <v>1595</v>
      </c>
      <c r="U134" s="90">
        <f>SUM(Երևան:Սյունիք!U134)</f>
        <v>5646</v>
      </c>
      <c r="V134" s="90">
        <f>SUM(Երևան:Սյունիք!V134)</f>
        <v>796</v>
      </c>
      <c r="W134" s="90">
        <f>SUM(Երևան:Սյունիք!W134)</f>
        <v>728</v>
      </c>
      <c r="X134" s="90">
        <f>SUM(Երևան:Սյունիք!X134)</f>
        <v>86585</v>
      </c>
      <c r="Y134" s="90">
        <f>SUM(Երևան:Սյունիք!Y134)</f>
        <v>183</v>
      </c>
      <c r="Z134" s="90">
        <f>SUM(Երևան:Սյունիք!Z134)</f>
        <v>1464</v>
      </c>
      <c r="AA134" s="90">
        <f>SUM(Երևան:Սյունիք!AA134)</f>
        <v>69964</v>
      </c>
      <c r="AB134" s="90">
        <f>SUM(Երևան:Սյունիք!AB134)</f>
        <v>3670</v>
      </c>
      <c r="AC134" s="90">
        <f>SUM(Երևան:Սյունիք!AC134)</f>
        <v>2492</v>
      </c>
      <c r="AD134" s="90">
        <f>SUM(Երևան:Սյունիք!AD134)</f>
        <v>811</v>
      </c>
      <c r="AE134" s="90">
        <f>SUM(Երևան:Սյունիք!AE134)</f>
        <v>3303</v>
      </c>
      <c r="AF134" s="90">
        <f>SUM(Երևան:Սյունիք!AF134)</f>
        <v>410</v>
      </c>
      <c r="AG134" s="90">
        <f>SUM(Երևան:Սյունիք!AG134)</f>
        <v>336</v>
      </c>
      <c r="AH134" s="90">
        <f>SUM(Երևան:Սյունիք!AH134)</f>
        <v>746</v>
      </c>
    </row>
    <row r="135" spans="1:34" s="8" customFormat="1" ht="39.950000000000003" customHeight="1" x14ac:dyDescent="0.25">
      <c r="A135" s="125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6"/>
      <c r="AH135" s="126"/>
    </row>
    <row r="136" spans="1:34" s="5" customFormat="1" ht="106.5" customHeight="1" x14ac:dyDescent="0.25">
      <c r="A136" s="17"/>
      <c r="B136" s="17"/>
      <c r="C136" s="127" t="s">
        <v>288</v>
      </c>
      <c r="D136" s="128"/>
      <c r="E136" s="128"/>
      <c r="F136" s="17"/>
      <c r="G136" s="17"/>
      <c r="H136" s="17"/>
      <c r="I136" s="17"/>
      <c r="J136" s="17"/>
      <c r="K136" s="17"/>
      <c r="L136" s="17"/>
      <c r="M136" s="17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5" customFormat="1" ht="14.25" customHeight="1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5" customFormat="1" ht="29.25" customHeight="1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</row>
    <row r="139" spans="1:34" s="5" customFormat="1" ht="29.25" customHeight="1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</row>
    <row r="140" spans="1:34" s="5" customFormat="1" ht="20.25" customHeight="1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</row>
    <row r="141" spans="1:34" s="5" customFormat="1" ht="14.25" customHeight="1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</row>
    <row r="142" spans="1:34" s="5" customFormat="1" ht="14.25" customHeight="1" x14ac:dyDescent="0.2">
      <c r="A142" s="1"/>
      <c r="B142" s="16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3"/>
    </row>
    <row r="143" spans="1:34" x14ac:dyDescent="0.2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AH143" s="3"/>
    </row>
    <row r="144" spans="1:34" x14ac:dyDescent="0.2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AH144" s="3"/>
    </row>
    <row r="145" spans="2:34" ht="12.75" customHeight="1" x14ac:dyDescent="0.2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AH145" s="3"/>
    </row>
    <row r="146" spans="2:34" x14ac:dyDescent="0.2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AH146" s="3"/>
    </row>
    <row r="147" spans="2:34" x14ac:dyDescent="0.2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AH147" s="3"/>
    </row>
    <row r="148" spans="2:34" x14ac:dyDescent="0.2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AH148" s="3"/>
    </row>
    <row r="149" spans="2:34" x14ac:dyDescent="0.2">
      <c r="AH149" s="3"/>
    </row>
    <row r="150" spans="2:34" x14ac:dyDescent="0.2">
      <c r="AH150" s="3"/>
    </row>
    <row r="151" spans="2:34" x14ac:dyDescent="0.2">
      <c r="AH151" s="3"/>
    </row>
    <row r="152" spans="2:34" x14ac:dyDescent="0.2">
      <c r="AH152" s="3"/>
    </row>
    <row r="153" spans="2:34" x14ac:dyDescent="0.2">
      <c r="AH153" s="3"/>
    </row>
    <row r="154" spans="2:34" x14ac:dyDescent="0.2">
      <c r="AH154" s="3"/>
    </row>
    <row r="155" spans="2:34" x14ac:dyDescent="0.2">
      <c r="AH155" s="3"/>
    </row>
    <row r="156" spans="2:34" x14ac:dyDescent="0.2">
      <c r="AH156" s="3"/>
    </row>
    <row r="157" spans="2:34" x14ac:dyDescent="0.2">
      <c r="AH157" s="3"/>
    </row>
    <row r="158" spans="2:34" x14ac:dyDescent="0.2">
      <c r="AH158" s="3"/>
    </row>
    <row r="159" spans="2:34" x14ac:dyDescent="0.2">
      <c r="AH159" s="3"/>
    </row>
    <row r="160" spans="2:34" x14ac:dyDescent="0.2">
      <c r="AH160" s="3"/>
    </row>
    <row r="161" spans="34:34" x14ac:dyDescent="0.2">
      <c r="AH161" s="3"/>
    </row>
    <row r="162" spans="34:34" x14ac:dyDescent="0.2">
      <c r="AH162" s="3"/>
    </row>
    <row r="163" spans="34:34" x14ac:dyDescent="0.2">
      <c r="AH163" s="3"/>
    </row>
    <row r="164" spans="34:34" x14ac:dyDescent="0.2">
      <c r="AH164" s="3"/>
    </row>
    <row r="165" spans="34:34" x14ac:dyDescent="0.2">
      <c r="AH165" s="3"/>
    </row>
    <row r="166" spans="34:34" x14ac:dyDescent="0.2">
      <c r="AH166" s="3"/>
    </row>
    <row r="167" spans="34:34" x14ac:dyDescent="0.2">
      <c r="AH167" s="3"/>
    </row>
    <row r="168" spans="34:34" x14ac:dyDescent="0.2">
      <c r="AH168" s="3"/>
    </row>
    <row r="169" spans="34:34" x14ac:dyDescent="0.2">
      <c r="AH169" s="3"/>
    </row>
    <row r="170" spans="34:34" x14ac:dyDescent="0.2">
      <c r="AH170" s="3"/>
    </row>
    <row r="171" spans="34:34" x14ac:dyDescent="0.2">
      <c r="AH171" s="3"/>
    </row>
    <row r="172" spans="34:34" x14ac:dyDescent="0.2">
      <c r="AH172" s="3"/>
    </row>
    <row r="173" spans="34:34" x14ac:dyDescent="0.2">
      <c r="AH173" s="3"/>
    </row>
    <row r="174" spans="34:34" x14ac:dyDescent="0.2">
      <c r="AH174" s="3"/>
    </row>
    <row r="175" spans="34:34" x14ac:dyDescent="0.2">
      <c r="AH175" s="3"/>
    </row>
    <row r="176" spans="34:34" x14ac:dyDescent="0.2">
      <c r="AH176" s="3"/>
    </row>
    <row r="177" spans="34:34" x14ac:dyDescent="0.2">
      <c r="AH177" s="3"/>
    </row>
    <row r="178" spans="34:34" x14ac:dyDescent="0.2">
      <c r="AH178" s="3"/>
    </row>
    <row r="179" spans="34:34" x14ac:dyDescent="0.2">
      <c r="AH179" s="3"/>
    </row>
    <row r="180" spans="34:34" x14ac:dyDescent="0.2">
      <c r="AH180" s="3"/>
    </row>
    <row r="181" spans="34:34" x14ac:dyDescent="0.2">
      <c r="AH181" s="3"/>
    </row>
    <row r="182" spans="34:34" x14ac:dyDescent="0.2">
      <c r="AH182" s="3"/>
    </row>
    <row r="183" spans="34:34" x14ac:dyDescent="0.2">
      <c r="AH183" s="3"/>
    </row>
    <row r="184" spans="34:34" x14ac:dyDescent="0.2">
      <c r="AH184" s="3"/>
    </row>
    <row r="185" spans="34:34" x14ac:dyDescent="0.2">
      <c r="AH185" s="3"/>
    </row>
    <row r="186" spans="34:34" x14ac:dyDescent="0.2">
      <c r="AH186" s="3"/>
    </row>
    <row r="187" spans="34:34" x14ac:dyDescent="0.2">
      <c r="AH187" s="3"/>
    </row>
    <row r="188" spans="34:34" x14ac:dyDescent="0.2">
      <c r="AH188" s="3"/>
    </row>
    <row r="189" spans="34:34" x14ac:dyDescent="0.2">
      <c r="AH189" s="3"/>
    </row>
    <row r="190" spans="34:34" x14ac:dyDescent="0.2">
      <c r="AH190" s="3"/>
    </row>
    <row r="191" spans="34:34" x14ac:dyDescent="0.2">
      <c r="AH191" s="3"/>
    </row>
    <row r="192" spans="34:34" x14ac:dyDescent="0.2">
      <c r="AH192" s="3"/>
    </row>
    <row r="193" spans="34:34" x14ac:dyDescent="0.2">
      <c r="AH193" s="3"/>
    </row>
    <row r="194" spans="34:34" x14ac:dyDescent="0.2">
      <c r="AH194" s="3"/>
    </row>
    <row r="195" spans="34:34" x14ac:dyDescent="0.2">
      <c r="AH195" s="3"/>
    </row>
    <row r="196" spans="34:34" x14ac:dyDescent="0.2">
      <c r="AH196" s="3"/>
    </row>
    <row r="197" spans="34:34" x14ac:dyDescent="0.2">
      <c r="AH197" s="3"/>
    </row>
    <row r="198" spans="34:34" x14ac:dyDescent="0.2">
      <c r="AH198" s="3"/>
    </row>
    <row r="199" spans="34:34" x14ac:dyDescent="0.2">
      <c r="AH199" s="3"/>
    </row>
    <row r="200" spans="34:34" x14ac:dyDescent="0.2">
      <c r="AH200" s="3"/>
    </row>
    <row r="201" spans="34:34" x14ac:dyDescent="0.2">
      <c r="AH201" s="3"/>
    </row>
    <row r="202" spans="34:34" x14ac:dyDescent="0.2">
      <c r="AH202" s="3"/>
    </row>
    <row r="203" spans="34:34" x14ac:dyDescent="0.2">
      <c r="AH203" s="3"/>
    </row>
    <row r="204" spans="34:34" x14ac:dyDescent="0.2">
      <c r="AH204" s="3"/>
    </row>
    <row r="205" spans="34:34" x14ac:dyDescent="0.2">
      <c r="AH205" s="3"/>
    </row>
    <row r="206" spans="34:34" x14ac:dyDescent="0.2">
      <c r="AH206" s="3"/>
    </row>
    <row r="207" spans="34:34" x14ac:dyDescent="0.2">
      <c r="AH207" s="3"/>
    </row>
    <row r="208" spans="34:34" x14ac:dyDescent="0.2">
      <c r="AH208" s="3"/>
    </row>
    <row r="209" spans="34:34" x14ac:dyDescent="0.2">
      <c r="AH209" s="3"/>
    </row>
    <row r="210" spans="34:34" x14ac:dyDescent="0.2">
      <c r="AH210" s="3"/>
    </row>
    <row r="211" spans="34:34" x14ac:dyDescent="0.2">
      <c r="AH211" s="3"/>
    </row>
    <row r="212" spans="34:34" x14ac:dyDescent="0.2">
      <c r="AH212" s="3"/>
    </row>
    <row r="213" spans="34:34" x14ac:dyDescent="0.2">
      <c r="AH213" s="3"/>
    </row>
    <row r="214" spans="34:34" x14ac:dyDescent="0.2">
      <c r="AH214" s="3"/>
    </row>
    <row r="215" spans="34:34" x14ac:dyDescent="0.2">
      <c r="AH215" s="3"/>
    </row>
    <row r="216" spans="34:34" x14ac:dyDescent="0.2">
      <c r="AH216" s="3"/>
    </row>
    <row r="217" spans="34:34" x14ac:dyDescent="0.2">
      <c r="AH217" s="3"/>
    </row>
    <row r="218" spans="34:34" x14ac:dyDescent="0.2">
      <c r="AH218" s="3"/>
    </row>
    <row r="219" spans="34:34" x14ac:dyDescent="0.2">
      <c r="AH219" s="3"/>
    </row>
    <row r="220" spans="34:34" x14ac:dyDescent="0.2">
      <c r="AH220" s="3"/>
    </row>
    <row r="221" spans="34:34" x14ac:dyDescent="0.2">
      <c r="AH221" s="3"/>
    </row>
    <row r="222" spans="34:34" x14ac:dyDescent="0.2">
      <c r="AH222" s="3"/>
    </row>
    <row r="223" spans="34:34" x14ac:dyDescent="0.2">
      <c r="AH223" s="3"/>
    </row>
    <row r="224" spans="34:34" x14ac:dyDescent="0.2">
      <c r="AH224" s="3"/>
    </row>
    <row r="225" spans="34:34" x14ac:dyDescent="0.2">
      <c r="AH225" s="3"/>
    </row>
    <row r="226" spans="34:34" x14ac:dyDescent="0.2">
      <c r="AH226" s="3"/>
    </row>
    <row r="227" spans="34:34" x14ac:dyDescent="0.2">
      <c r="AH227" s="3"/>
    </row>
    <row r="228" spans="34:34" x14ac:dyDescent="0.2">
      <c r="AH228" s="3"/>
    </row>
    <row r="229" spans="34:34" x14ac:dyDescent="0.2">
      <c r="AH229" s="3"/>
    </row>
    <row r="230" spans="34:34" x14ac:dyDescent="0.2">
      <c r="AH230" s="3"/>
    </row>
    <row r="231" spans="34:34" x14ac:dyDescent="0.2">
      <c r="AH231" s="3"/>
    </row>
    <row r="232" spans="34:34" x14ac:dyDescent="0.2">
      <c r="AH232" s="3"/>
    </row>
    <row r="233" spans="34:34" x14ac:dyDescent="0.2">
      <c r="AH233" s="3"/>
    </row>
    <row r="234" spans="34:34" x14ac:dyDescent="0.2">
      <c r="AH234" s="3"/>
    </row>
    <row r="235" spans="34:34" x14ac:dyDescent="0.2">
      <c r="AH235" s="3"/>
    </row>
    <row r="236" spans="34:34" x14ac:dyDescent="0.2">
      <c r="AH236" s="3"/>
    </row>
    <row r="237" spans="34:34" x14ac:dyDescent="0.2">
      <c r="AH237" s="3"/>
    </row>
    <row r="238" spans="34:34" x14ac:dyDescent="0.2">
      <c r="AH238" s="3"/>
    </row>
    <row r="239" spans="34:34" x14ac:dyDescent="0.2">
      <c r="AH239" s="3"/>
    </row>
    <row r="240" spans="34:34" x14ac:dyDescent="0.2">
      <c r="AH240" s="3"/>
    </row>
    <row r="241" spans="34:34" x14ac:dyDescent="0.2">
      <c r="AH241" s="3"/>
    </row>
    <row r="242" spans="34:34" x14ac:dyDescent="0.2">
      <c r="AH242" s="3"/>
    </row>
    <row r="243" spans="34:34" x14ac:dyDescent="0.2">
      <c r="AH243" s="3"/>
    </row>
    <row r="244" spans="34:34" x14ac:dyDescent="0.2">
      <c r="AH244" s="3"/>
    </row>
    <row r="245" spans="34:34" x14ac:dyDescent="0.2">
      <c r="AH245" s="3"/>
    </row>
    <row r="246" spans="34:34" x14ac:dyDescent="0.2">
      <c r="AH246" s="3"/>
    </row>
    <row r="247" spans="34:34" x14ac:dyDescent="0.2">
      <c r="AH247" s="3"/>
    </row>
    <row r="248" spans="34:34" x14ac:dyDescent="0.2">
      <c r="AH248" s="3"/>
    </row>
    <row r="249" spans="34:34" x14ac:dyDescent="0.2">
      <c r="AH249" s="3"/>
    </row>
    <row r="250" spans="34:34" x14ac:dyDescent="0.2">
      <c r="AH250" s="3"/>
    </row>
    <row r="251" spans="34:34" x14ac:dyDescent="0.2">
      <c r="AH251" s="3"/>
    </row>
    <row r="252" spans="34:34" x14ac:dyDescent="0.2">
      <c r="AH252" s="3"/>
    </row>
    <row r="253" spans="34:34" x14ac:dyDescent="0.2">
      <c r="AH253" s="3"/>
    </row>
    <row r="254" spans="34:34" x14ac:dyDescent="0.2">
      <c r="AH254" s="3"/>
    </row>
    <row r="255" spans="34:34" x14ac:dyDescent="0.2">
      <c r="AH255" s="3"/>
    </row>
    <row r="256" spans="34:34" x14ac:dyDescent="0.2">
      <c r="AH256" s="3"/>
    </row>
    <row r="257" spans="34:34" x14ac:dyDescent="0.2">
      <c r="AH257" s="3"/>
    </row>
    <row r="258" spans="34:34" x14ac:dyDescent="0.2">
      <c r="AH258" s="3"/>
    </row>
    <row r="259" spans="34:34" x14ac:dyDescent="0.2">
      <c r="AH259" s="3"/>
    </row>
    <row r="260" spans="34:34" x14ac:dyDescent="0.2">
      <c r="AH260" s="3"/>
    </row>
    <row r="261" spans="34:34" x14ac:dyDescent="0.2">
      <c r="AH261" s="3"/>
    </row>
    <row r="262" spans="34:34" x14ac:dyDescent="0.2">
      <c r="AH262" s="3"/>
    </row>
    <row r="263" spans="34:34" x14ac:dyDescent="0.2">
      <c r="AH263" s="3"/>
    </row>
    <row r="264" spans="34:34" x14ac:dyDescent="0.2">
      <c r="AH264" s="3"/>
    </row>
    <row r="265" spans="34:34" x14ac:dyDescent="0.2">
      <c r="AH265" s="3"/>
    </row>
    <row r="266" spans="34:34" x14ac:dyDescent="0.2">
      <c r="AH266" s="3"/>
    </row>
    <row r="267" spans="34:34" x14ac:dyDescent="0.2">
      <c r="AH267" s="3"/>
    </row>
    <row r="268" spans="34:34" x14ac:dyDescent="0.2">
      <c r="AH268" s="3"/>
    </row>
    <row r="269" spans="34:34" x14ac:dyDescent="0.2">
      <c r="AH269" s="3"/>
    </row>
    <row r="270" spans="34:34" x14ac:dyDescent="0.2">
      <c r="AH270" s="3"/>
    </row>
    <row r="271" spans="34:34" x14ac:dyDescent="0.2">
      <c r="AH271" s="3"/>
    </row>
    <row r="272" spans="34:34" x14ac:dyDescent="0.2">
      <c r="AH272" s="3"/>
    </row>
    <row r="273" spans="34:34" x14ac:dyDescent="0.2">
      <c r="AH273" s="3"/>
    </row>
    <row r="274" spans="34:34" x14ac:dyDescent="0.2">
      <c r="AH274" s="3"/>
    </row>
    <row r="275" spans="34:34" x14ac:dyDescent="0.2">
      <c r="AH275" s="3"/>
    </row>
    <row r="276" spans="34:34" x14ac:dyDescent="0.2">
      <c r="AH276" s="3"/>
    </row>
    <row r="277" spans="34:34" x14ac:dyDescent="0.2">
      <c r="AH277" s="3"/>
    </row>
    <row r="278" spans="34:34" x14ac:dyDescent="0.2">
      <c r="AH278" s="3"/>
    </row>
    <row r="279" spans="34:34" x14ac:dyDescent="0.2">
      <c r="AH279" s="3"/>
    </row>
    <row r="280" spans="34:34" x14ac:dyDescent="0.2">
      <c r="AH280" s="3"/>
    </row>
    <row r="281" spans="34:34" x14ac:dyDescent="0.2">
      <c r="AH281" s="3"/>
    </row>
    <row r="282" spans="34:34" x14ac:dyDescent="0.2">
      <c r="AH282" s="3"/>
    </row>
    <row r="283" spans="34:34" x14ac:dyDescent="0.2">
      <c r="AH283" s="3"/>
    </row>
    <row r="284" spans="34:34" x14ac:dyDescent="0.2">
      <c r="AH284" s="3"/>
    </row>
    <row r="285" spans="34:34" x14ac:dyDescent="0.2">
      <c r="AH285" s="3"/>
    </row>
    <row r="286" spans="34:34" x14ac:dyDescent="0.2">
      <c r="AH286" s="3"/>
    </row>
    <row r="287" spans="34:34" x14ac:dyDescent="0.2">
      <c r="AH287" s="3"/>
    </row>
    <row r="288" spans="34:34" x14ac:dyDescent="0.2">
      <c r="AH288" s="3"/>
    </row>
    <row r="289" spans="34:34" x14ac:dyDescent="0.2">
      <c r="AH289" s="3"/>
    </row>
    <row r="290" spans="34:34" x14ac:dyDescent="0.2">
      <c r="AH290" s="3"/>
    </row>
    <row r="291" spans="34:34" x14ac:dyDescent="0.2">
      <c r="AH291" s="3"/>
    </row>
    <row r="292" spans="34:34" x14ac:dyDescent="0.2">
      <c r="AH292" s="3"/>
    </row>
    <row r="293" spans="34:34" x14ac:dyDescent="0.2">
      <c r="AH293" s="3"/>
    </row>
    <row r="294" spans="34:34" x14ac:dyDescent="0.2">
      <c r="AH294" s="3"/>
    </row>
    <row r="295" spans="34:34" x14ac:dyDescent="0.2">
      <c r="AH295" s="3"/>
    </row>
    <row r="296" spans="34:34" x14ac:dyDescent="0.2">
      <c r="AH296" s="3"/>
    </row>
    <row r="297" spans="34:34" x14ac:dyDescent="0.2">
      <c r="AH297" s="3"/>
    </row>
    <row r="298" spans="34:34" x14ac:dyDescent="0.2">
      <c r="AH298" s="3"/>
    </row>
    <row r="299" spans="34:34" x14ac:dyDescent="0.2">
      <c r="AH299" s="3"/>
    </row>
    <row r="300" spans="34:34" x14ac:dyDescent="0.2">
      <c r="AH300" s="3"/>
    </row>
    <row r="301" spans="34:34" x14ac:dyDescent="0.2">
      <c r="AH301" s="3"/>
    </row>
    <row r="302" spans="34:34" x14ac:dyDescent="0.2">
      <c r="AH302" s="3"/>
    </row>
    <row r="303" spans="34:34" x14ac:dyDescent="0.2">
      <c r="AH303" s="3"/>
    </row>
    <row r="304" spans="34:34" x14ac:dyDescent="0.2">
      <c r="AH304" s="3"/>
    </row>
    <row r="305" spans="34:34" x14ac:dyDescent="0.2">
      <c r="AH305" s="3"/>
    </row>
    <row r="306" spans="34:34" x14ac:dyDescent="0.2">
      <c r="AH306" s="3"/>
    </row>
    <row r="307" spans="34:34" x14ac:dyDescent="0.2">
      <c r="AH307" s="3"/>
    </row>
    <row r="308" spans="34:34" x14ac:dyDescent="0.2">
      <c r="AH308" s="3"/>
    </row>
    <row r="309" spans="34:34" x14ac:dyDescent="0.2">
      <c r="AH309" s="3"/>
    </row>
    <row r="310" spans="34:34" x14ac:dyDescent="0.2">
      <c r="AH310" s="3"/>
    </row>
    <row r="311" spans="34:34" x14ac:dyDescent="0.2">
      <c r="AH311" s="3"/>
    </row>
    <row r="312" spans="34:34" x14ac:dyDescent="0.2">
      <c r="AH312" s="3"/>
    </row>
    <row r="313" spans="34:34" x14ac:dyDescent="0.2">
      <c r="AH313" s="3"/>
    </row>
    <row r="314" spans="34:34" x14ac:dyDescent="0.2">
      <c r="AH314" s="3"/>
    </row>
    <row r="315" spans="34:34" x14ac:dyDescent="0.2">
      <c r="AH315" s="3"/>
    </row>
    <row r="316" spans="34:34" x14ac:dyDescent="0.2">
      <c r="AH316" s="3"/>
    </row>
    <row r="317" spans="34:34" x14ac:dyDescent="0.2">
      <c r="AH317" s="3"/>
    </row>
    <row r="318" spans="34:34" x14ac:dyDescent="0.2">
      <c r="AH318" s="3"/>
    </row>
    <row r="319" spans="34:34" x14ac:dyDescent="0.2">
      <c r="AH319" s="3"/>
    </row>
    <row r="320" spans="34:34" x14ac:dyDescent="0.2">
      <c r="AH320" s="3"/>
    </row>
    <row r="321" spans="34:34" x14ac:dyDescent="0.2">
      <c r="AH321" s="3"/>
    </row>
    <row r="322" spans="34:34" x14ac:dyDescent="0.2">
      <c r="AH322" s="3"/>
    </row>
    <row r="323" spans="34:34" x14ac:dyDescent="0.2">
      <c r="AH323" s="3"/>
    </row>
    <row r="324" spans="34:34" x14ac:dyDescent="0.2">
      <c r="AH324" s="3"/>
    </row>
    <row r="325" spans="34:34" x14ac:dyDescent="0.2">
      <c r="AH325" s="3"/>
    </row>
    <row r="326" spans="34:34" x14ac:dyDescent="0.2">
      <c r="AH326" s="3"/>
    </row>
    <row r="327" spans="34:34" x14ac:dyDescent="0.2">
      <c r="AH327" s="3"/>
    </row>
    <row r="328" spans="34:34" x14ac:dyDescent="0.2">
      <c r="AH328" s="3"/>
    </row>
    <row r="329" spans="34:34" x14ac:dyDescent="0.2">
      <c r="AH329" s="3"/>
    </row>
    <row r="330" spans="34:34" x14ac:dyDescent="0.2">
      <c r="AH330" s="3"/>
    </row>
    <row r="331" spans="34:34" x14ac:dyDescent="0.2">
      <c r="AH331" s="3"/>
    </row>
    <row r="332" spans="34:34" x14ac:dyDescent="0.2">
      <c r="AH332" s="3"/>
    </row>
    <row r="333" spans="34:34" x14ac:dyDescent="0.2">
      <c r="AH333" s="3"/>
    </row>
    <row r="334" spans="34:34" x14ac:dyDescent="0.2">
      <c r="AH334" s="3"/>
    </row>
    <row r="335" spans="34:34" x14ac:dyDescent="0.2">
      <c r="AH335" s="3"/>
    </row>
    <row r="336" spans="34:34" x14ac:dyDescent="0.2">
      <c r="AH336" s="3"/>
    </row>
    <row r="337" spans="34:34" x14ac:dyDescent="0.2">
      <c r="AH337" s="3"/>
    </row>
    <row r="338" spans="34:34" x14ac:dyDescent="0.2">
      <c r="AH338" s="3"/>
    </row>
    <row r="339" spans="34:34" x14ac:dyDescent="0.2">
      <c r="AH339" s="3"/>
    </row>
    <row r="340" spans="34:34" x14ac:dyDescent="0.2">
      <c r="AH340" s="3"/>
    </row>
    <row r="341" spans="34:34" x14ac:dyDescent="0.2">
      <c r="AH341" s="3"/>
    </row>
    <row r="342" spans="34:34" x14ac:dyDescent="0.2">
      <c r="AH342" s="3"/>
    </row>
    <row r="343" spans="34:34" x14ac:dyDescent="0.2">
      <c r="AH343" s="3"/>
    </row>
    <row r="344" spans="34:34" x14ac:dyDescent="0.2">
      <c r="AH344" s="3"/>
    </row>
    <row r="345" spans="34:34" x14ac:dyDescent="0.2">
      <c r="AH345" s="3"/>
    </row>
    <row r="346" spans="34:34" x14ac:dyDescent="0.2">
      <c r="AH346" s="3"/>
    </row>
    <row r="347" spans="34:34" x14ac:dyDescent="0.2">
      <c r="AH347" s="3"/>
    </row>
    <row r="348" spans="34:34" x14ac:dyDescent="0.2">
      <c r="AH348" s="3"/>
    </row>
    <row r="349" spans="34:34" x14ac:dyDescent="0.2">
      <c r="AH349" s="3"/>
    </row>
    <row r="350" spans="34:34" x14ac:dyDescent="0.2">
      <c r="AH350" s="3"/>
    </row>
    <row r="351" spans="34:34" x14ac:dyDescent="0.2">
      <c r="AH351" s="3"/>
    </row>
    <row r="352" spans="34:34" x14ac:dyDescent="0.2">
      <c r="AH352" s="3"/>
    </row>
    <row r="353" spans="34:34" x14ac:dyDescent="0.2">
      <c r="AH353" s="3"/>
    </row>
    <row r="354" spans="34:34" x14ac:dyDescent="0.2">
      <c r="AH354" s="3"/>
    </row>
    <row r="355" spans="34:34" x14ac:dyDescent="0.2">
      <c r="AH355" s="3"/>
    </row>
    <row r="356" spans="34:34" x14ac:dyDescent="0.2">
      <c r="AH356" s="3"/>
    </row>
    <row r="357" spans="34:34" x14ac:dyDescent="0.2">
      <c r="AH357" s="3"/>
    </row>
    <row r="358" spans="34:34" x14ac:dyDescent="0.2">
      <c r="AH358" s="3"/>
    </row>
    <row r="359" spans="34:34" x14ac:dyDescent="0.2">
      <c r="AH359" s="3"/>
    </row>
    <row r="360" spans="34:34" x14ac:dyDescent="0.2">
      <c r="AH360" s="3"/>
    </row>
    <row r="361" spans="34:34" x14ac:dyDescent="0.2">
      <c r="AH361" s="3"/>
    </row>
    <row r="362" spans="34:34" x14ac:dyDescent="0.2">
      <c r="AH362" s="3"/>
    </row>
    <row r="363" spans="34:34" x14ac:dyDescent="0.2">
      <c r="AH363" s="3"/>
    </row>
    <row r="364" spans="34:34" x14ac:dyDescent="0.2">
      <c r="AH364" s="3"/>
    </row>
    <row r="365" spans="34:34" x14ac:dyDescent="0.2">
      <c r="AH365" s="3"/>
    </row>
    <row r="366" spans="34:34" x14ac:dyDescent="0.2">
      <c r="AH366" s="3"/>
    </row>
    <row r="367" spans="34:34" x14ac:dyDescent="0.2">
      <c r="AH367" s="3"/>
    </row>
    <row r="368" spans="34:34" x14ac:dyDescent="0.2">
      <c r="AH368" s="3"/>
    </row>
    <row r="369" spans="34:34" x14ac:dyDescent="0.2">
      <c r="AH369" s="3"/>
    </row>
    <row r="370" spans="34:34" x14ac:dyDescent="0.2">
      <c r="AH370" s="3"/>
    </row>
    <row r="371" spans="34:34" x14ac:dyDescent="0.2">
      <c r="AH371" s="3"/>
    </row>
    <row r="372" spans="34:34" x14ac:dyDescent="0.2">
      <c r="AH372" s="3"/>
    </row>
    <row r="373" spans="34:34" x14ac:dyDescent="0.2">
      <c r="AH373" s="3"/>
    </row>
    <row r="374" spans="34:34" x14ac:dyDescent="0.2">
      <c r="AH374" s="3"/>
    </row>
    <row r="375" spans="34:34" x14ac:dyDescent="0.2">
      <c r="AH375" s="3"/>
    </row>
    <row r="376" spans="34:34" x14ac:dyDescent="0.2">
      <c r="AH376" s="3"/>
    </row>
    <row r="377" spans="34:34" x14ac:dyDescent="0.2">
      <c r="AH377" s="3"/>
    </row>
    <row r="378" spans="34:34" x14ac:dyDescent="0.2">
      <c r="AH378" s="3"/>
    </row>
    <row r="379" spans="34:34" x14ac:dyDescent="0.2">
      <c r="AH379" s="3"/>
    </row>
    <row r="380" spans="34:34" x14ac:dyDescent="0.2">
      <c r="AH380" s="3"/>
    </row>
    <row r="381" spans="34:34" x14ac:dyDescent="0.2">
      <c r="AH381" s="3"/>
    </row>
    <row r="382" spans="34:34" x14ac:dyDescent="0.2">
      <c r="AH382" s="3"/>
    </row>
    <row r="383" spans="34:34" x14ac:dyDescent="0.2">
      <c r="AH383" s="3"/>
    </row>
    <row r="384" spans="34:34" x14ac:dyDescent="0.2">
      <c r="AH384" s="3"/>
    </row>
    <row r="385" spans="34:34" x14ac:dyDescent="0.2">
      <c r="AH385" s="3"/>
    </row>
    <row r="386" spans="34:34" x14ac:dyDescent="0.2">
      <c r="AH386" s="3"/>
    </row>
    <row r="387" spans="34:34" x14ac:dyDescent="0.2">
      <c r="AH387" s="3"/>
    </row>
    <row r="388" spans="34:34" x14ac:dyDescent="0.2">
      <c r="AH388" s="3"/>
    </row>
    <row r="389" spans="34:34" x14ac:dyDescent="0.2">
      <c r="AH389" s="3"/>
    </row>
    <row r="390" spans="34:34" x14ac:dyDescent="0.2">
      <c r="AH390" s="3"/>
    </row>
    <row r="391" spans="34:34" x14ac:dyDescent="0.2">
      <c r="AH391" s="3"/>
    </row>
    <row r="392" spans="34:34" x14ac:dyDescent="0.2">
      <c r="AH392" s="3"/>
    </row>
    <row r="393" spans="34:34" x14ac:dyDescent="0.2">
      <c r="AH393" s="3"/>
    </row>
    <row r="394" spans="34:34" x14ac:dyDescent="0.2">
      <c r="AH394" s="3"/>
    </row>
    <row r="395" spans="34:34" x14ac:dyDescent="0.2">
      <c r="AH395" s="3"/>
    </row>
    <row r="396" spans="34:34" x14ac:dyDescent="0.2">
      <c r="AH396" s="3"/>
    </row>
    <row r="397" spans="34:34" x14ac:dyDescent="0.2">
      <c r="AH397" s="3"/>
    </row>
    <row r="398" spans="34:34" x14ac:dyDescent="0.2">
      <c r="AH398" s="3"/>
    </row>
    <row r="399" spans="34:34" x14ac:dyDescent="0.2">
      <c r="AH399" s="3"/>
    </row>
    <row r="400" spans="34:34" x14ac:dyDescent="0.2">
      <c r="AH400" s="3"/>
    </row>
    <row r="401" spans="34:34" x14ac:dyDescent="0.2">
      <c r="AH401" s="3"/>
    </row>
    <row r="402" spans="34:34" x14ac:dyDescent="0.2">
      <c r="AH402" s="3"/>
    </row>
    <row r="403" spans="34:34" x14ac:dyDescent="0.2">
      <c r="AH403" s="3"/>
    </row>
    <row r="404" spans="34:34" x14ac:dyDescent="0.2">
      <c r="AH404" s="3"/>
    </row>
    <row r="405" spans="34:34" x14ac:dyDescent="0.2">
      <c r="AH405" s="3"/>
    </row>
    <row r="406" spans="34:34" x14ac:dyDescent="0.2">
      <c r="AH406" s="3"/>
    </row>
    <row r="407" spans="34:34" x14ac:dyDescent="0.2">
      <c r="AH407" s="3"/>
    </row>
    <row r="408" spans="34:34" x14ac:dyDescent="0.2">
      <c r="AH408" s="3"/>
    </row>
    <row r="409" spans="34:34" x14ac:dyDescent="0.2">
      <c r="AH409" s="3"/>
    </row>
    <row r="410" spans="34:34" x14ac:dyDescent="0.2">
      <c r="AH410" s="3"/>
    </row>
    <row r="411" spans="34:34" x14ac:dyDescent="0.2">
      <c r="AH411" s="3"/>
    </row>
    <row r="412" spans="34:34" x14ac:dyDescent="0.2">
      <c r="AH412" s="3"/>
    </row>
    <row r="413" spans="34:34" x14ac:dyDescent="0.2">
      <c r="AH413" s="3"/>
    </row>
    <row r="414" spans="34:34" x14ac:dyDescent="0.2">
      <c r="AH414" s="3"/>
    </row>
    <row r="415" spans="34:34" x14ac:dyDescent="0.2">
      <c r="AH415" s="3"/>
    </row>
    <row r="416" spans="34:34" x14ac:dyDescent="0.2">
      <c r="AH416" s="3"/>
    </row>
    <row r="417" spans="34:34" x14ac:dyDescent="0.2">
      <c r="AH417" s="3"/>
    </row>
    <row r="418" spans="34:34" x14ac:dyDescent="0.2">
      <c r="AH418" s="3"/>
    </row>
    <row r="419" spans="34:34" x14ac:dyDescent="0.2">
      <c r="AH419" s="3"/>
    </row>
    <row r="420" spans="34:34" x14ac:dyDescent="0.2">
      <c r="AH420" s="3"/>
    </row>
    <row r="421" spans="34:34" x14ac:dyDescent="0.2">
      <c r="AH421" s="3"/>
    </row>
    <row r="422" spans="34:34" x14ac:dyDescent="0.2">
      <c r="AH422" s="3"/>
    </row>
    <row r="423" spans="34:34" x14ac:dyDescent="0.2">
      <c r="AH423" s="3"/>
    </row>
    <row r="424" spans="34:34" x14ac:dyDescent="0.2">
      <c r="AH424" s="3"/>
    </row>
    <row r="425" spans="34:34" x14ac:dyDescent="0.2">
      <c r="AH425" s="3"/>
    </row>
    <row r="426" spans="34:34" x14ac:dyDescent="0.2">
      <c r="AH426" s="3"/>
    </row>
    <row r="427" spans="34:34" x14ac:dyDescent="0.2">
      <c r="AH427" s="3"/>
    </row>
    <row r="428" spans="34:34" x14ac:dyDescent="0.2">
      <c r="AH428" s="3"/>
    </row>
    <row r="429" spans="34:34" x14ac:dyDescent="0.2">
      <c r="AH429" s="3"/>
    </row>
    <row r="430" spans="34:34" x14ac:dyDescent="0.2">
      <c r="AH430" s="3"/>
    </row>
    <row r="431" spans="34:34" x14ac:dyDescent="0.2">
      <c r="AH431" s="3"/>
    </row>
    <row r="432" spans="34:34" x14ac:dyDescent="0.2">
      <c r="AH432" s="3"/>
    </row>
    <row r="433" spans="34:34" x14ac:dyDescent="0.2">
      <c r="AH433" s="3"/>
    </row>
    <row r="434" spans="34:34" x14ac:dyDescent="0.2">
      <c r="AH434" s="3"/>
    </row>
    <row r="435" spans="34:34" x14ac:dyDescent="0.2">
      <c r="AH435" s="3"/>
    </row>
    <row r="436" spans="34:34" x14ac:dyDescent="0.2">
      <c r="AH436" s="3"/>
    </row>
    <row r="437" spans="34:34" x14ac:dyDescent="0.2">
      <c r="AH437" s="3"/>
    </row>
    <row r="438" spans="34:34" x14ac:dyDescent="0.2">
      <c r="AH438" s="3"/>
    </row>
    <row r="439" spans="34:34" x14ac:dyDescent="0.2">
      <c r="AH439" s="3"/>
    </row>
    <row r="440" spans="34:34" x14ac:dyDescent="0.2">
      <c r="AH440" s="3"/>
    </row>
    <row r="441" spans="34:34" x14ac:dyDescent="0.2">
      <c r="AH441" s="3"/>
    </row>
    <row r="442" spans="34:34" x14ac:dyDescent="0.2">
      <c r="AH442" s="3"/>
    </row>
    <row r="443" spans="34:34" x14ac:dyDescent="0.2">
      <c r="AH443" s="3"/>
    </row>
    <row r="444" spans="34:34" x14ac:dyDescent="0.2">
      <c r="AH444" s="3"/>
    </row>
    <row r="445" spans="34:34" x14ac:dyDescent="0.2">
      <c r="AH445" s="3"/>
    </row>
    <row r="446" spans="34:34" x14ac:dyDescent="0.2">
      <c r="AH446" s="3"/>
    </row>
    <row r="447" spans="34:34" x14ac:dyDescent="0.2">
      <c r="AH447" s="3"/>
    </row>
    <row r="448" spans="34:34" x14ac:dyDescent="0.2">
      <c r="AH448" s="3"/>
    </row>
    <row r="449" spans="34:34" x14ac:dyDescent="0.2">
      <c r="AH449" s="3"/>
    </row>
    <row r="450" spans="34:34" x14ac:dyDescent="0.2">
      <c r="AH450" s="3"/>
    </row>
    <row r="451" spans="34:34" x14ac:dyDescent="0.2">
      <c r="AH451" s="3"/>
    </row>
    <row r="452" spans="34:34" x14ac:dyDescent="0.2">
      <c r="AH452" s="3"/>
    </row>
    <row r="453" spans="34:34" x14ac:dyDescent="0.2">
      <c r="AH453" s="3"/>
    </row>
    <row r="454" spans="34:34" x14ac:dyDescent="0.2">
      <c r="AH454" s="3"/>
    </row>
    <row r="455" spans="34:34" x14ac:dyDescent="0.2">
      <c r="AH455" s="3"/>
    </row>
    <row r="456" spans="34:34" x14ac:dyDescent="0.2">
      <c r="AH456" s="3"/>
    </row>
    <row r="457" spans="34:34" x14ac:dyDescent="0.2">
      <c r="AH457" s="3"/>
    </row>
    <row r="458" spans="34:34" x14ac:dyDescent="0.2">
      <c r="AH458" s="3"/>
    </row>
    <row r="459" spans="34:34" x14ac:dyDescent="0.2">
      <c r="AH459" s="3"/>
    </row>
    <row r="460" spans="34:34" x14ac:dyDescent="0.2">
      <c r="AH460" s="3"/>
    </row>
    <row r="461" spans="34:34" x14ac:dyDescent="0.2">
      <c r="AH461" s="3"/>
    </row>
    <row r="462" spans="34:34" x14ac:dyDescent="0.2">
      <c r="AH462" s="3"/>
    </row>
    <row r="463" spans="34:34" x14ac:dyDescent="0.2">
      <c r="AH463" s="3"/>
    </row>
    <row r="464" spans="34:34" x14ac:dyDescent="0.2">
      <c r="AH464" s="3"/>
    </row>
    <row r="465" spans="34:34" x14ac:dyDescent="0.2">
      <c r="AH465" s="3"/>
    </row>
    <row r="466" spans="34:34" x14ac:dyDescent="0.2">
      <c r="AH466" s="3"/>
    </row>
    <row r="467" spans="34:34" x14ac:dyDescent="0.2">
      <c r="AH467" s="3"/>
    </row>
    <row r="468" spans="34:34" x14ac:dyDescent="0.2">
      <c r="AH468" s="3"/>
    </row>
    <row r="469" spans="34:34" x14ac:dyDescent="0.2">
      <c r="AH469" s="3"/>
    </row>
    <row r="470" spans="34:34" x14ac:dyDescent="0.2">
      <c r="AH470" s="3"/>
    </row>
    <row r="471" spans="34:34" x14ac:dyDescent="0.2">
      <c r="AH471" s="3"/>
    </row>
    <row r="472" spans="34:34" x14ac:dyDescent="0.2">
      <c r="AH472" s="3"/>
    </row>
    <row r="473" spans="34:34" x14ac:dyDescent="0.2">
      <c r="AH473" s="3"/>
    </row>
    <row r="474" spans="34:34" x14ac:dyDescent="0.2">
      <c r="AH474" s="3"/>
    </row>
    <row r="475" spans="34:34" x14ac:dyDescent="0.2">
      <c r="AH475" s="3"/>
    </row>
    <row r="476" spans="34:34" x14ac:dyDescent="0.2">
      <c r="AH476" s="3"/>
    </row>
    <row r="477" spans="34:34" x14ac:dyDescent="0.2">
      <c r="AH477" s="3"/>
    </row>
    <row r="478" spans="34:34" x14ac:dyDescent="0.2">
      <c r="AH478" s="3"/>
    </row>
    <row r="479" spans="34:34" x14ac:dyDescent="0.2">
      <c r="AH479" s="3"/>
    </row>
    <row r="480" spans="34:34" x14ac:dyDescent="0.2">
      <c r="AH480" s="3"/>
    </row>
    <row r="481" spans="34:34" x14ac:dyDescent="0.2">
      <c r="AH481" s="3"/>
    </row>
    <row r="482" spans="34:34" x14ac:dyDescent="0.2">
      <c r="AH482" s="3"/>
    </row>
    <row r="483" spans="34:34" x14ac:dyDescent="0.2">
      <c r="AH483" s="3"/>
    </row>
    <row r="484" spans="34:34" x14ac:dyDescent="0.2">
      <c r="AH484" s="3"/>
    </row>
    <row r="485" spans="34:34" x14ac:dyDescent="0.2">
      <c r="AH485" s="3"/>
    </row>
    <row r="486" spans="34:34" x14ac:dyDescent="0.2">
      <c r="AH486" s="3"/>
    </row>
    <row r="487" spans="34:34" x14ac:dyDescent="0.2">
      <c r="AH487" s="3"/>
    </row>
    <row r="488" spans="34:34" x14ac:dyDescent="0.2">
      <c r="AH488" s="3"/>
    </row>
    <row r="489" spans="34:34" x14ac:dyDescent="0.2">
      <c r="AH489" s="3"/>
    </row>
    <row r="490" spans="34:34" x14ac:dyDescent="0.2">
      <c r="AH490" s="3"/>
    </row>
    <row r="491" spans="34:34" x14ac:dyDescent="0.2">
      <c r="AH491" s="3"/>
    </row>
    <row r="492" spans="34:34" x14ac:dyDescent="0.2">
      <c r="AH492" s="3"/>
    </row>
    <row r="493" spans="34:34" x14ac:dyDescent="0.2">
      <c r="AH493" s="3"/>
    </row>
    <row r="494" spans="34:34" x14ac:dyDescent="0.2">
      <c r="AH494" s="3"/>
    </row>
    <row r="495" spans="34:34" x14ac:dyDescent="0.2">
      <c r="AH495" s="3"/>
    </row>
    <row r="496" spans="34:34" x14ac:dyDescent="0.2">
      <c r="AH496" s="3"/>
    </row>
    <row r="497" spans="34:34" x14ac:dyDescent="0.2">
      <c r="AH497" s="3"/>
    </row>
    <row r="498" spans="34:34" x14ac:dyDescent="0.2">
      <c r="AH498" s="3"/>
    </row>
    <row r="499" spans="34:34" x14ac:dyDescent="0.2">
      <c r="AH499" s="3"/>
    </row>
    <row r="500" spans="34:34" x14ac:dyDescent="0.2">
      <c r="AH500" s="3"/>
    </row>
    <row r="501" spans="34:34" x14ac:dyDescent="0.2">
      <c r="AH501" s="3"/>
    </row>
    <row r="502" spans="34:34" x14ac:dyDescent="0.2">
      <c r="AH502" s="3"/>
    </row>
    <row r="503" spans="34:34" x14ac:dyDescent="0.2">
      <c r="AH503" s="3"/>
    </row>
    <row r="504" spans="34:34" x14ac:dyDescent="0.2">
      <c r="AH504" s="3"/>
    </row>
    <row r="505" spans="34:34" x14ac:dyDescent="0.2">
      <c r="AH505" s="3"/>
    </row>
    <row r="506" spans="34:34" x14ac:dyDescent="0.2">
      <c r="AH506" s="3"/>
    </row>
    <row r="507" spans="34:34" x14ac:dyDescent="0.2">
      <c r="AH507" s="3"/>
    </row>
    <row r="508" spans="34:34" x14ac:dyDescent="0.2">
      <c r="AH508" s="3"/>
    </row>
    <row r="509" spans="34:34" x14ac:dyDescent="0.2">
      <c r="AH509" s="3"/>
    </row>
    <row r="510" spans="34:34" x14ac:dyDescent="0.2">
      <c r="AH510" s="3"/>
    </row>
    <row r="511" spans="34:34" x14ac:dyDescent="0.2">
      <c r="AH511" s="3"/>
    </row>
    <row r="512" spans="34:34" x14ac:dyDescent="0.2">
      <c r="AH512" s="3"/>
    </row>
    <row r="513" spans="34:34" x14ac:dyDescent="0.2">
      <c r="AH513" s="3"/>
    </row>
    <row r="514" spans="34:34" x14ac:dyDescent="0.2">
      <c r="AH514" s="3"/>
    </row>
    <row r="515" spans="34:34" x14ac:dyDescent="0.2">
      <c r="AH515" s="3"/>
    </row>
    <row r="516" spans="34:34" x14ac:dyDescent="0.2">
      <c r="AH516" s="3"/>
    </row>
    <row r="517" spans="34:34" x14ac:dyDescent="0.2">
      <c r="AH517" s="3"/>
    </row>
    <row r="518" spans="34:34" x14ac:dyDescent="0.2">
      <c r="AH518" s="3"/>
    </row>
    <row r="519" spans="34:34" x14ac:dyDescent="0.2">
      <c r="AH519" s="3"/>
    </row>
    <row r="520" spans="34:34" x14ac:dyDescent="0.2">
      <c r="AH520" s="3"/>
    </row>
    <row r="521" spans="34:34" x14ac:dyDescent="0.2">
      <c r="AH521" s="3"/>
    </row>
    <row r="522" spans="34:34" x14ac:dyDescent="0.2">
      <c r="AH522" s="3"/>
    </row>
    <row r="523" spans="34:34" x14ac:dyDescent="0.2">
      <c r="AH523" s="3"/>
    </row>
    <row r="524" spans="34:34" x14ac:dyDescent="0.2">
      <c r="AH524" s="3"/>
    </row>
    <row r="525" spans="34:34" x14ac:dyDescent="0.2">
      <c r="AH525" s="3"/>
    </row>
    <row r="526" spans="34:34" x14ac:dyDescent="0.2">
      <c r="AH526" s="3"/>
    </row>
    <row r="527" spans="34:34" x14ac:dyDescent="0.2">
      <c r="AH527" s="3"/>
    </row>
    <row r="528" spans="34:34" x14ac:dyDescent="0.2">
      <c r="AH528" s="3"/>
    </row>
    <row r="529" spans="34:34" x14ac:dyDescent="0.2">
      <c r="AH529" s="3"/>
    </row>
    <row r="530" spans="34:34" x14ac:dyDescent="0.2">
      <c r="AH530" s="3"/>
    </row>
    <row r="531" spans="34:34" x14ac:dyDescent="0.2">
      <c r="AH531" s="3"/>
    </row>
    <row r="532" spans="34:34" x14ac:dyDescent="0.2">
      <c r="AH532" s="3"/>
    </row>
    <row r="533" spans="34:34" x14ac:dyDescent="0.2">
      <c r="AH533" s="3"/>
    </row>
    <row r="534" spans="34:34" x14ac:dyDescent="0.2">
      <c r="AH534" s="3"/>
    </row>
    <row r="535" spans="34:34" x14ac:dyDescent="0.2">
      <c r="AH535" s="3"/>
    </row>
    <row r="536" spans="34:34" x14ac:dyDescent="0.2">
      <c r="AH536" s="3"/>
    </row>
    <row r="537" spans="34:34" x14ac:dyDescent="0.2">
      <c r="AH537" s="3"/>
    </row>
    <row r="538" spans="34:34" x14ac:dyDescent="0.2">
      <c r="AH538" s="3"/>
    </row>
    <row r="539" spans="34:34" x14ac:dyDescent="0.2">
      <c r="AH539" s="3"/>
    </row>
    <row r="540" spans="34:34" x14ac:dyDescent="0.2">
      <c r="AH540" s="3"/>
    </row>
    <row r="541" spans="34:34" x14ac:dyDescent="0.2">
      <c r="AH541" s="3"/>
    </row>
    <row r="542" spans="34:34" x14ac:dyDescent="0.2">
      <c r="AH542" s="3"/>
    </row>
    <row r="543" spans="34:34" x14ac:dyDescent="0.2">
      <c r="AH543" s="3"/>
    </row>
    <row r="544" spans="34:34" x14ac:dyDescent="0.2">
      <c r="AH544" s="3"/>
    </row>
    <row r="545" spans="34:34" x14ac:dyDescent="0.2">
      <c r="AH545" s="3"/>
    </row>
    <row r="546" spans="34:34" x14ac:dyDescent="0.2">
      <c r="AH546" s="3"/>
    </row>
    <row r="547" spans="34:34" x14ac:dyDescent="0.2">
      <c r="AH547" s="3"/>
    </row>
    <row r="548" spans="34:34" x14ac:dyDescent="0.2">
      <c r="AH548" s="3"/>
    </row>
    <row r="549" spans="34:34" x14ac:dyDescent="0.2">
      <c r="AH549" s="3"/>
    </row>
    <row r="550" spans="34:34" x14ac:dyDescent="0.2">
      <c r="AH550" s="3"/>
    </row>
    <row r="551" spans="34:34" x14ac:dyDescent="0.2">
      <c r="AH551" s="3"/>
    </row>
    <row r="552" spans="34:34" x14ac:dyDescent="0.2">
      <c r="AH552" s="3"/>
    </row>
    <row r="553" spans="34:34" x14ac:dyDescent="0.2">
      <c r="AH553" s="3"/>
    </row>
    <row r="554" spans="34:34" x14ac:dyDescent="0.2">
      <c r="AH554" s="3"/>
    </row>
    <row r="555" spans="34:34" x14ac:dyDescent="0.2">
      <c r="AH555" s="3"/>
    </row>
    <row r="556" spans="34:34" x14ac:dyDescent="0.2">
      <c r="AH556" s="3"/>
    </row>
    <row r="557" spans="34:34" x14ac:dyDescent="0.2">
      <c r="AH557" s="3"/>
    </row>
    <row r="558" spans="34:34" x14ac:dyDescent="0.2">
      <c r="AH558" s="3"/>
    </row>
    <row r="559" spans="34:34" x14ac:dyDescent="0.2">
      <c r="AH559" s="3"/>
    </row>
    <row r="560" spans="34:34" x14ac:dyDescent="0.2">
      <c r="AH560" s="3"/>
    </row>
    <row r="561" spans="34:34" x14ac:dyDescent="0.2">
      <c r="AH561" s="3"/>
    </row>
    <row r="562" spans="34:34" x14ac:dyDescent="0.2">
      <c r="AH562" s="3"/>
    </row>
    <row r="563" spans="34:34" x14ac:dyDescent="0.2">
      <c r="AH563" s="3"/>
    </row>
    <row r="564" spans="34:34" x14ac:dyDescent="0.2">
      <c r="AH564" s="3"/>
    </row>
    <row r="565" spans="34:34" x14ac:dyDescent="0.2">
      <c r="AH565" s="3"/>
    </row>
    <row r="566" spans="34:34" x14ac:dyDescent="0.2">
      <c r="AH566" s="3"/>
    </row>
    <row r="567" spans="34:34" x14ac:dyDescent="0.2">
      <c r="AH567" s="3"/>
    </row>
    <row r="568" spans="34:34" x14ac:dyDescent="0.2">
      <c r="AH568" s="3"/>
    </row>
    <row r="569" spans="34:34" x14ac:dyDescent="0.2">
      <c r="AH569" s="3"/>
    </row>
    <row r="570" spans="34:34" x14ac:dyDescent="0.2">
      <c r="AH570" s="3"/>
    </row>
    <row r="571" spans="34:34" x14ac:dyDescent="0.2">
      <c r="AH571" s="3"/>
    </row>
    <row r="572" spans="34:34" x14ac:dyDescent="0.2">
      <c r="AH572" s="3"/>
    </row>
    <row r="573" spans="34:34" x14ac:dyDescent="0.2">
      <c r="AH573" s="3"/>
    </row>
    <row r="574" spans="34:34" x14ac:dyDescent="0.2">
      <c r="AH574" s="3"/>
    </row>
    <row r="575" spans="34:34" x14ac:dyDescent="0.2">
      <c r="AH575" s="3"/>
    </row>
    <row r="576" spans="34:34" x14ac:dyDescent="0.2">
      <c r="AH576" s="3"/>
    </row>
    <row r="577" spans="34:34" x14ac:dyDescent="0.2">
      <c r="AH577" s="3"/>
    </row>
    <row r="578" spans="34:34" x14ac:dyDescent="0.2">
      <c r="AH578" s="3"/>
    </row>
    <row r="579" spans="34:34" x14ac:dyDescent="0.2">
      <c r="AH579" s="3"/>
    </row>
    <row r="580" spans="34:34" x14ac:dyDescent="0.2">
      <c r="AH580" s="3"/>
    </row>
    <row r="581" spans="34:34" x14ac:dyDescent="0.2">
      <c r="AH581" s="3"/>
    </row>
    <row r="582" spans="34:34" x14ac:dyDescent="0.2">
      <c r="AH582" s="3"/>
    </row>
    <row r="583" spans="34:34" x14ac:dyDescent="0.2">
      <c r="AH583" s="3"/>
    </row>
    <row r="584" spans="34:34" x14ac:dyDescent="0.2">
      <c r="AH584" s="3"/>
    </row>
    <row r="585" spans="34:34" x14ac:dyDescent="0.2">
      <c r="AH585" s="3"/>
    </row>
    <row r="586" spans="34:34" x14ac:dyDescent="0.2">
      <c r="AH586" s="3"/>
    </row>
    <row r="587" spans="34:34" x14ac:dyDescent="0.2">
      <c r="AH587" s="3"/>
    </row>
    <row r="588" spans="34:34" x14ac:dyDescent="0.2">
      <c r="AH588" s="3"/>
    </row>
    <row r="589" spans="34:34" x14ac:dyDescent="0.2">
      <c r="AH589" s="3"/>
    </row>
    <row r="590" spans="34:34" x14ac:dyDescent="0.2">
      <c r="AH590" s="3"/>
    </row>
    <row r="591" spans="34:34" x14ac:dyDescent="0.2">
      <c r="AH591" s="3"/>
    </row>
    <row r="592" spans="34:34" x14ac:dyDescent="0.2">
      <c r="AH592" s="3"/>
    </row>
    <row r="593" spans="34:34" x14ac:dyDescent="0.2">
      <c r="AH593" s="3"/>
    </row>
    <row r="594" spans="34:34" x14ac:dyDescent="0.2">
      <c r="AH594" s="3"/>
    </row>
    <row r="595" spans="34:34" x14ac:dyDescent="0.2">
      <c r="AH595" s="3"/>
    </row>
    <row r="596" spans="34:34" x14ac:dyDescent="0.2">
      <c r="AH596" s="3"/>
    </row>
    <row r="597" spans="34:34" x14ac:dyDescent="0.2">
      <c r="AH597" s="3"/>
    </row>
    <row r="598" spans="34:34" x14ac:dyDescent="0.2">
      <c r="AH598" s="3"/>
    </row>
    <row r="599" spans="34:34" x14ac:dyDescent="0.2">
      <c r="AH599" s="3"/>
    </row>
    <row r="600" spans="34:34" x14ac:dyDescent="0.2">
      <c r="AH600" s="3"/>
    </row>
    <row r="601" spans="34:34" x14ac:dyDescent="0.2">
      <c r="AH601" s="3"/>
    </row>
    <row r="602" spans="34:34" x14ac:dyDescent="0.2">
      <c r="AH602" s="3"/>
    </row>
    <row r="603" spans="34:34" x14ac:dyDescent="0.2">
      <c r="AH603" s="3"/>
    </row>
    <row r="604" spans="34:34" x14ac:dyDescent="0.2">
      <c r="AH604" s="3"/>
    </row>
    <row r="605" spans="34:34" x14ac:dyDescent="0.2">
      <c r="AH605" s="3"/>
    </row>
    <row r="606" spans="34:34" x14ac:dyDescent="0.2">
      <c r="AH606" s="3"/>
    </row>
    <row r="607" spans="34:34" x14ac:dyDescent="0.2">
      <c r="AH607" s="3"/>
    </row>
    <row r="608" spans="34:34" x14ac:dyDescent="0.2">
      <c r="AH608" s="3"/>
    </row>
    <row r="609" spans="34:34" x14ac:dyDescent="0.2">
      <c r="AH609" s="3"/>
    </row>
    <row r="610" spans="34:34" x14ac:dyDescent="0.2">
      <c r="AH610" s="3"/>
    </row>
    <row r="611" spans="34:34" x14ac:dyDescent="0.2">
      <c r="AH611" s="3"/>
    </row>
    <row r="612" spans="34:34" x14ac:dyDescent="0.2">
      <c r="AH612" s="3"/>
    </row>
    <row r="613" spans="34:34" x14ac:dyDescent="0.2">
      <c r="AH613" s="3"/>
    </row>
    <row r="614" spans="34:34" x14ac:dyDescent="0.2">
      <c r="AH614" s="3"/>
    </row>
    <row r="615" spans="34:34" x14ac:dyDescent="0.2">
      <c r="AH615" s="3"/>
    </row>
    <row r="616" spans="34:34" x14ac:dyDescent="0.2">
      <c r="AH616" s="3"/>
    </row>
    <row r="617" spans="34:34" x14ac:dyDescent="0.2">
      <c r="AH617" s="3"/>
    </row>
    <row r="618" spans="34:34" x14ac:dyDescent="0.2">
      <c r="AH618" s="3"/>
    </row>
    <row r="619" spans="34:34" x14ac:dyDescent="0.2">
      <c r="AH619" s="3"/>
    </row>
    <row r="620" spans="34:34" x14ac:dyDescent="0.2">
      <c r="AH620" s="3"/>
    </row>
    <row r="621" spans="34:34" x14ac:dyDescent="0.2">
      <c r="AH621" s="3"/>
    </row>
    <row r="622" spans="34:34" x14ac:dyDescent="0.2">
      <c r="AH622" s="3"/>
    </row>
    <row r="623" spans="34:34" x14ac:dyDescent="0.2">
      <c r="AH623" s="3"/>
    </row>
    <row r="624" spans="34:34" x14ac:dyDescent="0.2">
      <c r="AH624" s="3"/>
    </row>
    <row r="625" spans="34:34" x14ac:dyDescent="0.2">
      <c r="AH625" s="3"/>
    </row>
    <row r="626" spans="34:34" x14ac:dyDescent="0.2">
      <c r="AH626" s="3"/>
    </row>
    <row r="627" spans="34:34" x14ac:dyDescent="0.2">
      <c r="AH627" s="3"/>
    </row>
    <row r="628" spans="34:34" x14ac:dyDescent="0.2">
      <c r="AH628" s="3"/>
    </row>
    <row r="629" spans="34:34" x14ac:dyDescent="0.2">
      <c r="AH629" s="3"/>
    </row>
    <row r="630" spans="34:34" x14ac:dyDescent="0.2">
      <c r="AH630" s="3"/>
    </row>
    <row r="631" spans="34:34" x14ac:dyDescent="0.2">
      <c r="AH631" s="3"/>
    </row>
    <row r="632" spans="34:34" x14ac:dyDescent="0.2">
      <c r="AH632" s="3"/>
    </row>
    <row r="633" spans="34:34" x14ac:dyDescent="0.2">
      <c r="AH633" s="3"/>
    </row>
    <row r="634" spans="34:34" x14ac:dyDescent="0.2">
      <c r="AH634" s="3"/>
    </row>
    <row r="635" spans="34:34" x14ac:dyDescent="0.2">
      <c r="AH635" s="3"/>
    </row>
    <row r="636" spans="34:34" x14ac:dyDescent="0.2">
      <c r="AH636" s="3"/>
    </row>
    <row r="637" spans="34:34" x14ac:dyDescent="0.2">
      <c r="AH637" s="3"/>
    </row>
    <row r="638" spans="34:34" x14ac:dyDescent="0.2">
      <c r="AH638" s="3"/>
    </row>
    <row r="639" spans="34:34" x14ac:dyDescent="0.2">
      <c r="AH639" s="3"/>
    </row>
    <row r="640" spans="34:34" x14ac:dyDescent="0.2">
      <c r="AH640" s="3"/>
    </row>
    <row r="641" spans="34:34" x14ac:dyDescent="0.2">
      <c r="AH641" s="3"/>
    </row>
    <row r="642" spans="34:34" x14ac:dyDescent="0.2">
      <c r="AH642" s="3"/>
    </row>
    <row r="643" spans="34:34" x14ac:dyDescent="0.2">
      <c r="AH643" s="3"/>
    </row>
    <row r="644" spans="34:34" x14ac:dyDescent="0.2">
      <c r="AH644" s="3"/>
    </row>
    <row r="645" spans="34:34" x14ac:dyDescent="0.2">
      <c r="AH645" s="3"/>
    </row>
    <row r="646" spans="34:34" x14ac:dyDescent="0.2">
      <c r="AH646" s="3"/>
    </row>
    <row r="647" spans="34:34" x14ac:dyDescent="0.2">
      <c r="AH647" s="3"/>
    </row>
    <row r="648" spans="34:34" x14ac:dyDescent="0.2">
      <c r="AH648" s="3"/>
    </row>
    <row r="649" spans="34:34" x14ac:dyDescent="0.2">
      <c r="AH649" s="3"/>
    </row>
    <row r="650" spans="34:34" x14ac:dyDescent="0.2">
      <c r="AH650" s="3"/>
    </row>
    <row r="651" spans="34:34" x14ac:dyDescent="0.2">
      <c r="AH651" s="3"/>
    </row>
    <row r="652" spans="34:34" x14ac:dyDescent="0.2">
      <c r="AH652" s="3"/>
    </row>
    <row r="653" spans="34:34" x14ac:dyDescent="0.2">
      <c r="AH653" s="3"/>
    </row>
    <row r="654" spans="34:34" x14ac:dyDescent="0.2">
      <c r="AH654" s="3"/>
    </row>
    <row r="655" spans="34:34" x14ac:dyDescent="0.2">
      <c r="AH655" s="3"/>
    </row>
    <row r="656" spans="34:34" x14ac:dyDescent="0.2">
      <c r="AH656" s="3"/>
    </row>
    <row r="657" spans="34:34" x14ac:dyDescent="0.2">
      <c r="AH657" s="3"/>
    </row>
    <row r="658" spans="34:34" x14ac:dyDescent="0.2">
      <c r="AH658" s="3"/>
    </row>
    <row r="659" spans="34:34" x14ac:dyDescent="0.2">
      <c r="AH659" s="3"/>
    </row>
    <row r="660" spans="34:34" x14ac:dyDescent="0.2">
      <c r="AH660" s="3"/>
    </row>
    <row r="661" spans="34:34" x14ac:dyDescent="0.2">
      <c r="AH661" s="3"/>
    </row>
    <row r="662" spans="34:34" x14ac:dyDescent="0.2">
      <c r="AH662" s="3"/>
    </row>
    <row r="663" spans="34:34" x14ac:dyDescent="0.2">
      <c r="AH663" s="3"/>
    </row>
    <row r="664" spans="34:34" x14ac:dyDescent="0.2">
      <c r="AH664" s="3"/>
    </row>
    <row r="665" spans="34:34" x14ac:dyDescent="0.2">
      <c r="AH665" s="3"/>
    </row>
    <row r="666" spans="34:34" x14ac:dyDescent="0.2">
      <c r="AH666" s="3"/>
    </row>
    <row r="667" spans="34:34" x14ac:dyDescent="0.2">
      <c r="AH667" s="3"/>
    </row>
    <row r="668" spans="34:34" x14ac:dyDescent="0.2">
      <c r="AH668" s="3"/>
    </row>
    <row r="669" spans="34:34" x14ac:dyDescent="0.2">
      <c r="AH669" s="3"/>
    </row>
    <row r="670" spans="34:34" x14ac:dyDescent="0.2">
      <c r="AH670" s="3"/>
    </row>
    <row r="671" spans="34:34" x14ac:dyDescent="0.2">
      <c r="AH671" s="3"/>
    </row>
    <row r="672" spans="34:34" x14ac:dyDescent="0.2">
      <c r="AH672" s="3"/>
    </row>
    <row r="673" spans="34:34" x14ac:dyDescent="0.2">
      <c r="AH673" s="3"/>
    </row>
    <row r="674" spans="34:34" x14ac:dyDescent="0.2">
      <c r="AH674" s="3"/>
    </row>
    <row r="675" spans="34:34" x14ac:dyDescent="0.2">
      <c r="AH675" s="3"/>
    </row>
    <row r="676" spans="34:34" x14ac:dyDescent="0.2">
      <c r="AH676" s="3"/>
    </row>
    <row r="677" spans="34:34" x14ac:dyDescent="0.2">
      <c r="AH677" s="3"/>
    </row>
    <row r="678" spans="34:34" x14ac:dyDescent="0.2">
      <c r="AH678" s="3"/>
    </row>
    <row r="679" spans="34:34" x14ac:dyDescent="0.2">
      <c r="AH679" s="3"/>
    </row>
    <row r="680" spans="34:34" x14ac:dyDescent="0.2">
      <c r="AH680" s="3"/>
    </row>
    <row r="681" spans="34:34" x14ac:dyDescent="0.2">
      <c r="AH681" s="3"/>
    </row>
    <row r="682" spans="34:34" x14ac:dyDescent="0.2">
      <c r="AH682" s="3"/>
    </row>
    <row r="683" spans="34:34" x14ac:dyDescent="0.2">
      <c r="AH683" s="3"/>
    </row>
    <row r="684" spans="34:34" x14ac:dyDescent="0.2">
      <c r="AH684" s="3"/>
    </row>
    <row r="685" spans="34:34" x14ac:dyDescent="0.2">
      <c r="AH685" s="3"/>
    </row>
    <row r="686" spans="34:34" x14ac:dyDescent="0.2">
      <c r="AH686" s="3"/>
    </row>
    <row r="687" spans="34:34" x14ac:dyDescent="0.2">
      <c r="AH687" s="3"/>
    </row>
    <row r="688" spans="34:34" x14ac:dyDescent="0.2">
      <c r="AH688" s="3"/>
    </row>
    <row r="689" spans="34:34" x14ac:dyDescent="0.2">
      <c r="AH689" s="3"/>
    </row>
    <row r="690" spans="34:34" x14ac:dyDescent="0.2">
      <c r="AH690" s="3"/>
    </row>
    <row r="691" spans="34:34" x14ac:dyDescent="0.2">
      <c r="AH691" s="3"/>
    </row>
    <row r="692" spans="34:34" x14ac:dyDescent="0.2">
      <c r="AH692" s="3"/>
    </row>
    <row r="693" spans="34:34" x14ac:dyDescent="0.2">
      <c r="AH693" s="3"/>
    </row>
    <row r="694" spans="34:34" x14ac:dyDescent="0.2">
      <c r="AH694" s="3"/>
    </row>
    <row r="695" spans="34:34" x14ac:dyDescent="0.2">
      <c r="AH695" s="3"/>
    </row>
    <row r="696" spans="34:34" x14ac:dyDescent="0.2">
      <c r="AH696" s="3"/>
    </row>
    <row r="697" spans="34:34" x14ac:dyDescent="0.2">
      <c r="AH697" s="3"/>
    </row>
    <row r="698" spans="34:34" x14ac:dyDescent="0.2">
      <c r="AH698" s="3"/>
    </row>
    <row r="699" spans="34:34" x14ac:dyDescent="0.2">
      <c r="AH699" s="3"/>
    </row>
    <row r="700" spans="34:34" x14ac:dyDescent="0.2">
      <c r="AH700" s="3"/>
    </row>
    <row r="701" spans="34:34" x14ac:dyDescent="0.2">
      <c r="AH701" s="3"/>
    </row>
    <row r="702" spans="34:34" x14ac:dyDescent="0.2">
      <c r="AH702" s="3"/>
    </row>
    <row r="703" spans="34:34" x14ac:dyDescent="0.2">
      <c r="AH703" s="3"/>
    </row>
    <row r="704" spans="34:34" x14ac:dyDescent="0.2">
      <c r="AH704" s="3"/>
    </row>
    <row r="705" spans="34:34" x14ac:dyDescent="0.2">
      <c r="AH705" s="3"/>
    </row>
    <row r="706" spans="34:34" x14ac:dyDescent="0.2">
      <c r="AH706" s="3"/>
    </row>
    <row r="707" spans="34:34" x14ac:dyDescent="0.2">
      <c r="AH707" s="3"/>
    </row>
    <row r="708" spans="34:34" x14ac:dyDescent="0.2">
      <c r="AH708" s="3"/>
    </row>
    <row r="709" spans="34:34" x14ac:dyDescent="0.2">
      <c r="AH709" s="3"/>
    </row>
    <row r="710" spans="34:34" x14ac:dyDescent="0.2">
      <c r="AH710" s="3"/>
    </row>
    <row r="711" spans="34:34" x14ac:dyDescent="0.2">
      <c r="AH711" s="3"/>
    </row>
    <row r="712" spans="34:34" x14ac:dyDescent="0.2">
      <c r="AH712" s="3"/>
    </row>
    <row r="713" spans="34:34" x14ac:dyDescent="0.2">
      <c r="AH713" s="3"/>
    </row>
    <row r="714" spans="34:34" x14ac:dyDescent="0.2">
      <c r="AH714" s="3"/>
    </row>
    <row r="715" spans="34:34" x14ac:dyDescent="0.2">
      <c r="AH715" s="3"/>
    </row>
    <row r="716" spans="34:34" x14ac:dyDescent="0.2">
      <c r="AH716" s="3"/>
    </row>
    <row r="717" spans="34:34" x14ac:dyDescent="0.2">
      <c r="AH717" s="3"/>
    </row>
    <row r="718" spans="34:34" x14ac:dyDescent="0.2">
      <c r="AH718" s="3"/>
    </row>
    <row r="719" spans="34:34" x14ac:dyDescent="0.2">
      <c r="AH719" s="3"/>
    </row>
    <row r="720" spans="34:34" x14ac:dyDescent="0.2">
      <c r="AH720" s="3"/>
    </row>
    <row r="721" spans="34:34" x14ac:dyDescent="0.2">
      <c r="AH721" s="3"/>
    </row>
    <row r="722" spans="34:34" x14ac:dyDescent="0.2">
      <c r="AH722" s="3"/>
    </row>
    <row r="723" spans="34:34" x14ac:dyDescent="0.2">
      <c r="AH723" s="3"/>
    </row>
    <row r="724" spans="34:34" x14ac:dyDescent="0.2">
      <c r="AH724" s="3"/>
    </row>
    <row r="725" spans="34:34" x14ac:dyDescent="0.2">
      <c r="AH725" s="3"/>
    </row>
    <row r="726" spans="34:34" x14ac:dyDescent="0.2">
      <c r="AH726" s="3"/>
    </row>
    <row r="727" spans="34:34" x14ac:dyDescent="0.2">
      <c r="AH727" s="3"/>
    </row>
    <row r="728" spans="34:34" x14ac:dyDescent="0.2">
      <c r="AH728" s="3"/>
    </row>
    <row r="729" spans="34:34" x14ac:dyDescent="0.2">
      <c r="AH729" s="3"/>
    </row>
    <row r="730" spans="34:34" x14ac:dyDescent="0.2">
      <c r="AH730" s="3"/>
    </row>
    <row r="731" spans="34:34" x14ac:dyDescent="0.2">
      <c r="AH731" s="3"/>
    </row>
    <row r="732" spans="34:34" x14ac:dyDescent="0.2">
      <c r="AH732" s="3"/>
    </row>
    <row r="733" spans="34:34" x14ac:dyDescent="0.2">
      <c r="AH733" s="3"/>
    </row>
    <row r="734" spans="34:34" x14ac:dyDescent="0.2">
      <c r="AH734" s="3"/>
    </row>
    <row r="735" spans="34:34" x14ac:dyDescent="0.2">
      <c r="AH735" s="3"/>
    </row>
    <row r="736" spans="34:34" x14ac:dyDescent="0.2">
      <c r="AH736" s="3"/>
    </row>
    <row r="737" spans="34:34" x14ac:dyDescent="0.2">
      <c r="AH737" s="3"/>
    </row>
    <row r="738" spans="34:34" x14ac:dyDescent="0.2">
      <c r="AH738" s="3"/>
    </row>
    <row r="739" spans="34:34" x14ac:dyDescent="0.2">
      <c r="AH739" s="3"/>
    </row>
    <row r="740" spans="34:34" x14ac:dyDescent="0.2">
      <c r="AH740" s="3"/>
    </row>
    <row r="741" spans="34:34" x14ac:dyDescent="0.2">
      <c r="AH741" s="3"/>
    </row>
    <row r="742" spans="34:34" x14ac:dyDescent="0.2">
      <c r="AH742" s="3"/>
    </row>
    <row r="743" spans="34:34" x14ac:dyDescent="0.2">
      <c r="AH743" s="3"/>
    </row>
    <row r="744" spans="34:34" x14ac:dyDescent="0.2">
      <c r="AH744" s="3"/>
    </row>
    <row r="745" spans="34:34" x14ac:dyDescent="0.2">
      <c r="AH745" s="3"/>
    </row>
    <row r="746" spans="34:34" x14ac:dyDescent="0.2">
      <c r="AH746" s="3"/>
    </row>
    <row r="747" spans="34:34" x14ac:dyDescent="0.2">
      <c r="AH747" s="3"/>
    </row>
    <row r="748" spans="34:34" x14ac:dyDescent="0.2">
      <c r="AH748" s="3"/>
    </row>
    <row r="749" spans="34:34" x14ac:dyDescent="0.2">
      <c r="AH749" s="3"/>
    </row>
    <row r="750" spans="34:34" x14ac:dyDescent="0.2">
      <c r="AH750" s="3"/>
    </row>
    <row r="751" spans="34:34" x14ac:dyDescent="0.2">
      <c r="AH751" s="3"/>
    </row>
    <row r="752" spans="34:34" x14ac:dyDescent="0.2">
      <c r="AH752" s="3"/>
    </row>
    <row r="753" spans="34:34" x14ac:dyDescent="0.2">
      <c r="AH753" s="3"/>
    </row>
    <row r="754" spans="34:34" x14ac:dyDescent="0.2">
      <c r="AH754" s="3"/>
    </row>
    <row r="755" spans="34:34" x14ac:dyDescent="0.2">
      <c r="AH755" s="3"/>
    </row>
    <row r="756" spans="34:34" x14ac:dyDescent="0.2">
      <c r="AH756" s="3"/>
    </row>
    <row r="757" spans="34:34" x14ac:dyDescent="0.2">
      <c r="AH757" s="3"/>
    </row>
    <row r="758" spans="34:34" x14ac:dyDescent="0.2">
      <c r="AH758" s="3"/>
    </row>
    <row r="759" spans="34:34" x14ac:dyDescent="0.2">
      <c r="AH759" s="3"/>
    </row>
    <row r="760" spans="34:34" x14ac:dyDescent="0.2">
      <c r="AH760" s="3"/>
    </row>
    <row r="761" spans="34:34" x14ac:dyDescent="0.2">
      <c r="AH761" s="3"/>
    </row>
    <row r="762" spans="34:34" x14ac:dyDescent="0.2">
      <c r="AH762" s="3"/>
    </row>
    <row r="763" spans="34:34" x14ac:dyDescent="0.2">
      <c r="AH763" s="3"/>
    </row>
    <row r="764" spans="34:34" x14ac:dyDescent="0.2">
      <c r="AH764" s="3"/>
    </row>
    <row r="765" spans="34:34" x14ac:dyDescent="0.2">
      <c r="AH765" s="3"/>
    </row>
    <row r="766" spans="34:34" x14ac:dyDescent="0.2">
      <c r="AH766" s="3"/>
    </row>
    <row r="767" spans="34:34" x14ac:dyDescent="0.2">
      <c r="AH767" s="3"/>
    </row>
    <row r="768" spans="34:34" x14ac:dyDescent="0.2">
      <c r="AH768" s="3"/>
    </row>
    <row r="769" spans="34:34" x14ac:dyDescent="0.2">
      <c r="AH769" s="3"/>
    </row>
    <row r="770" spans="34:34" x14ac:dyDescent="0.2">
      <c r="AH770" s="3"/>
    </row>
    <row r="771" spans="34:34" x14ac:dyDescent="0.2">
      <c r="AH771" s="3"/>
    </row>
    <row r="772" spans="34:34" x14ac:dyDescent="0.2">
      <c r="AH772" s="3"/>
    </row>
    <row r="773" spans="34:34" x14ac:dyDescent="0.2">
      <c r="AH773" s="3"/>
    </row>
    <row r="774" spans="34:34" x14ac:dyDescent="0.2">
      <c r="AH774" s="3"/>
    </row>
    <row r="775" spans="34:34" x14ac:dyDescent="0.2">
      <c r="AH775" s="3"/>
    </row>
    <row r="776" spans="34:34" x14ac:dyDescent="0.2">
      <c r="AH776" s="3"/>
    </row>
    <row r="777" spans="34:34" x14ac:dyDescent="0.2">
      <c r="AH777" s="3"/>
    </row>
    <row r="778" spans="34:34" x14ac:dyDescent="0.2">
      <c r="AH778" s="3"/>
    </row>
    <row r="779" spans="34:34" x14ac:dyDescent="0.2">
      <c r="AH779" s="3"/>
    </row>
    <row r="780" spans="34:34" x14ac:dyDescent="0.2">
      <c r="AH780" s="3"/>
    </row>
    <row r="781" spans="34:34" x14ac:dyDescent="0.2">
      <c r="AH781" s="3"/>
    </row>
    <row r="782" spans="34:34" x14ac:dyDescent="0.2">
      <c r="AH782" s="3"/>
    </row>
    <row r="783" spans="34:34" x14ac:dyDescent="0.2">
      <c r="AH783" s="3"/>
    </row>
    <row r="784" spans="34:34" x14ac:dyDescent="0.2">
      <c r="AH784" s="3"/>
    </row>
    <row r="785" spans="34:34" x14ac:dyDescent="0.2">
      <c r="AH785" s="3"/>
    </row>
    <row r="786" spans="34:34" x14ac:dyDescent="0.2">
      <c r="AH786" s="3"/>
    </row>
    <row r="787" spans="34:34" x14ac:dyDescent="0.2">
      <c r="AH787" s="3"/>
    </row>
    <row r="788" spans="34:34" x14ac:dyDescent="0.2">
      <c r="AH788" s="3"/>
    </row>
    <row r="789" spans="34:34" x14ac:dyDescent="0.2">
      <c r="AH789" s="3"/>
    </row>
    <row r="790" spans="34:34" x14ac:dyDescent="0.2">
      <c r="AH790" s="3"/>
    </row>
    <row r="791" spans="34:34" x14ac:dyDescent="0.2">
      <c r="AH791" s="3"/>
    </row>
    <row r="792" spans="34:34" x14ac:dyDescent="0.2">
      <c r="AH792" s="3"/>
    </row>
    <row r="793" spans="34:34" x14ac:dyDescent="0.2">
      <c r="AH793" s="3"/>
    </row>
    <row r="794" spans="34:34" x14ac:dyDescent="0.2">
      <c r="AH794" s="3"/>
    </row>
    <row r="795" spans="34:34" x14ac:dyDescent="0.2">
      <c r="AH795" s="3"/>
    </row>
    <row r="796" spans="34:34" x14ac:dyDescent="0.2">
      <c r="AH796" s="3"/>
    </row>
    <row r="797" spans="34:34" x14ac:dyDescent="0.2">
      <c r="AH797" s="3"/>
    </row>
    <row r="798" spans="34:34" x14ac:dyDescent="0.2">
      <c r="AH798" s="3"/>
    </row>
    <row r="799" spans="34:34" x14ac:dyDescent="0.2">
      <c r="AH799" s="3"/>
    </row>
    <row r="800" spans="34:34" x14ac:dyDescent="0.2">
      <c r="AH800" s="3"/>
    </row>
    <row r="801" spans="34:34" x14ac:dyDescent="0.2">
      <c r="AH801" s="3"/>
    </row>
    <row r="802" spans="34:34" x14ac:dyDescent="0.2">
      <c r="AH802" s="3"/>
    </row>
    <row r="803" spans="34:34" x14ac:dyDescent="0.2">
      <c r="AH803" s="3"/>
    </row>
    <row r="804" spans="34:34" x14ac:dyDescent="0.2">
      <c r="AH804" s="3"/>
    </row>
    <row r="805" spans="34:34" x14ac:dyDescent="0.2">
      <c r="AH805" s="3"/>
    </row>
    <row r="806" spans="34:34" x14ac:dyDescent="0.2">
      <c r="AH806" s="3"/>
    </row>
    <row r="807" spans="34:34" x14ac:dyDescent="0.2">
      <c r="AH807" s="3"/>
    </row>
    <row r="808" spans="34:34" x14ac:dyDescent="0.2">
      <c r="AH808" s="3"/>
    </row>
    <row r="809" spans="34:34" x14ac:dyDescent="0.2">
      <c r="AH809" s="3"/>
    </row>
    <row r="810" spans="34:34" x14ac:dyDescent="0.2">
      <c r="AH810" s="3"/>
    </row>
    <row r="811" spans="34:34" x14ac:dyDescent="0.2">
      <c r="AH811" s="3"/>
    </row>
    <row r="812" spans="34:34" x14ac:dyDescent="0.2">
      <c r="AH812" s="3"/>
    </row>
    <row r="813" spans="34:34" x14ac:dyDescent="0.2">
      <c r="AH813" s="3"/>
    </row>
    <row r="814" spans="34:34" x14ac:dyDescent="0.2">
      <c r="AH814" s="3"/>
    </row>
    <row r="815" spans="34:34" x14ac:dyDescent="0.2">
      <c r="AH815" s="3"/>
    </row>
    <row r="816" spans="34:34" x14ac:dyDescent="0.2">
      <c r="AH816" s="3"/>
    </row>
    <row r="817" spans="34:34" x14ac:dyDescent="0.2">
      <c r="AH817" s="3"/>
    </row>
    <row r="818" spans="34:34" x14ac:dyDescent="0.2">
      <c r="AH818" s="3"/>
    </row>
    <row r="819" spans="34:34" x14ac:dyDescent="0.2">
      <c r="AH819" s="3"/>
    </row>
    <row r="820" spans="34:34" x14ac:dyDescent="0.2">
      <c r="AH820" s="3"/>
    </row>
    <row r="821" spans="34:34" x14ac:dyDescent="0.2">
      <c r="AH821" s="3"/>
    </row>
    <row r="822" spans="34:34" x14ac:dyDescent="0.2">
      <c r="AH822" s="3"/>
    </row>
    <row r="823" spans="34:34" x14ac:dyDescent="0.2">
      <c r="AH823" s="3"/>
    </row>
    <row r="824" spans="34:34" x14ac:dyDescent="0.2">
      <c r="AH824" s="3"/>
    </row>
    <row r="825" spans="34:34" x14ac:dyDescent="0.2">
      <c r="AH825" s="3"/>
    </row>
    <row r="826" spans="34:34" x14ac:dyDescent="0.2">
      <c r="AH826" s="3"/>
    </row>
    <row r="827" spans="34:34" x14ac:dyDescent="0.2">
      <c r="AH827" s="3"/>
    </row>
    <row r="828" spans="34:34" x14ac:dyDescent="0.2">
      <c r="AH828" s="3"/>
    </row>
    <row r="829" spans="34:34" x14ac:dyDescent="0.2">
      <c r="AH829" s="3"/>
    </row>
    <row r="830" spans="34:34" x14ac:dyDescent="0.2">
      <c r="AH830" s="3"/>
    </row>
    <row r="831" spans="34:34" x14ac:dyDescent="0.2">
      <c r="AH831" s="3"/>
    </row>
    <row r="832" spans="34:34" x14ac:dyDescent="0.2">
      <c r="AH832" s="3"/>
    </row>
    <row r="833" spans="34:34" x14ac:dyDescent="0.2">
      <c r="AH833" s="3"/>
    </row>
    <row r="834" spans="34:34" x14ac:dyDescent="0.2">
      <c r="AH834" s="3"/>
    </row>
    <row r="835" spans="34:34" x14ac:dyDescent="0.2">
      <c r="AH835" s="3"/>
    </row>
    <row r="836" spans="34:34" x14ac:dyDescent="0.2">
      <c r="AH836" s="3"/>
    </row>
    <row r="837" spans="34:34" x14ac:dyDescent="0.2">
      <c r="AH837" s="3"/>
    </row>
    <row r="838" spans="34:34" x14ac:dyDescent="0.2">
      <c r="AH838" s="3"/>
    </row>
    <row r="839" spans="34:34" x14ac:dyDescent="0.2">
      <c r="AH839" s="3"/>
    </row>
    <row r="840" spans="34:34" x14ac:dyDescent="0.2">
      <c r="AH840" s="3"/>
    </row>
    <row r="841" spans="34:34" x14ac:dyDescent="0.2">
      <c r="AH841" s="3"/>
    </row>
    <row r="842" spans="34:34" x14ac:dyDescent="0.2">
      <c r="AH842" s="3"/>
    </row>
    <row r="843" spans="34:34" x14ac:dyDescent="0.2">
      <c r="AH843" s="3"/>
    </row>
    <row r="844" spans="34:34" x14ac:dyDescent="0.2">
      <c r="AH844" s="3"/>
    </row>
    <row r="845" spans="34:34" x14ac:dyDescent="0.2">
      <c r="AH845" s="3"/>
    </row>
    <row r="846" spans="34:34" x14ac:dyDescent="0.2">
      <c r="AH846" s="3"/>
    </row>
    <row r="847" spans="34:34" x14ac:dyDescent="0.2">
      <c r="AH847" s="3"/>
    </row>
    <row r="848" spans="34:34" x14ac:dyDescent="0.2">
      <c r="AH848" s="3"/>
    </row>
    <row r="849" spans="34:34" x14ac:dyDescent="0.2">
      <c r="AH849" s="3"/>
    </row>
    <row r="850" spans="34:34" x14ac:dyDescent="0.2">
      <c r="AH850" s="3"/>
    </row>
    <row r="851" spans="34:34" x14ac:dyDescent="0.2">
      <c r="AH851" s="3"/>
    </row>
    <row r="852" spans="34:34" x14ac:dyDescent="0.2">
      <c r="AH852" s="3"/>
    </row>
    <row r="853" spans="34:34" x14ac:dyDescent="0.2">
      <c r="AH853" s="3"/>
    </row>
    <row r="854" spans="34:34" x14ac:dyDescent="0.2">
      <c r="AH854" s="3"/>
    </row>
    <row r="855" spans="34:34" x14ac:dyDescent="0.2">
      <c r="AH855" s="3"/>
    </row>
    <row r="856" spans="34:34" x14ac:dyDescent="0.2">
      <c r="AH856" s="3"/>
    </row>
    <row r="857" spans="34:34" x14ac:dyDescent="0.2">
      <c r="AH857" s="3"/>
    </row>
    <row r="858" spans="34:34" x14ac:dyDescent="0.2">
      <c r="AH858" s="3"/>
    </row>
    <row r="859" spans="34:34" x14ac:dyDescent="0.2">
      <c r="AH859" s="3"/>
    </row>
    <row r="860" spans="34:34" x14ac:dyDescent="0.2">
      <c r="AH860" s="3"/>
    </row>
    <row r="861" spans="34:34" x14ac:dyDescent="0.2">
      <c r="AH861" s="3"/>
    </row>
    <row r="862" spans="34:34" x14ac:dyDescent="0.2">
      <c r="AH862" s="3"/>
    </row>
    <row r="863" spans="34:34" x14ac:dyDescent="0.2">
      <c r="AH863" s="3"/>
    </row>
    <row r="864" spans="34:34" x14ac:dyDescent="0.2">
      <c r="AH864" s="3"/>
    </row>
    <row r="865" spans="34:34" x14ac:dyDescent="0.2">
      <c r="AH865" s="3"/>
    </row>
    <row r="866" spans="34:34" x14ac:dyDescent="0.2">
      <c r="AH866" s="3"/>
    </row>
    <row r="867" spans="34:34" x14ac:dyDescent="0.2">
      <c r="AH867" s="3"/>
    </row>
    <row r="868" spans="34:34" x14ac:dyDescent="0.2">
      <c r="AH868" s="3"/>
    </row>
    <row r="869" spans="34:34" x14ac:dyDescent="0.2">
      <c r="AH869" s="3"/>
    </row>
    <row r="870" spans="34:34" x14ac:dyDescent="0.2">
      <c r="AH870" s="3"/>
    </row>
    <row r="871" spans="34:34" x14ac:dyDescent="0.2">
      <c r="AH871" s="3"/>
    </row>
    <row r="872" spans="34:34" x14ac:dyDescent="0.2">
      <c r="AH872" s="3"/>
    </row>
    <row r="873" spans="34:34" x14ac:dyDescent="0.2">
      <c r="AH873" s="3"/>
    </row>
    <row r="874" spans="34:34" x14ac:dyDescent="0.2">
      <c r="AH874" s="3"/>
    </row>
    <row r="875" spans="34:34" x14ac:dyDescent="0.2">
      <c r="AH875" s="3"/>
    </row>
    <row r="876" spans="34:34" x14ac:dyDescent="0.2">
      <c r="AH876" s="3"/>
    </row>
    <row r="877" spans="34:34" x14ac:dyDescent="0.2">
      <c r="AH877" s="3"/>
    </row>
    <row r="878" spans="34:34" x14ac:dyDescent="0.2">
      <c r="AH878" s="3"/>
    </row>
    <row r="879" spans="34:34" x14ac:dyDescent="0.2">
      <c r="AH879" s="3"/>
    </row>
    <row r="880" spans="34:34" x14ac:dyDescent="0.2">
      <c r="AH880" s="3"/>
    </row>
    <row r="881" spans="34:34" x14ac:dyDescent="0.2">
      <c r="AH881" s="3"/>
    </row>
    <row r="882" spans="34:34" x14ac:dyDescent="0.2">
      <c r="AH882" s="3"/>
    </row>
    <row r="883" spans="34:34" x14ac:dyDescent="0.2">
      <c r="AH883" s="3"/>
    </row>
    <row r="884" spans="34:34" x14ac:dyDescent="0.2">
      <c r="AH884" s="3"/>
    </row>
    <row r="885" spans="34:34" x14ac:dyDescent="0.2">
      <c r="AH885" s="3"/>
    </row>
    <row r="886" spans="34:34" x14ac:dyDescent="0.2">
      <c r="AH886" s="3"/>
    </row>
    <row r="887" spans="34:34" x14ac:dyDescent="0.2">
      <c r="AH887" s="3"/>
    </row>
    <row r="888" spans="34:34" x14ac:dyDescent="0.2">
      <c r="AH888" s="3"/>
    </row>
    <row r="889" spans="34:34" x14ac:dyDescent="0.2">
      <c r="AH889" s="3"/>
    </row>
    <row r="890" spans="34:34" x14ac:dyDescent="0.2">
      <c r="AH890" s="3"/>
    </row>
    <row r="891" spans="34:34" x14ac:dyDescent="0.2">
      <c r="AH891" s="3"/>
    </row>
    <row r="892" spans="34:34" x14ac:dyDescent="0.2">
      <c r="AH892" s="3"/>
    </row>
    <row r="893" spans="34:34" x14ac:dyDescent="0.2">
      <c r="AH893" s="3"/>
    </row>
    <row r="894" spans="34:34" x14ac:dyDescent="0.2">
      <c r="AH894" s="3"/>
    </row>
    <row r="895" spans="34:34" x14ac:dyDescent="0.2">
      <c r="AH895" s="3"/>
    </row>
    <row r="896" spans="34:34" x14ac:dyDescent="0.2">
      <c r="AH896" s="3"/>
    </row>
    <row r="897" spans="34:34" x14ac:dyDescent="0.2">
      <c r="AH897" s="3"/>
    </row>
    <row r="898" spans="34:34" x14ac:dyDescent="0.2">
      <c r="AH898" s="3"/>
    </row>
    <row r="899" spans="34:34" x14ac:dyDescent="0.2">
      <c r="AH899" s="3"/>
    </row>
    <row r="900" spans="34:34" x14ac:dyDescent="0.2">
      <c r="AH900" s="3"/>
    </row>
    <row r="901" spans="34:34" x14ac:dyDescent="0.2">
      <c r="AH901" s="3"/>
    </row>
    <row r="902" spans="34:34" x14ac:dyDescent="0.2">
      <c r="AH902" s="3"/>
    </row>
    <row r="903" spans="34:34" x14ac:dyDescent="0.2">
      <c r="AH903" s="3"/>
    </row>
    <row r="904" spans="34:34" x14ac:dyDescent="0.2">
      <c r="AH904" s="3"/>
    </row>
    <row r="905" spans="34:34" x14ac:dyDescent="0.2">
      <c r="AH905" s="3"/>
    </row>
    <row r="906" spans="34:34" x14ac:dyDescent="0.2">
      <c r="AH906" s="3"/>
    </row>
    <row r="907" spans="34:34" x14ac:dyDescent="0.2">
      <c r="AH907" s="3"/>
    </row>
    <row r="908" spans="34:34" x14ac:dyDescent="0.2">
      <c r="AH908" s="3"/>
    </row>
    <row r="909" spans="34:34" x14ac:dyDescent="0.2">
      <c r="AH909" s="3"/>
    </row>
    <row r="910" spans="34:34" x14ac:dyDescent="0.2">
      <c r="AH910" s="3"/>
    </row>
    <row r="911" spans="34:34" x14ac:dyDescent="0.2">
      <c r="AH911" s="3"/>
    </row>
    <row r="912" spans="34:34" x14ac:dyDescent="0.2">
      <c r="AH912" s="3"/>
    </row>
    <row r="913" spans="34:34" x14ac:dyDescent="0.2">
      <c r="AH913" s="3"/>
    </row>
    <row r="914" spans="34:34" x14ac:dyDescent="0.2">
      <c r="AH914" s="3"/>
    </row>
    <row r="915" spans="34:34" x14ac:dyDescent="0.2">
      <c r="AH915" s="3"/>
    </row>
    <row r="916" spans="34:34" x14ac:dyDescent="0.2">
      <c r="AH916" s="3"/>
    </row>
    <row r="917" spans="34:34" x14ac:dyDescent="0.2">
      <c r="AH917" s="3"/>
    </row>
    <row r="918" spans="34:34" x14ac:dyDescent="0.2">
      <c r="AH918" s="3"/>
    </row>
    <row r="919" spans="34:34" x14ac:dyDescent="0.2">
      <c r="AH919" s="3"/>
    </row>
    <row r="920" spans="34:34" x14ac:dyDescent="0.2">
      <c r="AH920" s="3"/>
    </row>
    <row r="921" spans="34:34" x14ac:dyDescent="0.2">
      <c r="AH921" s="3"/>
    </row>
    <row r="922" spans="34:34" x14ac:dyDescent="0.2">
      <c r="AH922" s="3"/>
    </row>
    <row r="923" spans="34:34" x14ac:dyDescent="0.2">
      <c r="AH923" s="3"/>
    </row>
    <row r="924" spans="34:34" x14ac:dyDescent="0.2">
      <c r="AH924" s="3"/>
    </row>
    <row r="925" spans="34:34" x14ac:dyDescent="0.2">
      <c r="AH925" s="3"/>
    </row>
    <row r="926" spans="34:34" x14ac:dyDescent="0.2">
      <c r="AH926" s="3"/>
    </row>
    <row r="927" spans="34:34" x14ac:dyDescent="0.2">
      <c r="AH927" s="3"/>
    </row>
    <row r="928" spans="34:34" x14ac:dyDescent="0.2">
      <c r="AH928" s="3"/>
    </row>
    <row r="929" spans="34:34" x14ac:dyDescent="0.2">
      <c r="AH929" s="3"/>
    </row>
    <row r="930" spans="34:34" x14ac:dyDescent="0.2">
      <c r="AH930" s="3"/>
    </row>
    <row r="931" spans="34:34" x14ac:dyDescent="0.2">
      <c r="AH931" s="3"/>
    </row>
    <row r="932" spans="34:34" x14ac:dyDescent="0.2">
      <c r="AH932" s="3"/>
    </row>
    <row r="933" spans="34:34" x14ac:dyDescent="0.2">
      <c r="AH933" s="3"/>
    </row>
    <row r="934" spans="34:34" x14ac:dyDescent="0.2">
      <c r="AH934" s="3"/>
    </row>
    <row r="935" spans="34:34" x14ac:dyDescent="0.2">
      <c r="AH935" s="3"/>
    </row>
    <row r="936" spans="34:34" x14ac:dyDescent="0.2">
      <c r="AH936" s="3"/>
    </row>
    <row r="937" spans="34:34" x14ac:dyDescent="0.2">
      <c r="AH937" s="3"/>
    </row>
    <row r="938" spans="34:34" x14ac:dyDescent="0.2">
      <c r="AH938" s="3"/>
    </row>
    <row r="939" spans="34:34" x14ac:dyDescent="0.2">
      <c r="AH939" s="3"/>
    </row>
    <row r="940" spans="34:34" x14ac:dyDescent="0.2">
      <c r="AH940" s="3"/>
    </row>
    <row r="941" spans="34:34" x14ac:dyDescent="0.2">
      <c r="AH941" s="3"/>
    </row>
    <row r="942" spans="34:34" x14ac:dyDescent="0.2">
      <c r="AH942" s="3"/>
    </row>
    <row r="943" spans="34:34" x14ac:dyDescent="0.2">
      <c r="AH943" s="3"/>
    </row>
    <row r="944" spans="34:34" x14ac:dyDescent="0.2">
      <c r="AH944" s="3"/>
    </row>
    <row r="945" spans="34:34" x14ac:dyDescent="0.2">
      <c r="AH945" s="3"/>
    </row>
    <row r="946" spans="34:34" x14ac:dyDescent="0.2">
      <c r="AH946" s="3"/>
    </row>
    <row r="947" spans="34:34" x14ac:dyDescent="0.2">
      <c r="AH947" s="3"/>
    </row>
    <row r="948" spans="34:34" x14ac:dyDescent="0.2">
      <c r="AH948" s="3"/>
    </row>
    <row r="949" spans="34:34" x14ac:dyDescent="0.2">
      <c r="AH949" s="3"/>
    </row>
    <row r="950" spans="34:34" x14ac:dyDescent="0.2">
      <c r="AH950" s="3"/>
    </row>
    <row r="951" spans="34:34" x14ac:dyDescent="0.2">
      <c r="AH951" s="3"/>
    </row>
    <row r="952" spans="34:34" x14ac:dyDescent="0.2">
      <c r="AH952" s="3"/>
    </row>
    <row r="953" spans="34:34" x14ac:dyDescent="0.2">
      <c r="AH953" s="3"/>
    </row>
    <row r="954" spans="34:34" x14ac:dyDescent="0.2">
      <c r="AH954" s="3"/>
    </row>
    <row r="955" spans="34:34" x14ac:dyDescent="0.2">
      <c r="AH955" s="3"/>
    </row>
    <row r="956" spans="34:34" x14ac:dyDescent="0.2">
      <c r="AH956" s="3"/>
    </row>
    <row r="957" spans="34:34" x14ac:dyDescent="0.2">
      <c r="AH957" s="3"/>
    </row>
    <row r="958" spans="34:34" x14ac:dyDescent="0.2">
      <c r="AH958" s="3"/>
    </row>
    <row r="959" spans="34:34" x14ac:dyDescent="0.2">
      <c r="AH959" s="3"/>
    </row>
    <row r="960" spans="34:34" x14ac:dyDescent="0.2">
      <c r="AH960" s="3"/>
    </row>
    <row r="961" spans="34:34" x14ac:dyDescent="0.2">
      <c r="AH961" s="3"/>
    </row>
    <row r="962" spans="34:34" x14ac:dyDescent="0.2">
      <c r="AH962" s="3"/>
    </row>
    <row r="963" spans="34:34" x14ac:dyDescent="0.2">
      <c r="AH963" s="3"/>
    </row>
    <row r="964" spans="34:34" x14ac:dyDescent="0.2">
      <c r="AH964" s="3"/>
    </row>
    <row r="965" spans="34:34" x14ac:dyDescent="0.2">
      <c r="AH965" s="3"/>
    </row>
    <row r="966" spans="34:34" x14ac:dyDescent="0.2">
      <c r="AH966" s="3"/>
    </row>
    <row r="967" spans="34:34" x14ac:dyDescent="0.2">
      <c r="AH967" s="3"/>
    </row>
    <row r="968" spans="34:34" x14ac:dyDescent="0.2">
      <c r="AH968" s="3"/>
    </row>
    <row r="969" spans="34:34" x14ac:dyDescent="0.2">
      <c r="AH969" s="3"/>
    </row>
    <row r="970" spans="34:34" x14ac:dyDescent="0.2">
      <c r="AH970" s="3"/>
    </row>
    <row r="971" spans="34:34" x14ac:dyDescent="0.2">
      <c r="AH971" s="3"/>
    </row>
    <row r="972" spans="34:34" x14ac:dyDescent="0.2">
      <c r="AH972" s="3"/>
    </row>
    <row r="973" spans="34:34" x14ac:dyDescent="0.2">
      <c r="AH973" s="3"/>
    </row>
    <row r="974" spans="34:34" x14ac:dyDescent="0.2">
      <c r="AH974" s="3"/>
    </row>
    <row r="975" spans="34:34" x14ac:dyDescent="0.2">
      <c r="AH975" s="3"/>
    </row>
    <row r="976" spans="34:34" x14ac:dyDescent="0.2">
      <c r="AH976" s="3"/>
    </row>
    <row r="977" spans="34:34" x14ac:dyDescent="0.2">
      <c r="AH977" s="3"/>
    </row>
    <row r="978" spans="34:34" x14ac:dyDescent="0.2">
      <c r="AH978" s="3"/>
    </row>
    <row r="979" spans="34:34" x14ac:dyDescent="0.2">
      <c r="AH979" s="3"/>
    </row>
    <row r="980" spans="34:34" x14ac:dyDescent="0.2">
      <c r="AH980" s="3"/>
    </row>
    <row r="981" spans="34:34" x14ac:dyDescent="0.2">
      <c r="AH981" s="3"/>
    </row>
    <row r="982" spans="34:34" x14ac:dyDescent="0.2">
      <c r="AH982" s="3"/>
    </row>
    <row r="983" spans="34:34" x14ac:dyDescent="0.2">
      <c r="AH983" s="3"/>
    </row>
    <row r="984" spans="34:34" x14ac:dyDescent="0.2">
      <c r="AH984" s="3"/>
    </row>
    <row r="985" spans="34:34" x14ac:dyDescent="0.2">
      <c r="AH985" s="3"/>
    </row>
    <row r="986" spans="34:34" x14ac:dyDescent="0.2">
      <c r="AH986" s="3"/>
    </row>
    <row r="987" spans="34:34" x14ac:dyDescent="0.2">
      <c r="AH987" s="3"/>
    </row>
    <row r="988" spans="34:34" x14ac:dyDescent="0.2">
      <c r="AH988" s="3"/>
    </row>
    <row r="989" spans="34:34" x14ac:dyDescent="0.2">
      <c r="AH989" s="3"/>
    </row>
    <row r="990" spans="34:34" x14ac:dyDescent="0.2">
      <c r="AH990" s="3"/>
    </row>
    <row r="991" spans="34:34" x14ac:dyDescent="0.2">
      <c r="AH991" s="3"/>
    </row>
    <row r="992" spans="34:34" x14ac:dyDescent="0.2">
      <c r="AH992" s="3"/>
    </row>
    <row r="993" spans="34:34" x14ac:dyDescent="0.2">
      <c r="AH993" s="3"/>
    </row>
    <row r="994" spans="34:34" x14ac:dyDescent="0.2">
      <c r="AH994" s="3"/>
    </row>
    <row r="995" spans="34:34" x14ac:dyDescent="0.2">
      <c r="AH995" s="3"/>
    </row>
    <row r="996" spans="34:34" x14ac:dyDescent="0.2">
      <c r="AH996" s="3"/>
    </row>
    <row r="997" spans="34:34" x14ac:dyDescent="0.2">
      <c r="AH997" s="3"/>
    </row>
    <row r="998" spans="34:34" x14ac:dyDescent="0.2">
      <c r="AH998" s="3"/>
    </row>
    <row r="999" spans="34:34" x14ac:dyDescent="0.2">
      <c r="AH999" s="3"/>
    </row>
    <row r="1000" spans="34:34" x14ac:dyDescent="0.2">
      <c r="AH1000" s="3"/>
    </row>
    <row r="1001" spans="34:34" x14ac:dyDescent="0.2">
      <c r="AH1001" s="3"/>
    </row>
    <row r="1002" spans="34:34" x14ac:dyDescent="0.2">
      <c r="AH1002" s="3"/>
    </row>
    <row r="1003" spans="34:34" x14ac:dyDescent="0.2">
      <c r="AH1003" s="3"/>
    </row>
    <row r="1004" spans="34:34" x14ac:dyDescent="0.2">
      <c r="AH1004" s="3"/>
    </row>
    <row r="1005" spans="34:34" x14ac:dyDescent="0.2">
      <c r="AH1005" s="3"/>
    </row>
    <row r="1006" spans="34:34" x14ac:dyDescent="0.2">
      <c r="AH1006" s="3"/>
    </row>
    <row r="1007" spans="34:34" x14ac:dyDescent="0.2">
      <c r="AH1007" s="3"/>
    </row>
    <row r="1008" spans="34:34" x14ac:dyDescent="0.2">
      <c r="AH1008" s="3"/>
    </row>
    <row r="1009" spans="34:34" x14ac:dyDescent="0.2">
      <c r="AH1009" s="3"/>
    </row>
    <row r="1010" spans="34:34" x14ac:dyDescent="0.2">
      <c r="AH1010" s="3"/>
    </row>
    <row r="1011" spans="34:34" x14ac:dyDescent="0.2">
      <c r="AH1011" s="3"/>
    </row>
    <row r="1012" spans="34:34" x14ac:dyDescent="0.2">
      <c r="AH1012" s="3"/>
    </row>
    <row r="1013" spans="34:34" x14ac:dyDescent="0.2">
      <c r="AH1013" s="3"/>
    </row>
    <row r="1014" spans="34:34" x14ac:dyDescent="0.2">
      <c r="AH1014" s="3"/>
    </row>
    <row r="1015" spans="34:34" x14ac:dyDescent="0.2">
      <c r="AH1015" s="3"/>
    </row>
    <row r="1016" spans="34:34" x14ac:dyDescent="0.2">
      <c r="AH1016" s="3"/>
    </row>
    <row r="1017" spans="34:34" x14ac:dyDescent="0.2">
      <c r="AH1017" s="3"/>
    </row>
    <row r="1018" spans="34:34" x14ac:dyDescent="0.2">
      <c r="AH1018" s="3"/>
    </row>
    <row r="1019" spans="34:34" x14ac:dyDescent="0.2">
      <c r="AH1019" s="3"/>
    </row>
    <row r="1020" spans="34:34" x14ac:dyDescent="0.2">
      <c r="AH1020" s="3"/>
    </row>
    <row r="1021" spans="34:34" x14ac:dyDescent="0.2">
      <c r="AH1021" s="3"/>
    </row>
    <row r="1022" spans="34:34" x14ac:dyDescent="0.2">
      <c r="AH1022" s="3"/>
    </row>
    <row r="1023" spans="34:34" x14ac:dyDescent="0.2">
      <c r="AH1023" s="3"/>
    </row>
    <row r="1024" spans="34:34" x14ac:dyDescent="0.2">
      <c r="AH1024" s="3"/>
    </row>
    <row r="1025" spans="34:34" x14ac:dyDescent="0.2">
      <c r="AH1025" s="3"/>
    </row>
    <row r="1026" spans="34:34" x14ac:dyDescent="0.2">
      <c r="AH1026" s="3"/>
    </row>
    <row r="1027" spans="34:34" x14ac:dyDescent="0.2">
      <c r="AH1027" s="3"/>
    </row>
    <row r="1028" spans="34:34" x14ac:dyDescent="0.2">
      <c r="AH1028" s="3"/>
    </row>
    <row r="1029" spans="34:34" x14ac:dyDescent="0.2">
      <c r="AH1029" s="3"/>
    </row>
    <row r="1030" spans="34:34" x14ac:dyDescent="0.2">
      <c r="AH1030" s="3"/>
    </row>
    <row r="1031" spans="34:34" x14ac:dyDescent="0.2">
      <c r="AH1031" s="3"/>
    </row>
    <row r="1032" spans="34:34" x14ac:dyDescent="0.2">
      <c r="AH1032" s="3"/>
    </row>
    <row r="1033" spans="34:34" x14ac:dyDescent="0.2">
      <c r="AH1033" s="3"/>
    </row>
    <row r="1034" spans="34:34" x14ac:dyDescent="0.2">
      <c r="AH1034" s="3"/>
    </row>
    <row r="1035" spans="34:34" x14ac:dyDescent="0.2">
      <c r="AH1035" s="3"/>
    </row>
    <row r="1036" spans="34:34" x14ac:dyDescent="0.2">
      <c r="AH1036" s="3"/>
    </row>
    <row r="1037" spans="34:34" x14ac:dyDescent="0.2">
      <c r="AH1037" s="3"/>
    </row>
    <row r="1038" spans="34:34" x14ac:dyDescent="0.2">
      <c r="AH1038" s="3"/>
    </row>
    <row r="1039" spans="34:34" x14ac:dyDescent="0.2">
      <c r="AH1039" s="3"/>
    </row>
    <row r="1040" spans="34:34" x14ac:dyDescent="0.2">
      <c r="AH1040" s="3"/>
    </row>
    <row r="1041" spans="34:34" x14ac:dyDescent="0.2">
      <c r="AH1041" s="3"/>
    </row>
    <row r="1042" spans="34:34" x14ac:dyDescent="0.2">
      <c r="AH1042" s="3"/>
    </row>
    <row r="1043" spans="34:34" x14ac:dyDescent="0.2">
      <c r="AH1043" s="3"/>
    </row>
    <row r="1044" spans="34:34" x14ac:dyDescent="0.2">
      <c r="AH1044" s="3"/>
    </row>
    <row r="1045" spans="34:34" x14ac:dyDescent="0.2">
      <c r="AH1045" s="3"/>
    </row>
    <row r="1046" spans="34:34" x14ac:dyDescent="0.2">
      <c r="AH1046" s="3"/>
    </row>
    <row r="1047" spans="34:34" x14ac:dyDescent="0.2">
      <c r="AH1047" s="3"/>
    </row>
    <row r="1048" spans="34:34" x14ac:dyDescent="0.2">
      <c r="AH1048" s="3"/>
    </row>
    <row r="1049" spans="34:34" x14ac:dyDescent="0.2">
      <c r="AH1049" s="3"/>
    </row>
    <row r="1050" spans="34:34" x14ac:dyDescent="0.2">
      <c r="AH1050" s="3"/>
    </row>
    <row r="1051" spans="34:34" x14ac:dyDescent="0.2">
      <c r="AH1051" s="3"/>
    </row>
    <row r="1052" spans="34:34" x14ac:dyDescent="0.2">
      <c r="AH1052" s="3"/>
    </row>
    <row r="1053" spans="34:34" x14ac:dyDescent="0.2">
      <c r="AH1053" s="3"/>
    </row>
    <row r="1054" spans="34:34" x14ac:dyDescent="0.2">
      <c r="AH1054" s="3"/>
    </row>
    <row r="1055" spans="34:34" x14ac:dyDescent="0.2">
      <c r="AH1055" s="3"/>
    </row>
    <row r="1056" spans="34:34" x14ac:dyDescent="0.2">
      <c r="AH1056" s="3"/>
    </row>
    <row r="1057" spans="34:34" x14ac:dyDescent="0.2">
      <c r="AH1057" s="3"/>
    </row>
    <row r="1058" spans="34:34" x14ac:dyDescent="0.2">
      <c r="AH1058" s="3"/>
    </row>
    <row r="1059" spans="34:34" x14ac:dyDescent="0.2">
      <c r="AH1059" s="3"/>
    </row>
    <row r="1060" spans="34:34" x14ac:dyDescent="0.2">
      <c r="AH1060" s="3"/>
    </row>
    <row r="1061" spans="34:34" x14ac:dyDescent="0.2">
      <c r="AH1061" s="3"/>
    </row>
    <row r="1062" spans="34:34" x14ac:dyDescent="0.2">
      <c r="AH1062" s="3"/>
    </row>
    <row r="1063" spans="34:34" x14ac:dyDescent="0.2">
      <c r="AH1063" s="3"/>
    </row>
    <row r="1064" spans="34:34" x14ac:dyDescent="0.2">
      <c r="AH1064" s="3"/>
    </row>
    <row r="1065" spans="34:34" x14ac:dyDescent="0.2">
      <c r="AH1065" s="3"/>
    </row>
    <row r="1066" spans="34:34" x14ac:dyDescent="0.2">
      <c r="AH1066" s="3"/>
    </row>
    <row r="1067" spans="34:34" x14ac:dyDescent="0.2">
      <c r="AH1067" s="3"/>
    </row>
    <row r="1068" spans="34:34" x14ac:dyDescent="0.2">
      <c r="AH1068" s="3"/>
    </row>
    <row r="1069" spans="34:34" x14ac:dyDescent="0.2">
      <c r="AH1069" s="3"/>
    </row>
    <row r="1070" spans="34:34" x14ac:dyDescent="0.2">
      <c r="AH1070" s="3"/>
    </row>
    <row r="1071" spans="34:34" x14ac:dyDescent="0.2">
      <c r="AH1071" s="3"/>
    </row>
    <row r="1072" spans="34:34" x14ac:dyDescent="0.2">
      <c r="AH1072" s="3"/>
    </row>
    <row r="1073" spans="34:34" x14ac:dyDescent="0.2">
      <c r="AH1073" s="3"/>
    </row>
    <row r="1074" spans="34:34" x14ac:dyDescent="0.2">
      <c r="AH1074" s="3"/>
    </row>
    <row r="1075" spans="34:34" x14ac:dyDescent="0.2">
      <c r="AH1075" s="3"/>
    </row>
    <row r="1076" spans="34:34" x14ac:dyDescent="0.2">
      <c r="AH1076" s="3"/>
    </row>
    <row r="1077" spans="34:34" x14ac:dyDescent="0.2">
      <c r="AH1077" s="3"/>
    </row>
    <row r="1078" spans="34:34" x14ac:dyDescent="0.2">
      <c r="AH1078" s="3"/>
    </row>
    <row r="1079" spans="34:34" x14ac:dyDescent="0.2">
      <c r="AH1079" s="3"/>
    </row>
    <row r="1080" spans="34:34" x14ac:dyDescent="0.2">
      <c r="AH1080" s="3"/>
    </row>
    <row r="1081" spans="34:34" x14ac:dyDescent="0.2">
      <c r="AH1081" s="3"/>
    </row>
    <row r="1082" spans="34:34" x14ac:dyDescent="0.2">
      <c r="AH1082" s="3"/>
    </row>
    <row r="1083" spans="34:34" x14ac:dyDescent="0.2">
      <c r="AH1083" s="3"/>
    </row>
    <row r="1084" spans="34:34" x14ac:dyDescent="0.2">
      <c r="AH1084" s="3"/>
    </row>
    <row r="1085" spans="34:34" x14ac:dyDescent="0.2">
      <c r="AH1085" s="3"/>
    </row>
    <row r="1086" spans="34:34" x14ac:dyDescent="0.2">
      <c r="AH1086" s="3"/>
    </row>
    <row r="1087" spans="34:34" x14ac:dyDescent="0.2">
      <c r="AH1087" s="3"/>
    </row>
    <row r="1088" spans="34:34" x14ac:dyDescent="0.2">
      <c r="AH1088" s="3"/>
    </row>
    <row r="1089" spans="34:34" x14ac:dyDescent="0.2">
      <c r="AH1089" s="3"/>
    </row>
    <row r="1090" spans="34:34" x14ac:dyDescent="0.2">
      <c r="AH1090" s="3"/>
    </row>
    <row r="1091" spans="34:34" x14ac:dyDescent="0.2">
      <c r="AH1091" s="3"/>
    </row>
    <row r="1092" spans="34:34" x14ac:dyDescent="0.2">
      <c r="AH1092" s="3"/>
    </row>
    <row r="1093" spans="34:34" x14ac:dyDescent="0.2">
      <c r="AH1093" s="3"/>
    </row>
    <row r="1094" spans="34:34" x14ac:dyDescent="0.2">
      <c r="AH1094" s="3"/>
    </row>
    <row r="1095" spans="34:34" x14ac:dyDescent="0.2">
      <c r="AH1095" s="3"/>
    </row>
    <row r="1096" spans="34:34" x14ac:dyDescent="0.2">
      <c r="AH1096" s="3"/>
    </row>
    <row r="1097" spans="34:34" x14ac:dyDescent="0.2">
      <c r="AH1097" s="3"/>
    </row>
    <row r="1098" spans="34:34" x14ac:dyDescent="0.2">
      <c r="AH1098" s="3"/>
    </row>
    <row r="1099" spans="34:34" x14ac:dyDescent="0.2">
      <c r="AH1099" s="3"/>
    </row>
    <row r="1100" spans="34:34" x14ac:dyDescent="0.2">
      <c r="AH1100" s="3"/>
    </row>
    <row r="1101" spans="34:34" x14ac:dyDescent="0.2">
      <c r="AH1101" s="3"/>
    </row>
    <row r="1102" spans="34:34" x14ac:dyDescent="0.2">
      <c r="AH1102" s="3"/>
    </row>
    <row r="1103" spans="34:34" x14ac:dyDescent="0.2">
      <c r="AH1103" s="3"/>
    </row>
    <row r="1104" spans="34:34" x14ac:dyDescent="0.2">
      <c r="AH1104" s="3"/>
    </row>
    <row r="1105" spans="34:34" x14ac:dyDescent="0.2">
      <c r="AH1105" s="3"/>
    </row>
    <row r="1106" spans="34:34" x14ac:dyDescent="0.2">
      <c r="AH1106" s="3"/>
    </row>
    <row r="1107" spans="34:34" x14ac:dyDescent="0.2">
      <c r="AH1107" s="3"/>
    </row>
    <row r="1108" spans="34:34" x14ac:dyDescent="0.2">
      <c r="AH1108" s="3"/>
    </row>
    <row r="1109" spans="34:34" x14ac:dyDescent="0.2">
      <c r="AH1109" s="3"/>
    </row>
    <row r="1110" spans="34:34" x14ac:dyDescent="0.2">
      <c r="AH1110" s="3"/>
    </row>
    <row r="1111" spans="34:34" x14ac:dyDescent="0.2">
      <c r="AH1111" s="3"/>
    </row>
    <row r="1112" spans="34:34" x14ac:dyDescent="0.2">
      <c r="AH1112" s="3"/>
    </row>
    <row r="1113" spans="34:34" x14ac:dyDescent="0.2">
      <c r="AH1113" s="3"/>
    </row>
    <row r="1114" spans="34:34" x14ac:dyDescent="0.2">
      <c r="AH1114" s="3"/>
    </row>
    <row r="1115" spans="34:34" x14ac:dyDescent="0.2">
      <c r="AH1115" s="3"/>
    </row>
    <row r="1116" spans="34:34" x14ac:dyDescent="0.2">
      <c r="AH1116" s="3"/>
    </row>
    <row r="1117" spans="34:34" x14ac:dyDescent="0.2">
      <c r="AH1117" s="3"/>
    </row>
    <row r="1118" spans="34:34" x14ac:dyDescent="0.2">
      <c r="AH1118" s="3"/>
    </row>
    <row r="1119" spans="34:34" x14ac:dyDescent="0.2">
      <c r="AH1119" s="3"/>
    </row>
    <row r="1120" spans="34:34" x14ac:dyDescent="0.2">
      <c r="AH1120" s="3"/>
    </row>
    <row r="1121" spans="34:34" x14ac:dyDescent="0.2">
      <c r="AH1121" s="3"/>
    </row>
    <row r="1122" spans="34:34" x14ac:dyDescent="0.2">
      <c r="AH1122" s="3"/>
    </row>
    <row r="1123" spans="34:34" x14ac:dyDescent="0.2">
      <c r="AH1123" s="3"/>
    </row>
    <row r="1124" spans="34:34" x14ac:dyDescent="0.2">
      <c r="AH1124" s="3"/>
    </row>
    <row r="1125" spans="34:34" x14ac:dyDescent="0.2">
      <c r="AH1125" s="3"/>
    </row>
    <row r="1126" spans="34:34" x14ac:dyDescent="0.2">
      <c r="AH1126" s="3"/>
    </row>
    <row r="1127" spans="34:34" x14ac:dyDescent="0.2">
      <c r="AH1127" s="3"/>
    </row>
    <row r="1128" spans="34:34" x14ac:dyDescent="0.2">
      <c r="AH1128" s="3"/>
    </row>
    <row r="1129" spans="34:34" x14ac:dyDescent="0.2">
      <c r="AH1129" s="3"/>
    </row>
    <row r="1130" spans="34:34" x14ac:dyDescent="0.2">
      <c r="AH1130" s="3"/>
    </row>
    <row r="1131" spans="34:34" x14ac:dyDescent="0.2">
      <c r="AH1131" s="3"/>
    </row>
    <row r="1132" spans="34:34" x14ac:dyDescent="0.2">
      <c r="AH1132" s="3"/>
    </row>
    <row r="1133" spans="34:34" x14ac:dyDescent="0.2">
      <c r="AH1133" s="3"/>
    </row>
    <row r="1134" spans="34:34" x14ac:dyDescent="0.2">
      <c r="AH1134" s="3"/>
    </row>
    <row r="1135" spans="34:34" x14ac:dyDescent="0.2">
      <c r="AH1135" s="3"/>
    </row>
    <row r="1136" spans="34:34" x14ac:dyDescent="0.2">
      <c r="AH1136" s="3"/>
    </row>
    <row r="1137" spans="34:34" x14ac:dyDescent="0.2">
      <c r="AH1137" s="3"/>
    </row>
    <row r="1138" spans="34:34" x14ac:dyDescent="0.2">
      <c r="AH1138" s="3"/>
    </row>
    <row r="1139" spans="34:34" x14ac:dyDescent="0.2">
      <c r="AH1139" s="3"/>
    </row>
    <row r="1140" spans="34:34" x14ac:dyDescent="0.2">
      <c r="AH1140" s="3"/>
    </row>
    <row r="1141" spans="34:34" x14ac:dyDescent="0.2">
      <c r="AH1141" s="3"/>
    </row>
    <row r="1142" spans="34:34" x14ac:dyDescent="0.2">
      <c r="AH1142" s="3"/>
    </row>
    <row r="1143" spans="34:34" x14ac:dyDescent="0.2">
      <c r="AH1143" s="3"/>
    </row>
    <row r="1144" spans="34:34" x14ac:dyDescent="0.2">
      <c r="AH1144" s="3"/>
    </row>
    <row r="1145" spans="34:34" x14ac:dyDescent="0.2">
      <c r="AH1145" s="3"/>
    </row>
    <row r="1146" spans="34:34" x14ac:dyDescent="0.2">
      <c r="AH1146" s="3"/>
    </row>
    <row r="1147" spans="34:34" x14ac:dyDescent="0.2">
      <c r="AH1147" s="3"/>
    </row>
    <row r="1148" spans="34:34" x14ac:dyDescent="0.2">
      <c r="AH1148" s="3"/>
    </row>
    <row r="1149" spans="34:34" x14ac:dyDescent="0.2">
      <c r="AH1149" s="3"/>
    </row>
    <row r="1150" spans="34:34" x14ac:dyDescent="0.2">
      <c r="AH1150" s="3"/>
    </row>
    <row r="1151" spans="34:34" x14ac:dyDescent="0.2">
      <c r="AH1151" s="3"/>
    </row>
    <row r="1152" spans="34:34" x14ac:dyDescent="0.2">
      <c r="AH1152" s="3"/>
    </row>
    <row r="1153" spans="34:34" x14ac:dyDescent="0.2">
      <c r="AH1153" s="3"/>
    </row>
    <row r="1154" spans="34:34" x14ac:dyDescent="0.2">
      <c r="AH1154" s="3"/>
    </row>
    <row r="1155" spans="34:34" x14ac:dyDescent="0.2">
      <c r="AH1155" s="3"/>
    </row>
    <row r="1156" spans="34:34" x14ac:dyDescent="0.2">
      <c r="AH1156" s="3"/>
    </row>
    <row r="1157" spans="34:34" x14ac:dyDescent="0.2">
      <c r="AH1157" s="3"/>
    </row>
    <row r="1158" spans="34:34" x14ac:dyDescent="0.2">
      <c r="AH1158" s="3"/>
    </row>
    <row r="1159" spans="34:34" x14ac:dyDescent="0.2">
      <c r="AH1159" s="3"/>
    </row>
    <row r="1160" spans="34:34" x14ac:dyDescent="0.2">
      <c r="AH1160" s="3"/>
    </row>
    <row r="1161" spans="34:34" x14ac:dyDescent="0.2">
      <c r="AH1161" s="3"/>
    </row>
    <row r="1162" spans="34:34" x14ac:dyDescent="0.2">
      <c r="AH1162" s="3"/>
    </row>
    <row r="1163" spans="34:34" x14ac:dyDescent="0.2">
      <c r="AH1163" s="3"/>
    </row>
    <row r="1164" spans="34:34" x14ac:dyDescent="0.2">
      <c r="AH1164" s="3"/>
    </row>
    <row r="1165" spans="34:34" x14ac:dyDescent="0.2">
      <c r="AH1165" s="3"/>
    </row>
    <row r="1166" spans="34:34" x14ac:dyDescent="0.2">
      <c r="AH1166" s="3"/>
    </row>
    <row r="1167" spans="34:34" x14ac:dyDescent="0.2">
      <c r="AH1167" s="3"/>
    </row>
    <row r="1168" spans="34:34" x14ac:dyDescent="0.2">
      <c r="AH1168" s="3"/>
    </row>
    <row r="1169" spans="34:34" x14ac:dyDescent="0.2">
      <c r="AH1169" s="3"/>
    </row>
    <row r="1170" spans="34:34" x14ac:dyDescent="0.2">
      <c r="AH1170" s="3"/>
    </row>
    <row r="1171" spans="34:34" x14ac:dyDescent="0.2">
      <c r="AH1171" s="3"/>
    </row>
    <row r="1172" spans="34:34" x14ac:dyDescent="0.2">
      <c r="AH1172" s="3"/>
    </row>
    <row r="1173" spans="34:34" x14ac:dyDescent="0.2">
      <c r="AH1173" s="3"/>
    </row>
    <row r="1174" spans="34:34" x14ac:dyDescent="0.2">
      <c r="AH1174" s="3"/>
    </row>
    <row r="1175" spans="34:34" x14ac:dyDescent="0.2">
      <c r="AH1175" s="3"/>
    </row>
    <row r="1176" spans="34:34" x14ac:dyDescent="0.2">
      <c r="AH1176" s="3"/>
    </row>
    <row r="1177" spans="34:34" x14ac:dyDescent="0.2">
      <c r="AH1177" s="3"/>
    </row>
    <row r="1178" spans="34:34" x14ac:dyDescent="0.2">
      <c r="AH1178" s="3"/>
    </row>
    <row r="1179" spans="34:34" x14ac:dyDescent="0.2">
      <c r="AH1179" s="3"/>
    </row>
    <row r="1180" spans="34:34" x14ac:dyDescent="0.2">
      <c r="AH1180" s="3"/>
    </row>
    <row r="1181" spans="34:34" x14ac:dyDescent="0.2">
      <c r="AH1181" s="3"/>
    </row>
    <row r="1182" spans="34:34" x14ac:dyDescent="0.2">
      <c r="AH1182" s="3"/>
    </row>
    <row r="1183" spans="34:34" x14ac:dyDescent="0.2">
      <c r="AH1183" s="3"/>
    </row>
    <row r="1184" spans="34:34" x14ac:dyDescent="0.2">
      <c r="AH1184" s="3"/>
    </row>
    <row r="1185" spans="34:34" x14ac:dyDescent="0.2">
      <c r="AH1185" s="3"/>
    </row>
    <row r="1186" spans="34:34" x14ac:dyDescent="0.2">
      <c r="AH1186" s="3"/>
    </row>
    <row r="1187" spans="34:34" x14ac:dyDescent="0.2">
      <c r="AH1187" s="3"/>
    </row>
    <row r="1188" spans="34:34" x14ac:dyDescent="0.2">
      <c r="AH1188" s="3"/>
    </row>
    <row r="1189" spans="34:34" x14ac:dyDescent="0.2">
      <c r="AH1189" s="3"/>
    </row>
    <row r="1190" spans="34:34" x14ac:dyDescent="0.2">
      <c r="AH1190" s="3"/>
    </row>
    <row r="1191" spans="34:34" x14ac:dyDescent="0.2">
      <c r="AH1191" s="3"/>
    </row>
    <row r="1192" spans="34:34" x14ac:dyDescent="0.2">
      <c r="AH1192" s="3"/>
    </row>
    <row r="1193" spans="34:34" x14ac:dyDescent="0.2">
      <c r="AH1193" s="3"/>
    </row>
    <row r="1194" spans="34:34" x14ac:dyDescent="0.2">
      <c r="AH1194" s="3"/>
    </row>
    <row r="1195" spans="34:34" x14ac:dyDescent="0.2">
      <c r="AH1195" s="3"/>
    </row>
    <row r="1196" spans="34:34" x14ac:dyDescent="0.2">
      <c r="AH1196" s="3"/>
    </row>
    <row r="1197" spans="34:34" x14ac:dyDescent="0.2">
      <c r="AH1197" s="3"/>
    </row>
    <row r="1198" spans="34:34" x14ac:dyDescent="0.2">
      <c r="AH1198" s="3"/>
    </row>
    <row r="1199" spans="34:34" x14ac:dyDescent="0.2">
      <c r="AH1199" s="3"/>
    </row>
    <row r="1200" spans="34:34" x14ac:dyDescent="0.2">
      <c r="AH1200" s="3"/>
    </row>
    <row r="1201" spans="34:34" x14ac:dyDescent="0.2">
      <c r="AH1201" s="3"/>
    </row>
    <row r="1202" spans="34:34" x14ac:dyDescent="0.2">
      <c r="AH1202" s="3"/>
    </row>
    <row r="1203" spans="34:34" x14ac:dyDescent="0.2">
      <c r="AH1203" s="3"/>
    </row>
    <row r="1204" spans="34:34" x14ac:dyDescent="0.2">
      <c r="AH1204" s="3"/>
    </row>
    <row r="1205" spans="34:34" x14ac:dyDescent="0.2">
      <c r="AH1205" s="3"/>
    </row>
    <row r="1206" spans="34:34" x14ac:dyDescent="0.2">
      <c r="AH1206" s="3"/>
    </row>
    <row r="1207" spans="34:34" x14ac:dyDescent="0.2">
      <c r="AH1207" s="3"/>
    </row>
    <row r="1208" spans="34:34" x14ac:dyDescent="0.2">
      <c r="AH1208" s="3"/>
    </row>
    <row r="1209" spans="34:34" x14ac:dyDescent="0.2">
      <c r="AH1209" s="3"/>
    </row>
    <row r="1210" spans="34:34" x14ac:dyDescent="0.2">
      <c r="AH1210" s="3"/>
    </row>
    <row r="1211" spans="34:34" x14ac:dyDescent="0.2">
      <c r="AH1211" s="3"/>
    </row>
    <row r="1212" spans="34:34" x14ac:dyDescent="0.2">
      <c r="AH1212" s="3"/>
    </row>
    <row r="1213" spans="34:34" x14ac:dyDescent="0.2">
      <c r="AH1213" s="3"/>
    </row>
    <row r="1214" spans="34:34" x14ac:dyDescent="0.2">
      <c r="AH1214" s="3"/>
    </row>
    <row r="1215" spans="34:34" x14ac:dyDescent="0.2">
      <c r="AH1215" s="3"/>
    </row>
    <row r="1216" spans="34:34" x14ac:dyDescent="0.2">
      <c r="AH1216" s="3"/>
    </row>
    <row r="1217" spans="34:34" x14ac:dyDescent="0.2">
      <c r="AH1217" s="3"/>
    </row>
    <row r="1218" spans="34:34" x14ac:dyDescent="0.2">
      <c r="AH1218" s="3"/>
    </row>
    <row r="1219" spans="34:34" x14ac:dyDescent="0.2">
      <c r="AH1219" s="3"/>
    </row>
    <row r="1220" spans="34:34" x14ac:dyDescent="0.2">
      <c r="AH1220" s="3"/>
    </row>
    <row r="1221" spans="34:34" x14ac:dyDescent="0.2">
      <c r="AH1221" s="3"/>
    </row>
    <row r="1222" spans="34:34" x14ac:dyDescent="0.2">
      <c r="AH1222" s="3"/>
    </row>
    <row r="1223" spans="34:34" x14ac:dyDescent="0.2">
      <c r="AH1223" s="3"/>
    </row>
    <row r="1224" spans="34:34" x14ac:dyDescent="0.2">
      <c r="AH1224" s="3"/>
    </row>
    <row r="1225" spans="34:34" x14ac:dyDescent="0.2">
      <c r="AH1225" s="3"/>
    </row>
    <row r="1226" spans="34:34" x14ac:dyDescent="0.2">
      <c r="AH1226" s="3"/>
    </row>
    <row r="1227" spans="34:34" x14ac:dyDescent="0.2">
      <c r="AH1227" s="3"/>
    </row>
    <row r="1228" spans="34:34" x14ac:dyDescent="0.2">
      <c r="AH1228" s="3"/>
    </row>
    <row r="1229" spans="34:34" x14ac:dyDescent="0.2">
      <c r="AH1229" s="3"/>
    </row>
    <row r="1230" spans="34:34" x14ac:dyDescent="0.2">
      <c r="AH1230" s="3"/>
    </row>
    <row r="1231" spans="34:34" x14ac:dyDescent="0.2">
      <c r="AH1231" s="3"/>
    </row>
    <row r="1232" spans="34:34" x14ac:dyDescent="0.2">
      <c r="AH1232" s="3"/>
    </row>
    <row r="1233" spans="34:34" x14ac:dyDescent="0.2">
      <c r="AH1233" s="3"/>
    </row>
    <row r="1234" spans="34:34" x14ac:dyDescent="0.2">
      <c r="AH1234" s="3"/>
    </row>
    <row r="1235" spans="34:34" x14ac:dyDescent="0.2">
      <c r="AH1235" s="3"/>
    </row>
    <row r="1236" spans="34:34" x14ac:dyDescent="0.2">
      <c r="AH1236" s="3"/>
    </row>
    <row r="1237" spans="34:34" x14ac:dyDescent="0.2">
      <c r="AH1237" s="3"/>
    </row>
    <row r="1238" spans="34:34" x14ac:dyDescent="0.2">
      <c r="AH1238" s="3"/>
    </row>
    <row r="1239" spans="34:34" x14ac:dyDescent="0.2">
      <c r="AH1239" s="3"/>
    </row>
    <row r="1240" spans="34:34" x14ac:dyDescent="0.2">
      <c r="AH1240" s="3"/>
    </row>
    <row r="1241" spans="34:34" x14ac:dyDescent="0.2">
      <c r="AH1241" s="3"/>
    </row>
    <row r="1242" spans="34:34" x14ac:dyDescent="0.2">
      <c r="AH1242" s="3"/>
    </row>
    <row r="1243" spans="34:34" x14ac:dyDescent="0.2">
      <c r="AH1243" s="3"/>
    </row>
    <row r="1244" spans="34:34" x14ac:dyDescent="0.2">
      <c r="AH1244" s="3"/>
    </row>
    <row r="1245" spans="34:34" x14ac:dyDescent="0.2">
      <c r="AH1245" s="3"/>
    </row>
    <row r="1246" spans="34:34" x14ac:dyDescent="0.2">
      <c r="AH1246" s="3"/>
    </row>
    <row r="1247" spans="34:34" x14ac:dyDescent="0.2">
      <c r="AH1247" s="3"/>
    </row>
    <row r="1248" spans="34:34" x14ac:dyDescent="0.2">
      <c r="AH1248" s="3"/>
    </row>
    <row r="1249" spans="34:34" x14ac:dyDescent="0.2">
      <c r="AH1249" s="3"/>
    </row>
    <row r="1250" spans="34:34" x14ac:dyDescent="0.2">
      <c r="AH1250" s="3"/>
    </row>
    <row r="1251" spans="34:34" x14ac:dyDescent="0.2">
      <c r="AH1251" s="3"/>
    </row>
    <row r="1252" spans="34:34" x14ac:dyDescent="0.2">
      <c r="AH1252" s="3"/>
    </row>
    <row r="1253" spans="34:34" x14ac:dyDescent="0.2">
      <c r="AH1253" s="3"/>
    </row>
    <row r="1254" spans="34:34" x14ac:dyDescent="0.2">
      <c r="AH1254" s="3"/>
    </row>
    <row r="1255" spans="34:34" x14ac:dyDescent="0.2">
      <c r="AH1255" s="3"/>
    </row>
    <row r="1256" spans="34:34" x14ac:dyDescent="0.2">
      <c r="AH1256" s="3"/>
    </row>
    <row r="1257" spans="34:34" x14ac:dyDescent="0.2">
      <c r="AH1257" s="3"/>
    </row>
    <row r="1258" spans="34:34" x14ac:dyDescent="0.2">
      <c r="AH1258" s="3"/>
    </row>
    <row r="1259" spans="34:34" x14ac:dyDescent="0.2">
      <c r="AH1259" s="3"/>
    </row>
    <row r="1260" spans="34:34" x14ac:dyDescent="0.2">
      <c r="AH1260" s="3"/>
    </row>
    <row r="1261" spans="34:34" x14ac:dyDescent="0.2">
      <c r="AH1261" s="3"/>
    </row>
    <row r="1262" spans="34:34" x14ac:dyDescent="0.2">
      <c r="AH1262" s="3"/>
    </row>
    <row r="1263" spans="34:34" x14ac:dyDescent="0.2">
      <c r="AH1263" s="3"/>
    </row>
    <row r="1264" spans="34:34" x14ac:dyDescent="0.2">
      <c r="AH1264" s="3"/>
    </row>
    <row r="1265" spans="34:34" x14ac:dyDescent="0.2">
      <c r="AH1265" s="3"/>
    </row>
    <row r="1266" spans="34:34" x14ac:dyDescent="0.2">
      <c r="AH1266" s="3"/>
    </row>
    <row r="1267" spans="34:34" x14ac:dyDescent="0.2">
      <c r="AH1267" s="3"/>
    </row>
    <row r="1268" spans="34:34" x14ac:dyDescent="0.2">
      <c r="AH1268" s="3"/>
    </row>
    <row r="1269" spans="34:34" x14ac:dyDescent="0.2">
      <c r="AH1269" s="3"/>
    </row>
    <row r="1270" spans="34:34" x14ac:dyDescent="0.2">
      <c r="AH1270" s="3"/>
    </row>
    <row r="1271" spans="34:34" x14ac:dyDescent="0.2">
      <c r="AH1271" s="3"/>
    </row>
    <row r="1272" spans="34:34" x14ac:dyDescent="0.2">
      <c r="AH1272" s="3"/>
    </row>
    <row r="1273" spans="34:34" x14ac:dyDescent="0.2">
      <c r="AH1273" s="3"/>
    </row>
    <row r="1274" spans="34:34" x14ac:dyDescent="0.2">
      <c r="AH1274" s="3"/>
    </row>
    <row r="1275" spans="34:34" x14ac:dyDescent="0.2">
      <c r="AH1275" s="3"/>
    </row>
    <row r="1276" spans="34:34" x14ac:dyDescent="0.2">
      <c r="AH1276" s="3"/>
    </row>
    <row r="1277" spans="34:34" x14ac:dyDescent="0.2">
      <c r="AH1277" s="3"/>
    </row>
    <row r="1278" spans="34:34" x14ac:dyDescent="0.2">
      <c r="AH1278" s="3"/>
    </row>
    <row r="1279" spans="34:34" x14ac:dyDescent="0.2">
      <c r="AH1279" s="3"/>
    </row>
    <row r="1280" spans="34:34" x14ac:dyDescent="0.2">
      <c r="AH1280" s="3"/>
    </row>
    <row r="1281" spans="34:34" x14ac:dyDescent="0.2">
      <c r="AH1281" s="3"/>
    </row>
    <row r="1282" spans="34:34" x14ac:dyDescent="0.2">
      <c r="AH1282" s="3"/>
    </row>
    <row r="1283" spans="34:34" x14ac:dyDescent="0.2">
      <c r="AH1283" s="3"/>
    </row>
    <row r="1284" spans="34:34" x14ac:dyDescent="0.2">
      <c r="AH1284" s="3"/>
    </row>
    <row r="1285" spans="34:34" x14ac:dyDescent="0.2">
      <c r="AH1285" s="3"/>
    </row>
    <row r="1286" spans="34:34" x14ac:dyDescent="0.2">
      <c r="AH1286" s="3"/>
    </row>
    <row r="1287" spans="34:34" x14ac:dyDescent="0.2">
      <c r="AH1287" s="3"/>
    </row>
    <row r="1288" spans="34:34" x14ac:dyDescent="0.2">
      <c r="AH1288" s="3"/>
    </row>
    <row r="1289" spans="34:34" x14ac:dyDescent="0.2">
      <c r="AH1289" s="3"/>
    </row>
    <row r="1290" spans="34:34" x14ac:dyDescent="0.2">
      <c r="AH1290" s="3"/>
    </row>
    <row r="1291" spans="34:34" x14ac:dyDescent="0.2">
      <c r="AH1291" s="3"/>
    </row>
    <row r="1292" spans="34:34" x14ac:dyDescent="0.2">
      <c r="AH1292" s="3"/>
    </row>
    <row r="1293" spans="34:34" x14ac:dyDescent="0.2">
      <c r="AH1293" s="3"/>
    </row>
    <row r="1294" spans="34:34" x14ac:dyDescent="0.2">
      <c r="AH1294" s="3"/>
    </row>
    <row r="1295" spans="34:34" x14ac:dyDescent="0.2">
      <c r="AH1295" s="3"/>
    </row>
    <row r="1296" spans="34:34" x14ac:dyDescent="0.2">
      <c r="AH1296" s="3"/>
    </row>
    <row r="1297" spans="34:34" x14ac:dyDescent="0.2">
      <c r="AH1297" s="3"/>
    </row>
    <row r="1298" spans="34:34" x14ac:dyDescent="0.2">
      <c r="AH1298" s="3"/>
    </row>
    <row r="1299" spans="34:34" x14ac:dyDescent="0.2">
      <c r="AH1299" s="3"/>
    </row>
    <row r="1300" spans="34:34" x14ac:dyDescent="0.2">
      <c r="AH1300" s="3"/>
    </row>
    <row r="1301" spans="34:34" x14ac:dyDescent="0.2">
      <c r="AH1301" s="3"/>
    </row>
    <row r="1302" spans="34:34" x14ac:dyDescent="0.2">
      <c r="AH1302" s="3"/>
    </row>
    <row r="1303" spans="34:34" x14ac:dyDescent="0.2">
      <c r="AH1303" s="3"/>
    </row>
    <row r="1304" spans="34:34" x14ac:dyDescent="0.2">
      <c r="AH1304" s="3"/>
    </row>
    <row r="1305" spans="34:34" x14ac:dyDescent="0.2">
      <c r="AH1305" s="3"/>
    </row>
    <row r="1306" spans="34:34" x14ac:dyDescent="0.2">
      <c r="AH1306" s="3"/>
    </row>
    <row r="1307" spans="34:34" x14ac:dyDescent="0.2">
      <c r="AH1307" s="3"/>
    </row>
    <row r="1308" spans="34:34" x14ac:dyDescent="0.2">
      <c r="AH1308" s="3"/>
    </row>
    <row r="1309" spans="34:34" x14ac:dyDescent="0.2">
      <c r="AH1309" s="3"/>
    </row>
    <row r="1310" spans="34:34" x14ac:dyDescent="0.2">
      <c r="AH1310" s="3"/>
    </row>
    <row r="1311" spans="34:34" x14ac:dyDescent="0.2">
      <c r="AH1311" s="3"/>
    </row>
    <row r="1312" spans="34:34" x14ac:dyDescent="0.2">
      <c r="AH1312" s="3"/>
    </row>
    <row r="1313" spans="34:34" x14ac:dyDescent="0.2">
      <c r="AH1313" s="3"/>
    </row>
    <row r="1314" spans="34:34" x14ac:dyDescent="0.2">
      <c r="AH1314" s="3"/>
    </row>
    <row r="1315" spans="34:34" x14ac:dyDescent="0.2">
      <c r="AH1315" s="3"/>
    </row>
    <row r="1316" spans="34:34" x14ac:dyDescent="0.2">
      <c r="AH1316" s="3"/>
    </row>
    <row r="1317" spans="34:34" x14ac:dyDescent="0.2">
      <c r="AH1317" s="3"/>
    </row>
    <row r="1318" spans="34:34" x14ac:dyDescent="0.2">
      <c r="AH1318" s="3"/>
    </row>
    <row r="1319" spans="34:34" x14ac:dyDescent="0.2">
      <c r="AH1319" s="3"/>
    </row>
    <row r="1320" spans="34:34" x14ac:dyDescent="0.2">
      <c r="AH1320" s="3"/>
    </row>
    <row r="1321" spans="34:34" x14ac:dyDescent="0.2">
      <c r="AH1321" s="3"/>
    </row>
    <row r="1322" spans="34:34" x14ac:dyDescent="0.2">
      <c r="AH1322" s="3"/>
    </row>
    <row r="1323" spans="34:34" x14ac:dyDescent="0.2">
      <c r="AH1323" s="3"/>
    </row>
    <row r="1324" spans="34:34" x14ac:dyDescent="0.2">
      <c r="AH1324" s="3"/>
    </row>
    <row r="1325" spans="34:34" x14ac:dyDescent="0.2">
      <c r="AH1325" s="3"/>
    </row>
    <row r="1326" spans="34:34" x14ac:dyDescent="0.2">
      <c r="AH1326" s="3"/>
    </row>
    <row r="1327" spans="34:34" x14ac:dyDescent="0.2">
      <c r="AH1327" s="3"/>
    </row>
    <row r="1328" spans="34:34" x14ac:dyDescent="0.2">
      <c r="AH1328" s="3"/>
    </row>
    <row r="1329" spans="34:34" x14ac:dyDescent="0.2">
      <c r="AH1329" s="3"/>
    </row>
    <row r="1330" spans="34:34" x14ac:dyDescent="0.2">
      <c r="AH1330" s="3"/>
    </row>
    <row r="1331" spans="34:34" x14ac:dyDescent="0.2">
      <c r="AH1331" s="3"/>
    </row>
    <row r="1332" spans="34:34" x14ac:dyDescent="0.2">
      <c r="AH1332" s="3"/>
    </row>
    <row r="1333" spans="34:34" x14ac:dyDescent="0.2">
      <c r="AH1333" s="3"/>
    </row>
    <row r="1334" spans="34:34" x14ac:dyDescent="0.2">
      <c r="AH1334" s="3"/>
    </row>
    <row r="1335" spans="34:34" x14ac:dyDescent="0.2">
      <c r="AH1335" s="3"/>
    </row>
    <row r="1336" spans="34:34" x14ac:dyDescent="0.2">
      <c r="AH1336" s="3"/>
    </row>
    <row r="1337" spans="34:34" x14ac:dyDescent="0.2">
      <c r="AH1337" s="3"/>
    </row>
    <row r="1338" spans="34:34" x14ac:dyDescent="0.2">
      <c r="AH1338" s="3"/>
    </row>
    <row r="1339" spans="34:34" x14ac:dyDescent="0.2">
      <c r="AH1339" s="3"/>
    </row>
    <row r="1340" spans="34:34" x14ac:dyDescent="0.2">
      <c r="AH1340" s="3"/>
    </row>
    <row r="1341" spans="34:34" x14ac:dyDescent="0.2">
      <c r="AH1341" s="3"/>
    </row>
    <row r="1342" spans="34:34" x14ac:dyDescent="0.2">
      <c r="AH1342" s="3"/>
    </row>
    <row r="1343" spans="34:34" x14ac:dyDescent="0.2">
      <c r="AH1343" s="3"/>
    </row>
    <row r="1344" spans="34:34" x14ac:dyDescent="0.2">
      <c r="AH1344" s="3"/>
    </row>
    <row r="1345" spans="34:34" x14ac:dyDescent="0.2">
      <c r="AH1345" s="3"/>
    </row>
    <row r="1346" spans="34:34" x14ac:dyDescent="0.2">
      <c r="AH1346" s="3"/>
    </row>
    <row r="1347" spans="34:34" x14ac:dyDescent="0.2">
      <c r="AH1347" s="3"/>
    </row>
    <row r="1348" spans="34:34" x14ac:dyDescent="0.2">
      <c r="AH1348" s="3"/>
    </row>
    <row r="1349" spans="34:34" x14ac:dyDescent="0.2">
      <c r="AH1349" s="3"/>
    </row>
    <row r="1350" spans="34:34" x14ac:dyDescent="0.2">
      <c r="AH1350" s="3"/>
    </row>
    <row r="1351" spans="34:34" x14ac:dyDescent="0.2">
      <c r="AH1351" s="3"/>
    </row>
    <row r="1352" spans="34:34" x14ac:dyDescent="0.2">
      <c r="AH1352" s="3"/>
    </row>
    <row r="1353" spans="34:34" x14ac:dyDescent="0.2">
      <c r="AH1353" s="3"/>
    </row>
    <row r="1354" spans="34:34" x14ac:dyDescent="0.2">
      <c r="AH1354" s="3"/>
    </row>
    <row r="1355" spans="34:34" x14ac:dyDescent="0.2">
      <c r="AH1355" s="3"/>
    </row>
    <row r="1356" spans="34:34" x14ac:dyDescent="0.2">
      <c r="AH1356" s="3"/>
    </row>
    <row r="1357" spans="34:34" x14ac:dyDescent="0.2">
      <c r="AH1357" s="3"/>
    </row>
    <row r="1358" spans="34:34" x14ac:dyDescent="0.2">
      <c r="AH1358" s="3"/>
    </row>
    <row r="1359" spans="34:34" x14ac:dyDescent="0.2">
      <c r="AH1359" s="3"/>
    </row>
    <row r="1360" spans="34:34" x14ac:dyDescent="0.2">
      <c r="AH1360" s="3"/>
    </row>
    <row r="1361" spans="34:34" x14ac:dyDescent="0.2">
      <c r="AH1361" s="3"/>
    </row>
    <row r="1362" spans="34:34" x14ac:dyDescent="0.2">
      <c r="AH1362" s="3"/>
    </row>
    <row r="1363" spans="34:34" x14ac:dyDescent="0.2">
      <c r="AH1363" s="3"/>
    </row>
    <row r="1364" spans="34:34" x14ac:dyDescent="0.2">
      <c r="AH1364" s="3"/>
    </row>
    <row r="1365" spans="34:34" x14ac:dyDescent="0.2">
      <c r="AH1365" s="3"/>
    </row>
    <row r="1366" spans="34:34" x14ac:dyDescent="0.2">
      <c r="AH1366" s="3"/>
    </row>
    <row r="1367" spans="34:34" x14ac:dyDescent="0.2">
      <c r="AH1367" s="3"/>
    </row>
    <row r="1368" spans="34:34" x14ac:dyDescent="0.2">
      <c r="AH1368" s="3"/>
    </row>
    <row r="1369" spans="34:34" x14ac:dyDescent="0.2">
      <c r="AH1369" s="3"/>
    </row>
    <row r="1370" spans="34:34" x14ac:dyDescent="0.2">
      <c r="AH1370" s="3"/>
    </row>
    <row r="1371" spans="34:34" x14ac:dyDescent="0.2">
      <c r="AH1371" s="3"/>
    </row>
    <row r="1372" spans="34:34" x14ac:dyDescent="0.2">
      <c r="AH1372" s="3"/>
    </row>
    <row r="1373" spans="34:34" x14ac:dyDescent="0.2">
      <c r="AH1373" s="3"/>
    </row>
    <row r="1374" spans="34:34" x14ac:dyDescent="0.2">
      <c r="AH1374" s="3"/>
    </row>
    <row r="1375" spans="34:34" x14ac:dyDescent="0.2">
      <c r="AH1375" s="3"/>
    </row>
    <row r="1376" spans="34:34" x14ac:dyDescent="0.2">
      <c r="AH1376" s="3"/>
    </row>
    <row r="1377" spans="34:34" x14ac:dyDescent="0.2">
      <c r="AH1377" s="3"/>
    </row>
    <row r="1378" spans="34:34" x14ac:dyDescent="0.2">
      <c r="AH1378" s="3"/>
    </row>
    <row r="1379" spans="34:34" x14ac:dyDescent="0.2">
      <c r="AH1379" s="3"/>
    </row>
    <row r="1380" spans="34:34" x14ac:dyDescent="0.2">
      <c r="AH1380" s="3"/>
    </row>
    <row r="1381" spans="34:34" x14ac:dyDescent="0.2">
      <c r="AH1381" s="3"/>
    </row>
    <row r="1382" spans="34:34" x14ac:dyDescent="0.2">
      <c r="AH1382" s="3"/>
    </row>
    <row r="1383" spans="34:34" x14ac:dyDescent="0.2">
      <c r="AH1383" s="3"/>
    </row>
    <row r="1384" spans="34:34" x14ac:dyDescent="0.2">
      <c r="AH1384" s="3"/>
    </row>
    <row r="1385" spans="34:34" x14ac:dyDescent="0.2">
      <c r="AH1385" s="3"/>
    </row>
    <row r="1386" spans="34:34" x14ac:dyDescent="0.2">
      <c r="AH1386" s="3"/>
    </row>
    <row r="1387" spans="34:34" x14ac:dyDescent="0.2">
      <c r="AH1387" s="3"/>
    </row>
    <row r="1388" spans="34:34" x14ac:dyDescent="0.2">
      <c r="AH1388" s="3"/>
    </row>
    <row r="1389" spans="34:34" x14ac:dyDescent="0.2">
      <c r="AH1389" s="3"/>
    </row>
    <row r="1390" spans="34:34" x14ac:dyDescent="0.2">
      <c r="AH1390" s="3"/>
    </row>
    <row r="1391" spans="34:34" x14ac:dyDescent="0.2">
      <c r="AH1391" s="3"/>
    </row>
    <row r="1392" spans="34:34" x14ac:dyDescent="0.2">
      <c r="AH1392" s="3"/>
    </row>
    <row r="1393" spans="34:34" x14ac:dyDescent="0.2">
      <c r="AH1393" s="3"/>
    </row>
    <row r="1394" spans="34:34" x14ac:dyDescent="0.2">
      <c r="AH1394" s="3"/>
    </row>
    <row r="1395" spans="34:34" x14ac:dyDescent="0.2">
      <c r="AH1395" s="3"/>
    </row>
    <row r="1396" spans="34:34" x14ac:dyDescent="0.2">
      <c r="AH1396" s="3"/>
    </row>
    <row r="1397" spans="34:34" x14ac:dyDescent="0.2">
      <c r="AH1397" s="3"/>
    </row>
    <row r="1398" spans="34:34" x14ac:dyDescent="0.2">
      <c r="AH1398" s="3"/>
    </row>
    <row r="1399" spans="34:34" x14ac:dyDescent="0.2">
      <c r="AH1399" s="3"/>
    </row>
    <row r="1400" spans="34:34" x14ac:dyDescent="0.2">
      <c r="AH1400" s="3"/>
    </row>
    <row r="1401" spans="34:34" x14ac:dyDescent="0.2">
      <c r="AH1401" s="3"/>
    </row>
    <row r="1402" spans="34:34" x14ac:dyDescent="0.2">
      <c r="AH1402" s="3"/>
    </row>
    <row r="1403" spans="34:34" x14ac:dyDescent="0.2">
      <c r="AH1403" s="3"/>
    </row>
    <row r="1404" spans="34:34" x14ac:dyDescent="0.2">
      <c r="AH1404" s="3"/>
    </row>
    <row r="1405" spans="34:34" x14ac:dyDescent="0.2">
      <c r="AH1405" s="3"/>
    </row>
    <row r="1406" spans="34:34" x14ac:dyDescent="0.2">
      <c r="AH1406" s="3"/>
    </row>
    <row r="1407" spans="34:34" x14ac:dyDescent="0.2">
      <c r="AH1407" s="3"/>
    </row>
    <row r="1408" spans="34:34" x14ac:dyDescent="0.2">
      <c r="AH1408" s="3"/>
    </row>
    <row r="1409" spans="34:34" x14ac:dyDescent="0.2">
      <c r="AH1409" s="3"/>
    </row>
    <row r="1410" spans="34:34" x14ac:dyDescent="0.2">
      <c r="AH1410" s="3"/>
    </row>
    <row r="1411" spans="34:34" x14ac:dyDescent="0.2">
      <c r="AH1411" s="3"/>
    </row>
    <row r="1412" spans="34:34" x14ac:dyDescent="0.2">
      <c r="AH1412" s="3"/>
    </row>
    <row r="1413" spans="34:34" x14ac:dyDescent="0.2">
      <c r="AH1413" s="3"/>
    </row>
    <row r="1414" spans="34:34" x14ac:dyDescent="0.2">
      <c r="AH1414" s="3"/>
    </row>
    <row r="1415" spans="34:34" x14ac:dyDescent="0.2">
      <c r="AH1415" s="3"/>
    </row>
    <row r="1416" spans="34:34" x14ac:dyDescent="0.2">
      <c r="AH1416" s="3"/>
    </row>
    <row r="1417" spans="34:34" x14ac:dyDescent="0.2">
      <c r="AH1417" s="3"/>
    </row>
    <row r="1418" spans="34:34" x14ac:dyDescent="0.2">
      <c r="AH1418" s="3"/>
    </row>
    <row r="1419" spans="34:34" x14ac:dyDescent="0.2">
      <c r="AH1419" s="3"/>
    </row>
    <row r="1420" spans="34:34" x14ac:dyDescent="0.2">
      <c r="AH1420" s="3"/>
    </row>
    <row r="1421" spans="34:34" x14ac:dyDescent="0.2">
      <c r="AH1421" s="3"/>
    </row>
    <row r="1422" spans="34:34" x14ac:dyDescent="0.2">
      <c r="AH1422" s="3"/>
    </row>
    <row r="1423" spans="34:34" x14ac:dyDescent="0.2">
      <c r="AH1423" s="3"/>
    </row>
    <row r="1424" spans="34:34" x14ac:dyDescent="0.2">
      <c r="AH1424" s="3"/>
    </row>
    <row r="1425" spans="34:34" x14ac:dyDescent="0.2">
      <c r="AH1425" s="3"/>
    </row>
    <row r="1426" spans="34:34" x14ac:dyDescent="0.2">
      <c r="AH1426" s="3"/>
    </row>
    <row r="1427" spans="34:34" x14ac:dyDescent="0.2">
      <c r="AH1427" s="3"/>
    </row>
    <row r="1428" spans="34:34" x14ac:dyDescent="0.2">
      <c r="AH1428" s="3"/>
    </row>
    <row r="1429" spans="34:34" x14ac:dyDescent="0.2">
      <c r="AH1429" s="3"/>
    </row>
    <row r="1430" spans="34:34" x14ac:dyDescent="0.2">
      <c r="AH1430" s="3"/>
    </row>
    <row r="1431" spans="34:34" x14ac:dyDescent="0.2">
      <c r="AH1431" s="3"/>
    </row>
    <row r="1432" spans="34:34" x14ac:dyDescent="0.2">
      <c r="AH1432" s="3"/>
    </row>
    <row r="1433" spans="34:34" x14ac:dyDescent="0.2">
      <c r="AH1433" s="3"/>
    </row>
    <row r="1434" spans="34:34" x14ac:dyDescent="0.2">
      <c r="AH1434" s="3"/>
    </row>
    <row r="1435" spans="34:34" x14ac:dyDescent="0.2">
      <c r="AH1435" s="3"/>
    </row>
    <row r="1436" spans="34:34" x14ac:dyDescent="0.2">
      <c r="AH1436" s="3"/>
    </row>
    <row r="1437" spans="34:34" x14ac:dyDescent="0.2">
      <c r="AH1437" s="3"/>
    </row>
    <row r="1438" spans="34:34" x14ac:dyDescent="0.2">
      <c r="AH1438" s="3"/>
    </row>
    <row r="1439" spans="34:34" x14ac:dyDescent="0.2">
      <c r="AH1439" s="3"/>
    </row>
    <row r="1440" spans="34:34" x14ac:dyDescent="0.2">
      <c r="AH1440" s="3"/>
    </row>
    <row r="1441" spans="34:34" x14ac:dyDescent="0.2">
      <c r="AH1441" s="3"/>
    </row>
    <row r="1442" spans="34:34" x14ac:dyDescent="0.2">
      <c r="AH1442" s="3"/>
    </row>
    <row r="1443" spans="34:34" x14ac:dyDescent="0.2">
      <c r="AH1443" s="3"/>
    </row>
    <row r="1444" spans="34:34" x14ac:dyDescent="0.2">
      <c r="AH1444" s="3"/>
    </row>
    <row r="1445" spans="34:34" x14ac:dyDescent="0.2">
      <c r="AH1445" s="3"/>
    </row>
    <row r="1446" spans="34:34" x14ac:dyDescent="0.2">
      <c r="AH1446" s="3"/>
    </row>
    <row r="1447" spans="34:34" x14ac:dyDescent="0.2">
      <c r="AH1447" s="3"/>
    </row>
    <row r="1448" spans="34:34" x14ac:dyDescent="0.2">
      <c r="AH1448" s="3"/>
    </row>
    <row r="1449" spans="34:34" x14ac:dyDescent="0.2">
      <c r="AH1449" s="3"/>
    </row>
    <row r="1450" spans="34:34" x14ac:dyDescent="0.2">
      <c r="AH1450" s="3"/>
    </row>
    <row r="1451" spans="34:34" x14ac:dyDescent="0.2">
      <c r="AH1451" s="3"/>
    </row>
    <row r="1452" spans="34:34" x14ac:dyDescent="0.2">
      <c r="AH1452" s="3"/>
    </row>
    <row r="1453" spans="34:34" x14ac:dyDescent="0.2">
      <c r="AH1453" s="3"/>
    </row>
    <row r="1454" spans="34:34" x14ac:dyDescent="0.2">
      <c r="AH1454" s="3"/>
    </row>
    <row r="1455" spans="34:34" x14ac:dyDescent="0.2">
      <c r="AH1455" s="3"/>
    </row>
    <row r="1456" spans="34:34" x14ac:dyDescent="0.2">
      <c r="AH1456" s="3"/>
    </row>
    <row r="1457" spans="34:34" x14ac:dyDescent="0.2">
      <c r="AH1457" s="3"/>
    </row>
    <row r="1458" spans="34:34" x14ac:dyDescent="0.2">
      <c r="AH1458" s="3"/>
    </row>
    <row r="1459" spans="34:34" x14ac:dyDescent="0.2">
      <c r="AH1459" s="3"/>
    </row>
    <row r="1460" spans="34:34" x14ac:dyDescent="0.2">
      <c r="AH1460" s="3"/>
    </row>
    <row r="1461" spans="34:34" x14ac:dyDescent="0.2">
      <c r="AH1461" s="3"/>
    </row>
    <row r="1462" spans="34:34" x14ac:dyDescent="0.2">
      <c r="AH1462" s="3"/>
    </row>
    <row r="1463" spans="34:34" x14ac:dyDescent="0.2">
      <c r="AH1463" s="3"/>
    </row>
    <row r="1464" spans="34:34" x14ac:dyDescent="0.2">
      <c r="AH1464" s="3"/>
    </row>
    <row r="1465" spans="34:34" x14ac:dyDescent="0.2">
      <c r="AH1465" s="3"/>
    </row>
    <row r="1466" spans="34:34" x14ac:dyDescent="0.2">
      <c r="AH1466" s="3"/>
    </row>
    <row r="1467" spans="34:34" x14ac:dyDescent="0.2">
      <c r="AH1467" s="3"/>
    </row>
    <row r="1468" spans="34:34" x14ac:dyDescent="0.2">
      <c r="AH1468" s="3"/>
    </row>
    <row r="1469" spans="34:34" x14ac:dyDescent="0.2">
      <c r="AH1469" s="3"/>
    </row>
    <row r="1470" spans="34:34" x14ac:dyDescent="0.2">
      <c r="AH1470" s="3"/>
    </row>
    <row r="1471" spans="34:34" x14ac:dyDescent="0.2">
      <c r="AH1471" s="3"/>
    </row>
    <row r="1472" spans="34:34" x14ac:dyDescent="0.2">
      <c r="AH1472" s="3"/>
    </row>
    <row r="1473" spans="34:34" x14ac:dyDescent="0.2">
      <c r="AH1473" s="3"/>
    </row>
    <row r="1474" spans="34:34" x14ac:dyDescent="0.2">
      <c r="AH1474" s="3"/>
    </row>
    <row r="1475" spans="34:34" x14ac:dyDescent="0.2">
      <c r="AH1475" s="3"/>
    </row>
    <row r="1476" spans="34:34" x14ac:dyDescent="0.2">
      <c r="AH1476" s="3"/>
    </row>
    <row r="1477" spans="34:34" x14ac:dyDescent="0.2">
      <c r="AH1477" s="3"/>
    </row>
    <row r="1478" spans="34:34" x14ac:dyDescent="0.2">
      <c r="AH1478" s="3"/>
    </row>
    <row r="1479" spans="34:34" x14ac:dyDescent="0.2">
      <c r="AH1479" s="3"/>
    </row>
    <row r="1480" spans="34:34" x14ac:dyDescent="0.2">
      <c r="AH1480" s="3"/>
    </row>
    <row r="1481" spans="34:34" x14ac:dyDescent="0.2">
      <c r="AH1481" s="3"/>
    </row>
    <row r="1482" spans="34:34" x14ac:dyDescent="0.2">
      <c r="AH1482" s="3"/>
    </row>
    <row r="1483" spans="34:34" x14ac:dyDescent="0.2">
      <c r="AH1483" s="3"/>
    </row>
    <row r="1484" spans="34:34" x14ac:dyDescent="0.2">
      <c r="AH1484" s="3"/>
    </row>
    <row r="1485" spans="34:34" x14ac:dyDescent="0.2">
      <c r="AH1485" s="3"/>
    </row>
    <row r="1486" spans="34:34" x14ac:dyDescent="0.2">
      <c r="AH1486" s="3"/>
    </row>
    <row r="1487" spans="34:34" x14ac:dyDescent="0.2">
      <c r="AH1487" s="3"/>
    </row>
    <row r="1488" spans="34:34" x14ac:dyDescent="0.2">
      <c r="AH1488" s="3"/>
    </row>
    <row r="1489" spans="34:34" x14ac:dyDescent="0.2">
      <c r="AH1489" s="3"/>
    </row>
    <row r="1490" spans="34:34" x14ac:dyDescent="0.2">
      <c r="AH1490" s="3"/>
    </row>
    <row r="1491" spans="34:34" x14ac:dyDescent="0.2">
      <c r="AH1491" s="3"/>
    </row>
    <row r="1492" spans="34:34" x14ac:dyDescent="0.2">
      <c r="AH1492" s="3"/>
    </row>
    <row r="1493" spans="34:34" x14ac:dyDescent="0.2">
      <c r="AH1493" s="3"/>
    </row>
    <row r="1494" spans="34:34" x14ac:dyDescent="0.2">
      <c r="AH1494" s="3"/>
    </row>
    <row r="1495" spans="34:34" x14ac:dyDescent="0.2">
      <c r="AH1495" s="3"/>
    </row>
    <row r="1496" spans="34:34" x14ac:dyDescent="0.2">
      <c r="AH1496" s="3"/>
    </row>
    <row r="1497" spans="34:34" x14ac:dyDescent="0.2">
      <c r="AH1497" s="3"/>
    </row>
    <row r="1498" spans="34:34" x14ac:dyDescent="0.2">
      <c r="AH1498" s="3"/>
    </row>
    <row r="1499" spans="34:34" x14ac:dyDescent="0.2">
      <c r="AH1499" s="3"/>
    </row>
    <row r="1500" spans="34:34" x14ac:dyDescent="0.2">
      <c r="AH1500" s="3"/>
    </row>
    <row r="1501" spans="34:34" x14ac:dyDescent="0.2">
      <c r="AH1501" s="3"/>
    </row>
    <row r="1502" spans="34:34" x14ac:dyDescent="0.2">
      <c r="AH1502" s="3"/>
    </row>
    <row r="1503" spans="34:34" x14ac:dyDescent="0.2">
      <c r="AH1503" s="3"/>
    </row>
    <row r="1504" spans="34:34" x14ac:dyDescent="0.2">
      <c r="AH1504" s="3"/>
    </row>
    <row r="1505" spans="34:34" x14ac:dyDescent="0.2">
      <c r="AH1505" s="3"/>
    </row>
    <row r="1506" spans="34:34" x14ac:dyDescent="0.2">
      <c r="AH1506" s="3"/>
    </row>
    <row r="1507" spans="34:34" x14ac:dyDescent="0.2">
      <c r="AH1507" s="3"/>
    </row>
    <row r="1508" spans="34:34" x14ac:dyDescent="0.2">
      <c r="AH1508" s="3"/>
    </row>
    <row r="1509" spans="34:34" x14ac:dyDescent="0.2">
      <c r="AH1509" s="3"/>
    </row>
    <row r="1510" spans="34:34" x14ac:dyDescent="0.2">
      <c r="AH1510" s="3"/>
    </row>
    <row r="1511" spans="34:34" x14ac:dyDescent="0.2">
      <c r="AH1511" s="3"/>
    </row>
    <row r="1512" spans="34:34" x14ac:dyDescent="0.2">
      <c r="AH1512" s="3"/>
    </row>
    <row r="1513" spans="34:34" x14ac:dyDescent="0.2">
      <c r="AH1513" s="3"/>
    </row>
    <row r="1514" spans="34:34" x14ac:dyDescent="0.2">
      <c r="AH1514" s="3"/>
    </row>
    <row r="1515" spans="34:34" x14ac:dyDescent="0.2">
      <c r="AH1515" s="3"/>
    </row>
    <row r="1516" spans="34:34" x14ac:dyDescent="0.2">
      <c r="AH1516" s="3"/>
    </row>
    <row r="1517" spans="34:34" x14ac:dyDescent="0.2">
      <c r="AH1517" s="3"/>
    </row>
    <row r="1518" spans="34:34" x14ac:dyDescent="0.2">
      <c r="AH1518" s="3"/>
    </row>
    <row r="1519" spans="34:34" x14ac:dyDescent="0.2">
      <c r="AH1519" s="3"/>
    </row>
    <row r="1520" spans="34:34" x14ac:dyDescent="0.2">
      <c r="AH1520" s="3"/>
    </row>
    <row r="1521" spans="34:34" x14ac:dyDescent="0.2">
      <c r="AH1521" s="3"/>
    </row>
    <row r="1522" spans="34:34" x14ac:dyDescent="0.2">
      <c r="AH1522" s="3"/>
    </row>
    <row r="1523" spans="34:34" x14ac:dyDescent="0.2">
      <c r="AH1523" s="3"/>
    </row>
    <row r="1524" spans="34:34" x14ac:dyDescent="0.2">
      <c r="AH1524" s="3"/>
    </row>
    <row r="1525" spans="34:34" x14ac:dyDescent="0.2">
      <c r="AH1525" s="3"/>
    </row>
    <row r="1526" spans="34:34" x14ac:dyDescent="0.2">
      <c r="AH1526" s="3"/>
    </row>
    <row r="1527" spans="34:34" x14ac:dyDescent="0.2">
      <c r="AH1527" s="3"/>
    </row>
    <row r="1528" spans="34:34" x14ac:dyDescent="0.2">
      <c r="AH1528" s="3"/>
    </row>
    <row r="1529" spans="34:34" x14ac:dyDescent="0.2">
      <c r="AH1529" s="3"/>
    </row>
    <row r="1530" spans="34:34" x14ac:dyDescent="0.2">
      <c r="AH1530" s="3"/>
    </row>
    <row r="1531" spans="34:34" x14ac:dyDescent="0.2">
      <c r="AH1531" s="3"/>
    </row>
    <row r="1532" spans="34:34" x14ac:dyDescent="0.2">
      <c r="AH1532" s="3"/>
    </row>
    <row r="1533" spans="34:34" x14ac:dyDescent="0.2">
      <c r="AH1533" s="3"/>
    </row>
    <row r="1534" spans="34:34" x14ac:dyDescent="0.2">
      <c r="AH1534" s="3"/>
    </row>
    <row r="1535" spans="34:34" x14ac:dyDescent="0.2">
      <c r="AH1535" s="3"/>
    </row>
    <row r="1536" spans="34:34" x14ac:dyDescent="0.2">
      <c r="AH1536" s="3"/>
    </row>
    <row r="1537" spans="34:34" x14ac:dyDescent="0.2">
      <c r="AH1537" s="3"/>
    </row>
    <row r="1538" spans="34:34" x14ac:dyDescent="0.2">
      <c r="AH1538" s="3"/>
    </row>
    <row r="1539" spans="34:34" x14ac:dyDescent="0.2">
      <c r="AH1539" s="3"/>
    </row>
    <row r="1540" spans="34:34" x14ac:dyDescent="0.2">
      <c r="AH1540" s="3"/>
    </row>
    <row r="1541" spans="34:34" x14ac:dyDescent="0.2">
      <c r="AH1541" s="3"/>
    </row>
    <row r="1542" spans="34:34" x14ac:dyDescent="0.2">
      <c r="AH1542" s="3"/>
    </row>
    <row r="1543" spans="34:34" x14ac:dyDescent="0.2">
      <c r="AH1543" s="3"/>
    </row>
    <row r="1544" spans="34:34" x14ac:dyDescent="0.2">
      <c r="AH1544" s="3"/>
    </row>
    <row r="1545" spans="34:34" x14ac:dyDescent="0.2">
      <c r="AH1545" s="3"/>
    </row>
    <row r="1546" spans="34:34" x14ac:dyDescent="0.2">
      <c r="AH1546" s="3"/>
    </row>
    <row r="1547" spans="34:34" x14ac:dyDescent="0.2">
      <c r="AH1547" s="3"/>
    </row>
    <row r="1548" spans="34:34" x14ac:dyDescent="0.2">
      <c r="AH1548" s="3"/>
    </row>
    <row r="1549" spans="34:34" x14ac:dyDescent="0.2">
      <c r="AH1549" s="3"/>
    </row>
    <row r="1550" spans="34:34" x14ac:dyDescent="0.2">
      <c r="AH1550" s="3"/>
    </row>
    <row r="1551" spans="34:34" x14ac:dyDescent="0.2">
      <c r="AH1551" s="3"/>
    </row>
    <row r="1552" spans="34:34" x14ac:dyDescent="0.2">
      <c r="AH1552" s="3"/>
    </row>
    <row r="1553" spans="34:34" x14ac:dyDescent="0.2">
      <c r="AH1553" s="3"/>
    </row>
    <row r="1554" spans="34:34" x14ac:dyDescent="0.2">
      <c r="AH1554" s="3"/>
    </row>
    <row r="1555" spans="34:34" x14ac:dyDescent="0.2">
      <c r="AH1555" s="3"/>
    </row>
    <row r="1556" spans="34:34" x14ac:dyDescent="0.2">
      <c r="AH1556" s="3"/>
    </row>
    <row r="1557" spans="34:34" x14ac:dyDescent="0.2">
      <c r="AH1557" s="3"/>
    </row>
    <row r="1558" spans="34:34" x14ac:dyDescent="0.2">
      <c r="AH1558" s="3"/>
    </row>
    <row r="1559" spans="34:34" x14ac:dyDescent="0.2">
      <c r="AH1559" s="3"/>
    </row>
    <row r="1560" spans="34:34" x14ac:dyDescent="0.2">
      <c r="AH1560" s="3"/>
    </row>
    <row r="1561" spans="34:34" x14ac:dyDescent="0.2">
      <c r="AH1561" s="3"/>
    </row>
    <row r="1562" spans="34:34" x14ac:dyDescent="0.2">
      <c r="AH1562" s="3"/>
    </row>
    <row r="1563" spans="34:34" x14ac:dyDescent="0.2">
      <c r="AH1563" s="3"/>
    </row>
    <row r="1564" spans="34:34" x14ac:dyDescent="0.2">
      <c r="AH1564" s="3"/>
    </row>
    <row r="1565" spans="34:34" x14ac:dyDescent="0.2">
      <c r="AH1565" s="3"/>
    </row>
    <row r="1566" spans="34:34" x14ac:dyDescent="0.2">
      <c r="AH1566" s="3"/>
    </row>
    <row r="1567" spans="34:34" x14ac:dyDescent="0.2">
      <c r="AH1567" s="3"/>
    </row>
    <row r="1568" spans="34:34" x14ac:dyDescent="0.2">
      <c r="AH1568" s="3"/>
    </row>
    <row r="1569" spans="34:34" x14ac:dyDescent="0.2">
      <c r="AH1569" s="3"/>
    </row>
    <row r="1570" spans="34:34" x14ac:dyDescent="0.2">
      <c r="AH1570" s="3"/>
    </row>
    <row r="1571" spans="34:34" x14ac:dyDescent="0.2">
      <c r="AH1571" s="3"/>
    </row>
    <row r="1572" spans="34:34" x14ac:dyDescent="0.2">
      <c r="AH1572" s="3"/>
    </row>
    <row r="1573" spans="34:34" x14ac:dyDescent="0.2">
      <c r="AH1573" s="3"/>
    </row>
    <row r="1574" spans="34:34" x14ac:dyDescent="0.2">
      <c r="AH1574" s="3"/>
    </row>
    <row r="1575" spans="34:34" x14ac:dyDescent="0.2">
      <c r="AH1575" s="3"/>
    </row>
    <row r="1576" spans="34:34" x14ac:dyDescent="0.2">
      <c r="AH1576" s="3"/>
    </row>
    <row r="1577" spans="34:34" x14ac:dyDescent="0.2">
      <c r="AH1577" s="3"/>
    </row>
    <row r="1578" spans="34:34" x14ac:dyDescent="0.2">
      <c r="AH1578" s="3"/>
    </row>
    <row r="1579" spans="34:34" x14ac:dyDescent="0.2">
      <c r="AH1579" s="3"/>
    </row>
    <row r="1580" spans="34:34" x14ac:dyDescent="0.2">
      <c r="AH1580" s="3"/>
    </row>
    <row r="1581" spans="34:34" x14ac:dyDescent="0.2">
      <c r="AH1581" s="3"/>
    </row>
    <row r="1582" spans="34:34" x14ac:dyDescent="0.2">
      <c r="AH1582" s="3"/>
    </row>
    <row r="1583" spans="34:34" x14ac:dyDescent="0.2">
      <c r="AH1583" s="3"/>
    </row>
    <row r="1584" spans="34:34" x14ac:dyDescent="0.2">
      <c r="AH1584" s="3"/>
    </row>
    <row r="1585" spans="34:34" x14ac:dyDescent="0.2">
      <c r="AH1585" s="3"/>
    </row>
    <row r="1586" spans="34:34" x14ac:dyDescent="0.2">
      <c r="AH1586" s="3"/>
    </row>
    <row r="1587" spans="34:34" x14ac:dyDescent="0.2">
      <c r="AH1587" s="3"/>
    </row>
    <row r="1588" spans="34:34" x14ac:dyDescent="0.2">
      <c r="AH1588" s="3"/>
    </row>
    <row r="1589" spans="34:34" x14ac:dyDescent="0.2">
      <c r="AH1589" s="3"/>
    </row>
    <row r="1590" spans="34:34" x14ac:dyDescent="0.2">
      <c r="AH1590" s="3"/>
    </row>
    <row r="1591" spans="34:34" x14ac:dyDescent="0.2">
      <c r="AH1591" s="3"/>
    </row>
    <row r="1592" spans="34:34" x14ac:dyDescent="0.2">
      <c r="AH1592" s="3"/>
    </row>
    <row r="1593" spans="34:34" x14ac:dyDescent="0.2">
      <c r="AH1593" s="3"/>
    </row>
    <row r="1594" spans="34:34" x14ac:dyDescent="0.2">
      <c r="AH1594" s="3"/>
    </row>
    <row r="1595" spans="34:34" x14ac:dyDescent="0.2">
      <c r="AH1595" s="3"/>
    </row>
    <row r="1596" spans="34:34" x14ac:dyDescent="0.2">
      <c r="AH1596" s="3"/>
    </row>
    <row r="1597" spans="34:34" x14ac:dyDescent="0.2">
      <c r="AH1597" s="3"/>
    </row>
    <row r="1598" spans="34:34" x14ac:dyDescent="0.2">
      <c r="AH1598" s="3"/>
    </row>
    <row r="1599" spans="34:34" x14ac:dyDescent="0.2">
      <c r="AH1599" s="3"/>
    </row>
    <row r="1600" spans="34:34" x14ac:dyDescent="0.2">
      <c r="AH1600" s="3"/>
    </row>
    <row r="1601" spans="34:34" x14ac:dyDescent="0.2">
      <c r="AH1601" s="3"/>
    </row>
    <row r="1602" spans="34:34" x14ac:dyDescent="0.2">
      <c r="AH1602" s="3"/>
    </row>
    <row r="1603" spans="34:34" x14ac:dyDescent="0.2">
      <c r="AH1603" s="3"/>
    </row>
    <row r="1604" spans="34:34" x14ac:dyDescent="0.2">
      <c r="AH1604" s="3"/>
    </row>
    <row r="1605" spans="34:34" x14ac:dyDescent="0.2">
      <c r="AH1605" s="3"/>
    </row>
    <row r="1606" spans="34:34" x14ac:dyDescent="0.2">
      <c r="AH1606" s="3"/>
    </row>
    <row r="1607" spans="34:34" x14ac:dyDescent="0.2">
      <c r="AH1607" s="3"/>
    </row>
    <row r="1608" spans="34:34" x14ac:dyDescent="0.2">
      <c r="AH1608" s="3"/>
    </row>
    <row r="1609" spans="34:34" x14ac:dyDescent="0.2">
      <c r="AH1609" s="3"/>
    </row>
    <row r="1610" spans="34:34" x14ac:dyDescent="0.2">
      <c r="AH1610" s="3"/>
    </row>
    <row r="1611" spans="34:34" x14ac:dyDescent="0.2">
      <c r="AH1611" s="3"/>
    </row>
    <row r="1612" spans="34:34" x14ac:dyDescent="0.2">
      <c r="AH1612" s="3"/>
    </row>
    <row r="1613" spans="34:34" x14ac:dyDescent="0.2">
      <c r="AH1613" s="3"/>
    </row>
    <row r="1614" spans="34:34" x14ac:dyDescent="0.2">
      <c r="AH1614" s="3"/>
    </row>
    <row r="1615" spans="34:34" x14ac:dyDescent="0.2">
      <c r="AH1615" s="3"/>
    </row>
    <row r="1616" spans="34:34" x14ac:dyDescent="0.2">
      <c r="AH1616" s="3"/>
    </row>
    <row r="1617" spans="34:34" x14ac:dyDescent="0.2">
      <c r="AH1617" s="3"/>
    </row>
    <row r="1618" spans="34:34" x14ac:dyDescent="0.2">
      <c r="AH1618" s="3"/>
    </row>
    <row r="1619" spans="34:34" x14ac:dyDescent="0.2">
      <c r="AH1619" s="3"/>
    </row>
    <row r="1620" spans="34:34" x14ac:dyDescent="0.2">
      <c r="AH1620" s="3"/>
    </row>
    <row r="1621" spans="34:34" x14ac:dyDescent="0.2">
      <c r="AH1621" s="3"/>
    </row>
    <row r="1622" spans="34:34" x14ac:dyDescent="0.2">
      <c r="AH1622" s="3"/>
    </row>
    <row r="1623" spans="34:34" x14ac:dyDescent="0.2">
      <c r="AH1623" s="3"/>
    </row>
    <row r="1624" spans="34:34" x14ac:dyDescent="0.2">
      <c r="AH1624" s="3"/>
    </row>
    <row r="1625" spans="34:34" x14ac:dyDescent="0.2">
      <c r="AH1625" s="3"/>
    </row>
    <row r="1626" spans="34:34" x14ac:dyDescent="0.2">
      <c r="AH1626" s="3"/>
    </row>
    <row r="1627" spans="34:34" x14ac:dyDescent="0.2">
      <c r="AH1627" s="3"/>
    </row>
    <row r="1628" spans="34:34" x14ac:dyDescent="0.2">
      <c r="AH1628" s="3"/>
    </row>
    <row r="1629" spans="34:34" x14ac:dyDescent="0.2">
      <c r="AH1629" s="3"/>
    </row>
    <row r="1630" spans="34:34" x14ac:dyDescent="0.2">
      <c r="AH1630" s="3"/>
    </row>
    <row r="1631" spans="34:34" x14ac:dyDescent="0.2">
      <c r="AH1631" s="3"/>
    </row>
    <row r="1632" spans="34:34" x14ac:dyDescent="0.2">
      <c r="AH1632" s="3"/>
    </row>
    <row r="1633" spans="34:34" x14ac:dyDescent="0.2">
      <c r="AH1633" s="3"/>
    </row>
    <row r="1634" spans="34:34" x14ac:dyDescent="0.2">
      <c r="AH1634" s="3"/>
    </row>
    <row r="1635" spans="34:34" x14ac:dyDescent="0.2">
      <c r="AH1635" s="3"/>
    </row>
    <row r="1636" spans="34:34" x14ac:dyDescent="0.2">
      <c r="AH1636" s="3"/>
    </row>
    <row r="1637" spans="34:34" x14ac:dyDescent="0.2">
      <c r="AH1637" s="3"/>
    </row>
    <row r="1638" spans="34:34" x14ac:dyDescent="0.2">
      <c r="AH1638" s="3"/>
    </row>
    <row r="1639" spans="34:34" x14ac:dyDescent="0.2">
      <c r="AH1639" s="3"/>
    </row>
    <row r="1640" spans="34:34" x14ac:dyDescent="0.2">
      <c r="AH1640" s="3"/>
    </row>
    <row r="1641" spans="34:34" x14ac:dyDescent="0.2">
      <c r="AH1641" s="3"/>
    </row>
    <row r="1642" spans="34:34" x14ac:dyDescent="0.2">
      <c r="AH1642" s="3"/>
    </row>
    <row r="1643" spans="34:34" x14ac:dyDescent="0.2">
      <c r="AH1643" s="3"/>
    </row>
    <row r="1644" spans="34:34" x14ac:dyDescent="0.2">
      <c r="AH1644" s="3"/>
    </row>
    <row r="1645" spans="34:34" x14ac:dyDescent="0.2">
      <c r="AH1645" s="3"/>
    </row>
    <row r="1646" spans="34:34" x14ac:dyDescent="0.2">
      <c r="AH1646" s="3"/>
    </row>
    <row r="1647" spans="34:34" x14ac:dyDescent="0.2">
      <c r="AH1647" s="3"/>
    </row>
    <row r="1648" spans="34:34" x14ac:dyDescent="0.2">
      <c r="AH1648" s="3"/>
    </row>
    <row r="1649" spans="34:34" x14ac:dyDescent="0.2">
      <c r="AH1649" s="3"/>
    </row>
    <row r="1650" spans="34:34" x14ac:dyDescent="0.2">
      <c r="AH1650" s="3"/>
    </row>
    <row r="1651" spans="34:34" x14ac:dyDescent="0.2">
      <c r="AH1651" s="3"/>
    </row>
    <row r="1652" spans="34:34" x14ac:dyDescent="0.2">
      <c r="AH1652" s="3"/>
    </row>
    <row r="1653" spans="34:34" x14ac:dyDescent="0.2">
      <c r="AH1653" s="3"/>
    </row>
    <row r="1654" spans="34:34" x14ac:dyDescent="0.2">
      <c r="AH1654" s="3"/>
    </row>
    <row r="1655" spans="34:34" x14ac:dyDescent="0.2">
      <c r="AH1655" s="3"/>
    </row>
    <row r="1656" spans="34:34" x14ac:dyDescent="0.2">
      <c r="AH1656" s="3"/>
    </row>
    <row r="1657" spans="34:34" x14ac:dyDescent="0.2">
      <c r="AH1657" s="3"/>
    </row>
    <row r="1658" spans="34:34" x14ac:dyDescent="0.2">
      <c r="AH1658" s="3"/>
    </row>
    <row r="1659" spans="34:34" x14ac:dyDescent="0.2">
      <c r="AH1659" s="3"/>
    </row>
    <row r="1660" spans="34:34" x14ac:dyDescent="0.2">
      <c r="AH1660" s="3"/>
    </row>
    <row r="1661" spans="34:34" x14ac:dyDescent="0.2">
      <c r="AH1661" s="3"/>
    </row>
    <row r="1662" spans="34:34" x14ac:dyDescent="0.2">
      <c r="AH1662" s="3"/>
    </row>
    <row r="1663" spans="34:34" x14ac:dyDescent="0.2">
      <c r="AH1663" s="3"/>
    </row>
    <row r="1664" spans="34:34" x14ac:dyDescent="0.2">
      <c r="AH1664" s="3"/>
    </row>
    <row r="1665" spans="34:34" x14ac:dyDescent="0.2">
      <c r="AH1665" s="3"/>
    </row>
    <row r="1666" spans="34:34" x14ac:dyDescent="0.2">
      <c r="AH1666" s="3"/>
    </row>
    <row r="1667" spans="34:34" x14ac:dyDescent="0.2">
      <c r="AH1667" s="3"/>
    </row>
    <row r="1668" spans="34:34" x14ac:dyDescent="0.2">
      <c r="AH1668" s="3"/>
    </row>
    <row r="1669" spans="34:34" x14ac:dyDescent="0.2">
      <c r="AH1669" s="3"/>
    </row>
    <row r="1670" spans="34:34" x14ac:dyDescent="0.2">
      <c r="AH1670" s="3"/>
    </row>
    <row r="1671" spans="34:34" x14ac:dyDescent="0.2">
      <c r="AH1671" s="3"/>
    </row>
    <row r="1672" spans="34:34" x14ac:dyDescent="0.2">
      <c r="AH1672" s="3"/>
    </row>
    <row r="1673" spans="34:34" x14ac:dyDescent="0.2">
      <c r="AH1673" s="3"/>
    </row>
    <row r="1674" spans="34:34" x14ac:dyDescent="0.2">
      <c r="AH1674" s="3"/>
    </row>
    <row r="1675" spans="34:34" x14ac:dyDescent="0.2">
      <c r="AH1675" s="3"/>
    </row>
    <row r="1676" spans="34:34" x14ac:dyDescent="0.2">
      <c r="AH1676" s="3"/>
    </row>
    <row r="1677" spans="34:34" x14ac:dyDescent="0.2">
      <c r="AH1677" s="3"/>
    </row>
    <row r="1678" spans="34:34" x14ac:dyDescent="0.2">
      <c r="AH1678" s="3"/>
    </row>
    <row r="1679" spans="34:34" x14ac:dyDescent="0.2">
      <c r="AH1679" s="3"/>
    </row>
    <row r="1680" spans="34:34" x14ac:dyDescent="0.2">
      <c r="AH1680" s="3"/>
    </row>
    <row r="1681" spans="34:34" x14ac:dyDescent="0.2">
      <c r="AH1681" s="3"/>
    </row>
    <row r="1682" spans="34:34" x14ac:dyDescent="0.2">
      <c r="AH1682" s="3"/>
    </row>
    <row r="1683" spans="34:34" x14ac:dyDescent="0.2">
      <c r="AH1683" s="3"/>
    </row>
    <row r="1684" spans="34:34" x14ac:dyDescent="0.2">
      <c r="AH1684" s="3"/>
    </row>
    <row r="1685" spans="34:34" x14ac:dyDescent="0.2">
      <c r="AH1685" s="3"/>
    </row>
    <row r="1686" spans="34:34" x14ac:dyDescent="0.2">
      <c r="AH1686" s="3"/>
    </row>
    <row r="1687" spans="34:34" x14ac:dyDescent="0.2">
      <c r="AH1687" s="3"/>
    </row>
    <row r="1688" spans="34:34" x14ac:dyDescent="0.2">
      <c r="AH1688" s="3"/>
    </row>
    <row r="1689" spans="34:34" x14ac:dyDescent="0.2">
      <c r="AH1689" s="3"/>
    </row>
    <row r="1690" spans="34:34" x14ac:dyDescent="0.2">
      <c r="AH1690" s="3"/>
    </row>
    <row r="1691" spans="34:34" x14ac:dyDescent="0.2">
      <c r="AH1691" s="3"/>
    </row>
    <row r="1692" spans="34:34" x14ac:dyDescent="0.2">
      <c r="AH1692" s="3"/>
    </row>
    <row r="1693" spans="34:34" x14ac:dyDescent="0.2">
      <c r="AH1693" s="3"/>
    </row>
    <row r="1694" spans="34:34" x14ac:dyDescent="0.2">
      <c r="AH1694" s="3"/>
    </row>
    <row r="1695" spans="34:34" x14ac:dyDescent="0.2">
      <c r="AH1695" s="3"/>
    </row>
    <row r="1696" spans="34:34" x14ac:dyDescent="0.2">
      <c r="AH1696" s="3"/>
    </row>
    <row r="1697" spans="34:34" x14ac:dyDescent="0.2">
      <c r="AH1697" s="3"/>
    </row>
    <row r="1698" spans="34:34" x14ac:dyDescent="0.2">
      <c r="AH1698" s="3"/>
    </row>
    <row r="1699" spans="34:34" x14ac:dyDescent="0.2">
      <c r="AH1699" s="3"/>
    </row>
    <row r="1700" spans="34:34" x14ac:dyDescent="0.2">
      <c r="AH1700" s="3"/>
    </row>
    <row r="1701" spans="34:34" x14ac:dyDescent="0.2">
      <c r="AH1701" s="3"/>
    </row>
    <row r="1702" spans="34:34" x14ac:dyDescent="0.2">
      <c r="AH1702" s="3"/>
    </row>
    <row r="1703" spans="34:34" x14ac:dyDescent="0.2">
      <c r="AH1703" s="3"/>
    </row>
    <row r="1704" spans="34:34" x14ac:dyDescent="0.2">
      <c r="AH1704" s="3"/>
    </row>
    <row r="1705" spans="34:34" x14ac:dyDescent="0.2">
      <c r="AH1705" s="3"/>
    </row>
    <row r="1706" spans="34:34" x14ac:dyDescent="0.2">
      <c r="AH1706" s="3"/>
    </row>
    <row r="1707" spans="34:34" x14ac:dyDescent="0.2">
      <c r="AH1707" s="3"/>
    </row>
    <row r="1708" spans="34:34" x14ac:dyDescent="0.2">
      <c r="AH1708" s="3"/>
    </row>
    <row r="1709" spans="34:34" x14ac:dyDescent="0.2">
      <c r="AH1709" s="3"/>
    </row>
    <row r="1710" spans="34:34" x14ac:dyDescent="0.2">
      <c r="AH1710" s="3"/>
    </row>
    <row r="1711" spans="34:34" x14ac:dyDescent="0.2">
      <c r="AH1711" s="3"/>
    </row>
    <row r="1712" spans="34:34" x14ac:dyDescent="0.2">
      <c r="AH1712" s="3"/>
    </row>
    <row r="1713" spans="34:34" x14ac:dyDescent="0.2">
      <c r="AH1713" s="3"/>
    </row>
    <row r="1714" spans="34:34" x14ac:dyDescent="0.2">
      <c r="AH1714" s="3"/>
    </row>
    <row r="1715" spans="34:34" x14ac:dyDescent="0.2">
      <c r="AH1715" s="3"/>
    </row>
    <row r="1716" spans="34:34" x14ac:dyDescent="0.2">
      <c r="AH1716" s="3"/>
    </row>
    <row r="1717" spans="34:34" x14ac:dyDescent="0.2">
      <c r="AH1717" s="3"/>
    </row>
    <row r="1718" spans="34:34" x14ac:dyDescent="0.2">
      <c r="AH1718" s="3"/>
    </row>
  </sheetData>
  <sheetProtection sheet="1" objects="1" scenarios="1"/>
  <mergeCells count="160">
    <mergeCell ref="B24:D24"/>
    <mergeCell ref="B25:D25"/>
    <mergeCell ref="B26:D26"/>
    <mergeCell ref="B27:D27"/>
    <mergeCell ref="AC7:AC17"/>
    <mergeCell ref="B22:D22"/>
    <mergeCell ref="B23:D23"/>
    <mergeCell ref="B19:D19"/>
    <mergeCell ref="B20:D20"/>
    <mergeCell ref="B21:D21"/>
    <mergeCell ref="A18:D18"/>
    <mergeCell ref="Z4:Z17"/>
    <mergeCell ref="AA4:AA17"/>
    <mergeCell ref="AC4:AE6"/>
    <mergeCell ref="A1:D1"/>
    <mergeCell ref="E1:AA1"/>
    <mergeCell ref="AC1:AH1"/>
    <mergeCell ref="A2:AH2"/>
    <mergeCell ref="A3:AH3"/>
    <mergeCell ref="A4:D17"/>
    <mergeCell ref="E4:I6"/>
    <mergeCell ref="J4:M6"/>
    <mergeCell ref="N4:X6"/>
    <mergeCell ref="Y4:Y17"/>
    <mergeCell ref="J7:J17"/>
    <mergeCell ref="K7:K17"/>
    <mergeCell ref="L7:L17"/>
    <mergeCell ref="M7:M17"/>
    <mergeCell ref="N7:N17"/>
    <mergeCell ref="O7:O17"/>
    <mergeCell ref="E7:E17"/>
    <mergeCell ref="AD7:AD17"/>
    <mergeCell ref="AE7:AE17"/>
    <mergeCell ref="AF7:AF17"/>
    <mergeCell ref="AG7:AG17"/>
    <mergeCell ref="I7:I17"/>
    <mergeCell ref="G7:G17"/>
    <mergeCell ref="H7:H17"/>
    <mergeCell ref="AF4:AH6"/>
    <mergeCell ref="AB4:AB17"/>
    <mergeCell ref="V10:V17"/>
    <mergeCell ref="X7:X17"/>
    <mergeCell ref="S10:S17"/>
    <mergeCell ref="T10:T17"/>
    <mergeCell ref="U10:U17"/>
    <mergeCell ref="F7:F17"/>
    <mergeCell ref="AH7:AH17"/>
    <mergeCell ref="P7:P17"/>
    <mergeCell ref="Q7:Q17"/>
    <mergeCell ref="R7:R17"/>
    <mergeCell ref="S7:V9"/>
    <mergeCell ref="W7:W17"/>
    <mergeCell ref="B34:D34"/>
    <mergeCell ref="B35:D35"/>
    <mergeCell ref="B36:D36"/>
    <mergeCell ref="B37:D37"/>
    <mergeCell ref="B38:D38"/>
    <mergeCell ref="B39:D39"/>
    <mergeCell ref="B28:D28"/>
    <mergeCell ref="B29:D29"/>
    <mergeCell ref="B30:D30"/>
    <mergeCell ref="B31:D31"/>
    <mergeCell ref="B32:D32"/>
    <mergeCell ref="B33:D33"/>
    <mergeCell ref="B46:D46"/>
    <mergeCell ref="B47:D47"/>
    <mergeCell ref="B48:D48"/>
    <mergeCell ref="B49:D49"/>
    <mergeCell ref="B50:D50"/>
    <mergeCell ref="B51:D51"/>
    <mergeCell ref="B40:D40"/>
    <mergeCell ref="B41:D41"/>
    <mergeCell ref="B42:D42"/>
    <mergeCell ref="B43:D43"/>
    <mergeCell ref="B44:D44"/>
    <mergeCell ref="B45:D45"/>
    <mergeCell ref="B58:D58"/>
    <mergeCell ref="B59:D59"/>
    <mergeCell ref="B60:D60"/>
    <mergeCell ref="B61:D61"/>
    <mergeCell ref="B62:D62"/>
    <mergeCell ref="B63:D63"/>
    <mergeCell ref="B52:D52"/>
    <mergeCell ref="B53:D53"/>
    <mergeCell ref="B54:D54"/>
    <mergeCell ref="B55:D55"/>
    <mergeCell ref="B56:D56"/>
    <mergeCell ref="B57:D57"/>
    <mergeCell ref="B70:D70"/>
    <mergeCell ref="B71:D71"/>
    <mergeCell ref="B72:D72"/>
    <mergeCell ref="B73:D73"/>
    <mergeCell ref="B74:D74"/>
    <mergeCell ref="B75:D75"/>
    <mergeCell ref="B64:D64"/>
    <mergeCell ref="B65:D65"/>
    <mergeCell ref="B66:D66"/>
    <mergeCell ref="B67:D67"/>
    <mergeCell ref="B68:D68"/>
    <mergeCell ref="B69:D69"/>
    <mergeCell ref="B82:D82"/>
    <mergeCell ref="B83:D83"/>
    <mergeCell ref="B84:D84"/>
    <mergeCell ref="B85:D85"/>
    <mergeCell ref="B86:D86"/>
    <mergeCell ref="B87:D87"/>
    <mergeCell ref="B76:D76"/>
    <mergeCell ref="B77:D77"/>
    <mergeCell ref="B78:D78"/>
    <mergeCell ref="B79:D79"/>
    <mergeCell ref="B80:D80"/>
    <mergeCell ref="B81:D81"/>
    <mergeCell ref="B94:D94"/>
    <mergeCell ref="B95:D95"/>
    <mergeCell ref="B96:D96"/>
    <mergeCell ref="B97:D97"/>
    <mergeCell ref="B98:D98"/>
    <mergeCell ref="B99:D99"/>
    <mergeCell ref="B88:D88"/>
    <mergeCell ref="B89:D89"/>
    <mergeCell ref="B90:D90"/>
    <mergeCell ref="B91:D91"/>
    <mergeCell ref="B92:D92"/>
    <mergeCell ref="B93:D93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118:D118"/>
    <mergeCell ref="B119:D119"/>
    <mergeCell ref="B120:D120"/>
    <mergeCell ref="B121:D121"/>
    <mergeCell ref="B122:D122"/>
    <mergeCell ref="B123:D123"/>
    <mergeCell ref="B112:D112"/>
    <mergeCell ref="B113:D113"/>
    <mergeCell ref="B114:D114"/>
    <mergeCell ref="B115:D115"/>
    <mergeCell ref="B116:D116"/>
    <mergeCell ref="B117:D117"/>
    <mergeCell ref="C136:E136"/>
    <mergeCell ref="B130:D130"/>
    <mergeCell ref="B131:D131"/>
    <mergeCell ref="B132:D132"/>
    <mergeCell ref="B133:D133"/>
    <mergeCell ref="B134:D134"/>
    <mergeCell ref="B124:D124"/>
    <mergeCell ref="B125:D125"/>
    <mergeCell ref="B126:D126"/>
    <mergeCell ref="B127:D127"/>
    <mergeCell ref="B128:D128"/>
    <mergeCell ref="B129:D12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I1710"/>
  <sheetViews>
    <sheetView topLeftCell="Z22" zoomScaleNormal="100" zoomScaleSheetLayoutView="100" workbookViewId="0">
      <selection activeCell="AX19" sqref="AX19"/>
    </sheetView>
  </sheetViews>
  <sheetFormatPr defaultRowHeight="12.75" x14ac:dyDescent="0.2"/>
  <cols>
    <col min="1" max="3" width="9.140625" style="24"/>
    <col min="4" max="4" width="24.28515625" style="24" customWidth="1"/>
    <col min="5" max="5" width="6" style="24" customWidth="1"/>
    <col min="6" max="6" width="6.7109375" style="24" customWidth="1"/>
    <col min="7" max="7" width="6.42578125" style="24" customWidth="1"/>
    <col min="8" max="8" width="6.28515625" style="24" customWidth="1"/>
    <col min="9" max="9" width="7" style="24" customWidth="1"/>
    <col min="10" max="10" width="7.5703125" style="24" customWidth="1"/>
    <col min="11" max="11" width="6.42578125" style="24" customWidth="1"/>
    <col min="12" max="13" width="7.5703125" style="24" customWidth="1"/>
    <col min="14" max="14" width="7.42578125" style="24" customWidth="1"/>
    <col min="15" max="15" width="6.5703125" style="24" customWidth="1"/>
    <col min="16" max="16" width="9.140625" style="24"/>
    <col min="17" max="18" width="4.5703125" style="24" customWidth="1"/>
    <col min="19" max="19" width="5.85546875" style="24" customWidth="1"/>
    <col min="20" max="20" width="6" style="24" customWidth="1"/>
    <col min="21" max="21" width="5.85546875" style="24" customWidth="1"/>
    <col min="22" max="22" width="4.7109375" style="24" customWidth="1"/>
    <col min="23" max="23" width="4.5703125" style="24" customWidth="1"/>
    <col min="24" max="24" width="7" style="24" customWidth="1"/>
    <col min="25" max="25" width="4.7109375" style="24" customWidth="1"/>
    <col min="26" max="26" width="6.5703125" style="24" customWidth="1"/>
    <col min="27" max="27" width="10.85546875" style="24" customWidth="1"/>
    <col min="28" max="28" width="5.28515625" style="24" customWidth="1"/>
    <col min="29" max="30" width="5.85546875" style="24" customWidth="1"/>
    <col min="31" max="31" width="4.85546875" style="24" customWidth="1"/>
    <col min="32" max="32" width="5.28515625" style="24" customWidth="1"/>
    <col min="33" max="33" width="6.85546875" style="24" customWidth="1"/>
    <col min="34" max="34" width="6" style="40" customWidth="1"/>
    <col min="35" max="35" width="7.85546875" style="24" hidden="1" customWidth="1"/>
    <col min="36" max="16384" width="9.140625" style="24"/>
  </cols>
  <sheetData>
    <row r="1" spans="1:35" ht="41.25" customHeight="1" x14ac:dyDescent="0.2">
      <c r="A1" s="216" t="s">
        <v>270</v>
      </c>
      <c r="B1" s="328"/>
      <c r="C1" s="328"/>
      <c r="D1" s="328"/>
      <c r="E1" s="179" t="s">
        <v>246</v>
      </c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88"/>
      <c r="AC1" s="212"/>
      <c r="AD1" s="212"/>
      <c r="AE1" s="212"/>
      <c r="AF1" s="212"/>
      <c r="AG1" s="212"/>
      <c r="AH1" s="213"/>
      <c r="AI1" s="60"/>
    </row>
    <row r="2" spans="1:35" ht="28.5" customHeight="1" x14ac:dyDescent="0.2">
      <c r="A2" s="178" t="s">
        <v>271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80"/>
      <c r="AI2" s="61"/>
    </row>
    <row r="3" spans="1:35" ht="38.25" customHeight="1" x14ac:dyDescent="0.2">
      <c r="A3" s="329" t="s">
        <v>272</v>
      </c>
      <c r="B3" s="330"/>
      <c r="C3" s="330"/>
      <c r="D3" s="330"/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/>
      <c r="AF3" s="330"/>
      <c r="AG3" s="330"/>
      <c r="AH3" s="331"/>
      <c r="AI3" s="61"/>
    </row>
    <row r="4" spans="1:35" ht="15.75" customHeight="1" x14ac:dyDescent="0.2">
      <c r="A4" s="215" t="s">
        <v>245</v>
      </c>
      <c r="B4" s="215"/>
      <c r="C4" s="215"/>
      <c r="D4" s="215"/>
      <c r="E4" s="194" t="s">
        <v>244</v>
      </c>
      <c r="F4" s="195"/>
      <c r="G4" s="195"/>
      <c r="H4" s="195"/>
      <c r="I4" s="196"/>
      <c r="J4" s="335" t="s">
        <v>243</v>
      </c>
      <c r="K4" s="336"/>
      <c r="L4" s="336"/>
      <c r="M4" s="337"/>
      <c r="N4" s="335" t="s">
        <v>242</v>
      </c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2" t="s">
        <v>241</v>
      </c>
      <c r="Z4" s="332" t="s">
        <v>240</v>
      </c>
      <c r="AA4" s="332" t="s">
        <v>239</v>
      </c>
      <c r="AB4" s="332" t="s">
        <v>238</v>
      </c>
      <c r="AC4" s="335" t="s">
        <v>237</v>
      </c>
      <c r="AD4" s="336"/>
      <c r="AE4" s="337"/>
      <c r="AF4" s="344" t="s">
        <v>236</v>
      </c>
      <c r="AG4" s="344"/>
      <c r="AH4" s="344"/>
      <c r="AI4" s="61"/>
    </row>
    <row r="5" spans="1:35" ht="15.75" customHeight="1" x14ac:dyDescent="0.2">
      <c r="A5" s="215"/>
      <c r="B5" s="215"/>
      <c r="C5" s="215"/>
      <c r="D5" s="215"/>
      <c r="E5" s="197"/>
      <c r="F5" s="198"/>
      <c r="G5" s="198"/>
      <c r="H5" s="198"/>
      <c r="I5" s="199"/>
      <c r="J5" s="338"/>
      <c r="K5" s="339"/>
      <c r="L5" s="339"/>
      <c r="M5" s="340"/>
      <c r="N5" s="338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3"/>
      <c r="Z5" s="333"/>
      <c r="AA5" s="333"/>
      <c r="AB5" s="333"/>
      <c r="AC5" s="338"/>
      <c r="AD5" s="339"/>
      <c r="AE5" s="340"/>
      <c r="AF5" s="344"/>
      <c r="AG5" s="344"/>
      <c r="AH5" s="344"/>
      <c r="AI5" s="62"/>
    </row>
    <row r="6" spans="1:35" ht="35.25" customHeight="1" x14ac:dyDescent="0.2">
      <c r="A6" s="215"/>
      <c r="B6" s="215"/>
      <c r="C6" s="215"/>
      <c r="D6" s="215"/>
      <c r="E6" s="200"/>
      <c r="F6" s="201"/>
      <c r="G6" s="201"/>
      <c r="H6" s="201"/>
      <c r="I6" s="202"/>
      <c r="J6" s="341"/>
      <c r="K6" s="342"/>
      <c r="L6" s="342"/>
      <c r="M6" s="343"/>
      <c r="N6" s="341"/>
      <c r="O6" s="342"/>
      <c r="P6" s="342"/>
      <c r="Q6" s="342"/>
      <c r="R6" s="342"/>
      <c r="S6" s="342"/>
      <c r="T6" s="342"/>
      <c r="U6" s="342"/>
      <c r="V6" s="342"/>
      <c r="W6" s="342"/>
      <c r="X6" s="342"/>
      <c r="Y6" s="333"/>
      <c r="Z6" s="333"/>
      <c r="AA6" s="333"/>
      <c r="AB6" s="333"/>
      <c r="AC6" s="341"/>
      <c r="AD6" s="342"/>
      <c r="AE6" s="343"/>
      <c r="AF6" s="344"/>
      <c r="AG6" s="344"/>
      <c r="AH6" s="344"/>
      <c r="AI6" s="63"/>
    </row>
    <row r="7" spans="1:35" ht="12.75" customHeight="1" x14ac:dyDescent="0.2">
      <c r="A7" s="215"/>
      <c r="B7" s="215"/>
      <c r="C7" s="215"/>
      <c r="D7" s="215"/>
      <c r="E7" s="187" t="s">
        <v>0</v>
      </c>
      <c r="F7" s="187" t="s">
        <v>235</v>
      </c>
      <c r="G7" s="187" t="s">
        <v>234</v>
      </c>
      <c r="H7" s="187" t="s">
        <v>233</v>
      </c>
      <c r="I7" s="187" t="s">
        <v>232</v>
      </c>
      <c r="J7" s="332" t="s">
        <v>0</v>
      </c>
      <c r="K7" s="332" t="s">
        <v>234</v>
      </c>
      <c r="L7" s="332" t="s">
        <v>233</v>
      </c>
      <c r="M7" s="332" t="s">
        <v>232</v>
      </c>
      <c r="N7" s="332" t="s">
        <v>231</v>
      </c>
      <c r="O7" s="332" t="s">
        <v>230</v>
      </c>
      <c r="P7" s="332" t="s">
        <v>229</v>
      </c>
      <c r="Q7" s="332" t="s">
        <v>228</v>
      </c>
      <c r="R7" s="332" t="s">
        <v>227</v>
      </c>
      <c r="S7" s="335" t="s">
        <v>226</v>
      </c>
      <c r="T7" s="336"/>
      <c r="U7" s="336"/>
      <c r="V7" s="337"/>
      <c r="W7" s="332" t="s">
        <v>225</v>
      </c>
      <c r="X7" s="332" t="s">
        <v>224</v>
      </c>
      <c r="Y7" s="333"/>
      <c r="Z7" s="333"/>
      <c r="AA7" s="333"/>
      <c r="AB7" s="333"/>
      <c r="AC7" s="332" t="s">
        <v>223</v>
      </c>
      <c r="AD7" s="332" t="s">
        <v>222</v>
      </c>
      <c r="AE7" s="332" t="s">
        <v>0</v>
      </c>
      <c r="AF7" s="332" t="s">
        <v>223</v>
      </c>
      <c r="AG7" s="345" t="s">
        <v>222</v>
      </c>
      <c r="AH7" s="348" t="s">
        <v>0</v>
      </c>
    </row>
    <row r="8" spans="1:35" ht="12.75" customHeight="1" x14ac:dyDescent="0.2">
      <c r="A8" s="215"/>
      <c r="B8" s="215"/>
      <c r="C8" s="215"/>
      <c r="D8" s="216"/>
      <c r="E8" s="188"/>
      <c r="F8" s="188"/>
      <c r="G8" s="188"/>
      <c r="H8" s="188"/>
      <c r="I8" s="188"/>
      <c r="J8" s="333"/>
      <c r="K8" s="333"/>
      <c r="L8" s="333"/>
      <c r="M8" s="333"/>
      <c r="N8" s="333"/>
      <c r="O8" s="333"/>
      <c r="P8" s="333"/>
      <c r="Q8" s="333"/>
      <c r="R8" s="333"/>
      <c r="S8" s="338"/>
      <c r="T8" s="339"/>
      <c r="U8" s="339"/>
      <c r="V8" s="340"/>
      <c r="W8" s="333"/>
      <c r="X8" s="333"/>
      <c r="Y8" s="333"/>
      <c r="Z8" s="333"/>
      <c r="AA8" s="333"/>
      <c r="AB8" s="333"/>
      <c r="AC8" s="333"/>
      <c r="AD8" s="333"/>
      <c r="AE8" s="333"/>
      <c r="AF8" s="333"/>
      <c r="AG8" s="346"/>
      <c r="AH8" s="348"/>
    </row>
    <row r="9" spans="1:35" ht="40.5" customHeight="1" x14ac:dyDescent="0.2">
      <c r="A9" s="215"/>
      <c r="B9" s="215"/>
      <c r="C9" s="215"/>
      <c r="D9" s="216"/>
      <c r="E9" s="188"/>
      <c r="F9" s="188"/>
      <c r="G9" s="188"/>
      <c r="H9" s="188"/>
      <c r="I9" s="188"/>
      <c r="J9" s="333"/>
      <c r="K9" s="333"/>
      <c r="L9" s="333"/>
      <c r="M9" s="333"/>
      <c r="N9" s="333"/>
      <c r="O9" s="333"/>
      <c r="P9" s="333"/>
      <c r="Q9" s="333"/>
      <c r="R9" s="333"/>
      <c r="S9" s="341"/>
      <c r="T9" s="342"/>
      <c r="U9" s="342"/>
      <c r="V9" s="343"/>
      <c r="W9" s="333"/>
      <c r="X9" s="333"/>
      <c r="Y9" s="333"/>
      <c r="Z9" s="333"/>
      <c r="AA9" s="333"/>
      <c r="AB9" s="333"/>
      <c r="AC9" s="333"/>
      <c r="AD9" s="333"/>
      <c r="AE9" s="333"/>
      <c r="AF9" s="333"/>
      <c r="AG9" s="346"/>
      <c r="AH9" s="348"/>
    </row>
    <row r="10" spans="1:35" ht="12.75" customHeight="1" x14ac:dyDescent="0.2">
      <c r="A10" s="215"/>
      <c r="B10" s="215"/>
      <c r="C10" s="215"/>
      <c r="D10" s="216"/>
      <c r="E10" s="188"/>
      <c r="F10" s="188"/>
      <c r="G10" s="188"/>
      <c r="H10" s="188"/>
      <c r="I10" s="188"/>
      <c r="J10" s="333"/>
      <c r="K10" s="333"/>
      <c r="L10" s="333"/>
      <c r="M10" s="333"/>
      <c r="N10" s="333"/>
      <c r="O10" s="333"/>
      <c r="P10" s="333"/>
      <c r="Q10" s="333"/>
      <c r="R10" s="333"/>
      <c r="S10" s="332" t="s">
        <v>221</v>
      </c>
      <c r="T10" s="332" t="s">
        <v>220</v>
      </c>
      <c r="U10" s="332" t="s">
        <v>219</v>
      </c>
      <c r="V10" s="332" t="s">
        <v>218</v>
      </c>
      <c r="W10" s="333"/>
      <c r="X10" s="333"/>
      <c r="Y10" s="333"/>
      <c r="Z10" s="333"/>
      <c r="AA10" s="333"/>
      <c r="AB10" s="333"/>
      <c r="AC10" s="333"/>
      <c r="AD10" s="333"/>
      <c r="AE10" s="333"/>
      <c r="AF10" s="333"/>
      <c r="AG10" s="346"/>
      <c r="AH10" s="348"/>
    </row>
    <row r="11" spans="1:35" ht="12.75" customHeight="1" x14ac:dyDescent="0.2">
      <c r="A11" s="215"/>
      <c r="B11" s="215"/>
      <c r="C11" s="215"/>
      <c r="D11" s="216"/>
      <c r="E11" s="188"/>
      <c r="F11" s="188"/>
      <c r="G11" s="188"/>
      <c r="H11" s="188"/>
      <c r="I11" s="188"/>
      <c r="J11" s="333"/>
      <c r="K11" s="333"/>
      <c r="L11" s="333"/>
      <c r="M11" s="333"/>
      <c r="N11" s="333"/>
      <c r="O11" s="333"/>
      <c r="P11" s="333"/>
      <c r="Q11" s="333"/>
      <c r="R11" s="333"/>
      <c r="S11" s="333"/>
      <c r="T11" s="333"/>
      <c r="U11" s="333"/>
      <c r="V11" s="333"/>
      <c r="W11" s="333"/>
      <c r="X11" s="333"/>
      <c r="Y11" s="333"/>
      <c r="Z11" s="333"/>
      <c r="AA11" s="333"/>
      <c r="AB11" s="333"/>
      <c r="AC11" s="333"/>
      <c r="AD11" s="333"/>
      <c r="AE11" s="333"/>
      <c r="AF11" s="333"/>
      <c r="AG11" s="346"/>
      <c r="AH11" s="348"/>
    </row>
    <row r="12" spans="1:35" ht="12.75" customHeight="1" x14ac:dyDescent="0.2">
      <c r="A12" s="215"/>
      <c r="B12" s="215"/>
      <c r="C12" s="215"/>
      <c r="D12" s="216"/>
      <c r="E12" s="188"/>
      <c r="F12" s="188"/>
      <c r="G12" s="188"/>
      <c r="H12" s="188"/>
      <c r="I12" s="188"/>
      <c r="J12" s="333"/>
      <c r="K12" s="333"/>
      <c r="L12" s="333"/>
      <c r="M12" s="333"/>
      <c r="N12" s="333"/>
      <c r="O12" s="333"/>
      <c r="P12" s="333"/>
      <c r="Q12" s="333"/>
      <c r="R12" s="333"/>
      <c r="S12" s="333"/>
      <c r="T12" s="333"/>
      <c r="U12" s="333"/>
      <c r="V12" s="333"/>
      <c r="W12" s="333"/>
      <c r="X12" s="333"/>
      <c r="Y12" s="333"/>
      <c r="Z12" s="333"/>
      <c r="AA12" s="333"/>
      <c r="AB12" s="333"/>
      <c r="AC12" s="333"/>
      <c r="AD12" s="333"/>
      <c r="AE12" s="333"/>
      <c r="AF12" s="333"/>
      <c r="AG12" s="346"/>
      <c r="AH12" s="348"/>
    </row>
    <row r="13" spans="1:35" ht="12.75" customHeight="1" x14ac:dyDescent="0.2">
      <c r="A13" s="215"/>
      <c r="B13" s="215"/>
      <c r="C13" s="215"/>
      <c r="D13" s="216"/>
      <c r="E13" s="188"/>
      <c r="F13" s="188"/>
      <c r="G13" s="188"/>
      <c r="H13" s="188"/>
      <c r="I13" s="188"/>
      <c r="J13" s="333"/>
      <c r="K13" s="333"/>
      <c r="L13" s="333"/>
      <c r="M13" s="333"/>
      <c r="N13" s="333"/>
      <c r="O13" s="333"/>
      <c r="P13" s="333"/>
      <c r="Q13" s="333"/>
      <c r="R13" s="333"/>
      <c r="S13" s="333"/>
      <c r="T13" s="333"/>
      <c r="U13" s="333"/>
      <c r="V13" s="333"/>
      <c r="W13" s="333"/>
      <c r="X13" s="333"/>
      <c r="Y13" s="333"/>
      <c r="Z13" s="333"/>
      <c r="AA13" s="333"/>
      <c r="AB13" s="333"/>
      <c r="AC13" s="333"/>
      <c r="AD13" s="333"/>
      <c r="AE13" s="333"/>
      <c r="AF13" s="333"/>
      <c r="AG13" s="346"/>
      <c r="AH13" s="348"/>
    </row>
    <row r="14" spans="1:35" ht="12.75" customHeight="1" x14ac:dyDescent="0.2">
      <c r="A14" s="215"/>
      <c r="B14" s="215"/>
      <c r="C14" s="215"/>
      <c r="D14" s="216"/>
      <c r="E14" s="188"/>
      <c r="F14" s="188"/>
      <c r="G14" s="188"/>
      <c r="H14" s="188"/>
      <c r="I14" s="188"/>
      <c r="J14" s="333"/>
      <c r="K14" s="333"/>
      <c r="L14" s="333"/>
      <c r="M14" s="333"/>
      <c r="N14" s="333"/>
      <c r="O14" s="333"/>
      <c r="P14" s="333"/>
      <c r="Q14" s="333"/>
      <c r="R14" s="333"/>
      <c r="S14" s="333"/>
      <c r="T14" s="333"/>
      <c r="U14" s="333"/>
      <c r="V14" s="333"/>
      <c r="W14" s="333"/>
      <c r="X14" s="333"/>
      <c r="Y14" s="333"/>
      <c r="Z14" s="333"/>
      <c r="AA14" s="333"/>
      <c r="AB14" s="333"/>
      <c r="AC14" s="333"/>
      <c r="AD14" s="333"/>
      <c r="AE14" s="333"/>
      <c r="AF14" s="333"/>
      <c r="AG14" s="346"/>
      <c r="AH14" s="348"/>
    </row>
    <row r="15" spans="1:35" ht="12.75" customHeight="1" x14ac:dyDescent="0.2">
      <c r="A15" s="215"/>
      <c r="B15" s="215"/>
      <c r="C15" s="215"/>
      <c r="D15" s="216"/>
      <c r="E15" s="188"/>
      <c r="F15" s="188"/>
      <c r="G15" s="188"/>
      <c r="H15" s="188"/>
      <c r="I15" s="188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3"/>
      <c r="X15" s="333"/>
      <c r="Y15" s="333"/>
      <c r="Z15" s="333"/>
      <c r="AA15" s="333"/>
      <c r="AB15" s="333"/>
      <c r="AC15" s="333"/>
      <c r="AD15" s="333"/>
      <c r="AE15" s="333"/>
      <c r="AF15" s="333"/>
      <c r="AG15" s="346"/>
      <c r="AH15" s="348"/>
    </row>
    <row r="16" spans="1:35" ht="12.75" customHeight="1" x14ac:dyDescent="0.2">
      <c r="A16" s="215"/>
      <c r="B16" s="215"/>
      <c r="C16" s="215"/>
      <c r="D16" s="216"/>
      <c r="E16" s="188"/>
      <c r="F16" s="188"/>
      <c r="G16" s="188"/>
      <c r="H16" s="188"/>
      <c r="I16" s="188"/>
      <c r="J16" s="333"/>
      <c r="K16" s="333"/>
      <c r="L16" s="333"/>
      <c r="M16" s="333"/>
      <c r="N16" s="333"/>
      <c r="O16" s="333"/>
      <c r="P16" s="333"/>
      <c r="Q16" s="333"/>
      <c r="R16" s="333"/>
      <c r="S16" s="333"/>
      <c r="T16" s="333"/>
      <c r="U16" s="333"/>
      <c r="V16" s="333"/>
      <c r="W16" s="333"/>
      <c r="X16" s="333"/>
      <c r="Y16" s="333"/>
      <c r="Z16" s="333"/>
      <c r="AA16" s="333"/>
      <c r="AB16" s="333"/>
      <c r="AC16" s="333"/>
      <c r="AD16" s="333"/>
      <c r="AE16" s="333"/>
      <c r="AF16" s="333"/>
      <c r="AG16" s="346"/>
      <c r="AH16" s="348"/>
    </row>
    <row r="17" spans="1:35" ht="26.25" customHeight="1" x14ac:dyDescent="0.2">
      <c r="A17" s="215"/>
      <c r="B17" s="215"/>
      <c r="C17" s="215"/>
      <c r="D17" s="215"/>
      <c r="E17" s="189"/>
      <c r="F17" s="189"/>
      <c r="G17" s="189"/>
      <c r="H17" s="189"/>
      <c r="I17" s="189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47"/>
      <c r="AH17" s="348"/>
    </row>
    <row r="18" spans="1:35" ht="33" customHeight="1" x14ac:dyDescent="0.2">
      <c r="A18" s="190" t="s">
        <v>217</v>
      </c>
      <c r="B18" s="191"/>
      <c r="C18" s="191"/>
      <c r="D18" s="191"/>
      <c r="E18" s="25">
        <v>1</v>
      </c>
      <c r="F18" s="25">
        <v>2</v>
      </c>
      <c r="G18" s="25">
        <v>3</v>
      </c>
      <c r="H18" s="25">
        <v>4</v>
      </c>
      <c r="I18" s="25">
        <v>5</v>
      </c>
      <c r="J18" s="25">
        <v>6</v>
      </c>
      <c r="K18" s="25">
        <v>7</v>
      </c>
      <c r="L18" s="25">
        <v>8</v>
      </c>
      <c r="M18" s="25">
        <v>9</v>
      </c>
      <c r="N18" s="25">
        <v>10</v>
      </c>
      <c r="O18" s="25">
        <v>11</v>
      </c>
      <c r="P18" s="25">
        <v>12</v>
      </c>
      <c r="Q18" s="25">
        <v>13</v>
      </c>
      <c r="R18" s="25">
        <v>14</v>
      </c>
      <c r="S18" s="25">
        <v>15</v>
      </c>
      <c r="T18" s="25">
        <v>16</v>
      </c>
      <c r="U18" s="25">
        <v>17</v>
      </c>
      <c r="V18" s="25">
        <v>18</v>
      </c>
      <c r="W18" s="25">
        <v>19</v>
      </c>
      <c r="X18" s="25">
        <v>20</v>
      </c>
      <c r="Y18" s="25">
        <v>21</v>
      </c>
      <c r="Z18" s="25">
        <v>22</v>
      </c>
      <c r="AA18" s="25">
        <v>23</v>
      </c>
      <c r="AB18" s="25">
        <v>24</v>
      </c>
      <c r="AC18" s="25">
        <v>25</v>
      </c>
      <c r="AD18" s="25">
        <v>26</v>
      </c>
      <c r="AE18" s="25">
        <v>27</v>
      </c>
      <c r="AF18" s="25">
        <v>28</v>
      </c>
      <c r="AG18" s="25">
        <v>29</v>
      </c>
      <c r="AH18" s="25">
        <v>30</v>
      </c>
    </row>
    <row r="19" spans="1:35" ht="75" customHeight="1" x14ac:dyDescent="0.2">
      <c r="A19" s="26" t="s">
        <v>216</v>
      </c>
      <c r="B19" s="327" t="s">
        <v>215</v>
      </c>
      <c r="C19" s="327"/>
      <c r="D19" s="327"/>
      <c r="E19" s="98">
        <f t="shared" ref="E19:AH19" si="0">SUM(E20:E38)</f>
        <v>99</v>
      </c>
      <c r="F19" s="98">
        <f t="shared" si="0"/>
        <v>38</v>
      </c>
      <c r="G19" s="98">
        <f t="shared" si="0"/>
        <v>61</v>
      </c>
      <c r="H19" s="98">
        <f t="shared" si="0"/>
        <v>0</v>
      </c>
      <c r="I19" s="98">
        <f t="shared" si="0"/>
        <v>0</v>
      </c>
      <c r="J19" s="98">
        <f t="shared" si="0"/>
        <v>148</v>
      </c>
      <c r="K19" s="98">
        <f t="shared" si="0"/>
        <v>93</v>
      </c>
      <c r="L19" s="98">
        <f t="shared" si="0"/>
        <v>48</v>
      </c>
      <c r="M19" s="98">
        <f t="shared" si="0"/>
        <v>2</v>
      </c>
      <c r="N19" s="98">
        <f t="shared" si="0"/>
        <v>44</v>
      </c>
      <c r="O19" s="98">
        <f t="shared" si="0"/>
        <v>20</v>
      </c>
      <c r="P19" s="98">
        <f t="shared" si="0"/>
        <v>1</v>
      </c>
      <c r="Q19" s="98">
        <f t="shared" si="0"/>
        <v>6</v>
      </c>
      <c r="R19" s="98">
        <f t="shared" si="0"/>
        <v>0</v>
      </c>
      <c r="S19" s="98">
        <f t="shared" si="0"/>
        <v>17</v>
      </c>
      <c r="T19" s="98">
        <f t="shared" si="0"/>
        <v>2</v>
      </c>
      <c r="U19" s="98">
        <f t="shared" si="0"/>
        <v>15</v>
      </c>
      <c r="V19" s="98">
        <f t="shared" si="0"/>
        <v>0</v>
      </c>
      <c r="W19" s="98">
        <f t="shared" si="0"/>
        <v>6</v>
      </c>
      <c r="X19" s="98">
        <f t="shared" si="0"/>
        <v>50</v>
      </c>
      <c r="Y19" s="98">
        <f t="shared" si="0"/>
        <v>0</v>
      </c>
      <c r="Z19" s="98">
        <f t="shared" si="0"/>
        <v>17</v>
      </c>
      <c r="AA19" s="98">
        <f t="shared" si="0"/>
        <v>142</v>
      </c>
      <c r="AB19" s="98">
        <f t="shared" si="0"/>
        <v>31</v>
      </c>
      <c r="AC19" s="98">
        <f t="shared" si="0"/>
        <v>5</v>
      </c>
      <c r="AD19" s="98">
        <f t="shared" si="0"/>
        <v>5</v>
      </c>
      <c r="AE19" s="98">
        <f t="shared" si="0"/>
        <v>10</v>
      </c>
      <c r="AF19" s="98">
        <f t="shared" si="0"/>
        <v>1</v>
      </c>
      <c r="AG19" s="98">
        <f t="shared" si="0"/>
        <v>3</v>
      </c>
      <c r="AH19" s="98">
        <f t="shared" si="0"/>
        <v>4</v>
      </c>
      <c r="AI19" s="64"/>
    </row>
    <row r="20" spans="1:35" ht="75" customHeight="1" x14ac:dyDescent="0.2">
      <c r="A20" s="27">
        <v>1.1000000000000001</v>
      </c>
      <c r="B20" s="326" t="s">
        <v>214</v>
      </c>
      <c r="C20" s="326"/>
      <c r="D20" s="326"/>
      <c r="E20" s="99">
        <v>6</v>
      </c>
      <c r="F20" s="99">
        <v>1</v>
      </c>
      <c r="G20" s="99">
        <v>5</v>
      </c>
      <c r="H20" s="99">
        <v>0</v>
      </c>
      <c r="I20" s="99">
        <v>0</v>
      </c>
      <c r="J20" s="99">
        <v>3</v>
      </c>
      <c r="K20" s="99">
        <v>3</v>
      </c>
      <c r="L20" s="99"/>
      <c r="M20" s="99"/>
      <c r="N20" s="100">
        <v>2</v>
      </c>
      <c r="O20" s="100">
        <v>1</v>
      </c>
      <c r="P20" s="100"/>
      <c r="Q20" s="100"/>
      <c r="R20" s="100"/>
      <c r="S20" s="100">
        <v>1</v>
      </c>
      <c r="T20" s="100"/>
      <c r="U20" s="100">
        <v>1</v>
      </c>
      <c r="V20" s="100"/>
      <c r="W20" s="100"/>
      <c r="X20" s="100">
        <v>2</v>
      </c>
      <c r="Y20" s="100"/>
      <c r="Z20" s="100">
        <v>1</v>
      </c>
      <c r="AA20" s="99">
        <v>7</v>
      </c>
      <c r="AB20" s="100">
        <v>2</v>
      </c>
      <c r="AC20" s="100"/>
      <c r="AD20" s="100"/>
      <c r="AE20" s="100"/>
      <c r="AF20" s="100"/>
      <c r="AG20" s="100"/>
      <c r="AH20" s="100"/>
    </row>
    <row r="21" spans="1:35" ht="75" customHeight="1" x14ac:dyDescent="0.2">
      <c r="A21" s="28" t="s">
        <v>213</v>
      </c>
      <c r="B21" s="214" t="s">
        <v>212</v>
      </c>
      <c r="C21" s="214"/>
      <c r="D21" s="214"/>
      <c r="E21" s="99">
        <v>8</v>
      </c>
      <c r="F21" s="99">
        <v>0</v>
      </c>
      <c r="G21" s="99">
        <v>8</v>
      </c>
      <c r="H21" s="99">
        <v>0</v>
      </c>
      <c r="I21" s="99">
        <v>0</v>
      </c>
      <c r="J21" s="99">
        <v>21</v>
      </c>
      <c r="K21" s="99">
        <v>15</v>
      </c>
      <c r="L21" s="99">
        <v>6</v>
      </c>
      <c r="M21" s="99"/>
      <c r="N21" s="100">
        <v>6</v>
      </c>
      <c r="O21" s="100">
        <v>4</v>
      </c>
      <c r="P21" s="100"/>
      <c r="Q21" s="100"/>
      <c r="R21" s="100"/>
      <c r="S21" s="100">
        <v>2</v>
      </c>
      <c r="T21" s="100"/>
      <c r="U21" s="100">
        <v>2</v>
      </c>
      <c r="V21" s="100"/>
      <c r="W21" s="100"/>
      <c r="X21" s="100">
        <v>6</v>
      </c>
      <c r="Y21" s="100"/>
      <c r="Z21" s="100"/>
      <c r="AA21" s="99">
        <v>17</v>
      </c>
      <c r="AB21" s="100"/>
      <c r="AC21" s="100"/>
      <c r="AD21" s="100">
        <v>1</v>
      </c>
      <c r="AE21" s="100">
        <v>1</v>
      </c>
      <c r="AF21" s="100"/>
      <c r="AG21" s="100"/>
      <c r="AH21" s="100"/>
      <c r="AI21" s="32"/>
    </row>
    <row r="22" spans="1:35" s="31" customFormat="1" ht="75" customHeight="1" x14ac:dyDescent="0.25">
      <c r="A22" s="30" t="s">
        <v>211</v>
      </c>
      <c r="B22" s="214" t="s">
        <v>210</v>
      </c>
      <c r="C22" s="214"/>
      <c r="D22" s="214"/>
      <c r="E22" s="99">
        <v>1</v>
      </c>
      <c r="F22" s="99">
        <v>0</v>
      </c>
      <c r="G22" s="99">
        <v>1</v>
      </c>
      <c r="H22" s="99">
        <v>0</v>
      </c>
      <c r="I22" s="99">
        <v>0</v>
      </c>
      <c r="J22" s="99">
        <v>3</v>
      </c>
      <c r="K22" s="99">
        <v>1</v>
      </c>
      <c r="L22" s="99">
        <v>1</v>
      </c>
      <c r="M22" s="99">
        <v>1</v>
      </c>
      <c r="N22" s="100">
        <v>2</v>
      </c>
      <c r="O22" s="100">
        <v>2</v>
      </c>
      <c r="P22" s="100"/>
      <c r="Q22" s="100"/>
      <c r="R22" s="100"/>
      <c r="S22" s="100"/>
      <c r="T22" s="100"/>
      <c r="U22" s="100"/>
      <c r="V22" s="100"/>
      <c r="W22" s="100"/>
      <c r="X22" s="100">
        <v>2</v>
      </c>
      <c r="Y22" s="100"/>
      <c r="Z22" s="100"/>
      <c r="AA22" s="99"/>
      <c r="AB22" s="100"/>
      <c r="AC22" s="100"/>
      <c r="AD22" s="100"/>
      <c r="AE22" s="100"/>
      <c r="AF22" s="100"/>
      <c r="AG22" s="100"/>
      <c r="AH22" s="100"/>
      <c r="AI22" s="32"/>
    </row>
    <row r="23" spans="1:35" s="31" customFormat="1" ht="75" customHeight="1" x14ac:dyDescent="0.25">
      <c r="A23" s="28" t="s">
        <v>209</v>
      </c>
      <c r="B23" s="214" t="s">
        <v>208</v>
      </c>
      <c r="C23" s="214"/>
      <c r="D23" s="214"/>
      <c r="E23" s="99">
        <v>0</v>
      </c>
      <c r="F23" s="99">
        <v>0</v>
      </c>
      <c r="G23" s="99">
        <v>0</v>
      </c>
      <c r="H23" s="99">
        <v>0</v>
      </c>
      <c r="I23" s="99">
        <v>0</v>
      </c>
      <c r="J23" s="99"/>
      <c r="K23" s="99"/>
      <c r="L23" s="99"/>
      <c r="M23" s="99"/>
      <c r="N23" s="100"/>
      <c r="O23" s="100"/>
      <c r="P23" s="100"/>
      <c r="Q23" s="100"/>
      <c r="R23" s="100"/>
      <c r="S23" s="100"/>
      <c r="T23" s="100"/>
      <c r="U23" s="100"/>
      <c r="V23" s="100"/>
      <c r="W23" s="100"/>
      <c r="X23" s="100"/>
      <c r="Y23" s="100"/>
      <c r="Z23" s="100"/>
      <c r="AA23" s="99"/>
      <c r="AB23" s="100"/>
      <c r="AC23" s="100"/>
      <c r="AD23" s="100"/>
      <c r="AE23" s="100"/>
      <c r="AF23" s="100"/>
      <c r="AG23" s="100"/>
      <c r="AH23" s="100"/>
      <c r="AI23" s="29"/>
    </row>
    <row r="24" spans="1:35" s="31" customFormat="1" ht="75" customHeight="1" x14ac:dyDescent="0.25">
      <c r="A24" s="27">
        <v>1.2</v>
      </c>
      <c r="B24" s="326" t="s">
        <v>207</v>
      </c>
      <c r="C24" s="326"/>
      <c r="D24" s="326"/>
      <c r="E24" s="99">
        <v>0</v>
      </c>
      <c r="F24" s="99">
        <v>0</v>
      </c>
      <c r="G24" s="99">
        <v>0</v>
      </c>
      <c r="H24" s="99">
        <v>0</v>
      </c>
      <c r="I24" s="99">
        <v>0</v>
      </c>
      <c r="J24" s="99"/>
      <c r="K24" s="99"/>
      <c r="L24" s="99"/>
      <c r="M24" s="99"/>
      <c r="N24" s="100"/>
      <c r="O24" s="100"/>
      <c r="P24" s="100"/>
      <c r="Q24" s="100"/>
      <c r="R24" s="100"/>
      <c r="S24" s="100"/>
      <c r="T24" s="100"/>
      <c r="U24" s="100"/>
      <c r="V24" s="100"/>
      <c r="W24" s="100"/>
      <c r="X24" s="100"/>
      <c r="Y24" s="100"/>
      <c r="Z24" s="100"/>
      <c r="AA24" s="99"/>
      <c r="AB24" s="100"/>
      <c r="AC24" s="100"/>
      <c r="AD24" s="100"/>
      <c r="AE24" s="100"/>
      <c r="AF24" s="100"/>
      <c r="AG24" s="100"/>
      <c r="AH24" s="100"/>
      <c r="AI24" s="29"/>
    </row>
    <row r="25" spans="1:35" s="31" customFormat="1" ht="75" customHeight="1" x14ac:dyDescent="0.25">
      <c r="A25" s="28" t="s">
        <v>206</v>
      </c>
      <c r="B25" s="326" t="s">
        <v>205</v>
      </c>
      <c r="C25" s="326"/>
      <c r="D25" s="326"/>
      <c r="E25" s="99">
        <v>0</v>
      </c>
      <c r="F25" s="99">
        <v>0</v>
      </c>
      <c r="G25" s="99">
        <v>0</v>
      </c>
      <c r="H25" s="99">
        <v>0</v>
      </c>
      <c r="I25" s="99">
        <v>0</v>
      </c>
      <c r="J25" s="99"/>
      <c r="K25" s="99"/>
      <c r="L25" s="99"/>
      <c r="M25" s="99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99"/>
      <c r="AB25" s="100"/>
      <c r="AC25" s="100"/>
      <c r="AD25" s="100"/>
      <c r="AE25" s="100"/>
      <c r="AF25" s="100"/>
      <c r="AG25" s="100"/>
      <c r="AH25" s="100"/>
      <c r="AI25" s="29"/>
    </row>
    <row r="26" spans="1:35" s="31" customFormat="1" ht="75" customHeight="1" x14ac:dyDescent="0.25">
      <c r="A26" s="28" t="s">
        <v>204</v>
      </c>
      <c r="B26" s="320" t="s">
        <v>203</v>
      </c>
      <c r="C26" s="321"/>
      <c r="D26" s="322"/>
      <c r="E26" s="99">
        <v>0</v>
      </c>
      <c r="F26" s="99">
        <v>0</v>
      </c>
      <c r="G26" s="99">
        <v>0</v>
      </c>
      <c r="H26" s="99">
        <v>0</v>
      </c>
      <c r="I26" s="99">
        <v>0</v>
      </c>
      <c r="J26" s="99">
        <v>1</v>
      </c>
      <c r="K26" s="99">
        <v>1</v>
      </c>
      <c r="L26" s="99"/>
      <c r="M26" s="99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99">
        <v>1</v>
      </c>
      <c r="AB26" s="100"/>
      <c r="AC26" s="100"/>
      <c r="AD26" s="100"/>
      <c r="AE26" s="100"/>
      <c r="AF26" s="100"/>
      <c r="AG26" s="100"/>
      <c r="AH26" s="100"/>
      <c r="AI26" s="29"/>
    </row>
    <row r="27" spans="1:35" s="31" customFormat="1" ht="75" customHeight="1" x14ac:dyDescent="0.25">
      <c r="A27" s="28" t="s">
        <v>202</v>
      </c>
      <c r="B27" s="320" t="s">
        <v>201</v>
      </c>
      <c r="C27" s="321"/>
      <c r="D27" s="322"/>
      <c r="E27" s="99">
        <v>0</v>
      </c>
      <c r="F27" s="99">
        <v>0</v>
      </c>
      <c r="G27" s="99">
        <v>0</v>
      </c>
      <c r="H27" s="99">
        <v>0</v>
      </c>
      <c r="I27" s="99">
        <v>0</v>
      </c>
      <c r="J27" s="99">
        <v>1</v>
      </c>
      <c r="K27" s="99"/>
      <c r="L27" s="99">
        <v>1</v>
      </c>
      <c r="M27" s="99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99"/>
      <c r="AB27" s="100"/>
      <c r="AC27" s="100"/>
      <c r="AD27" s="100"/>
      <c r="AE27" s="100"/>
      <c r="AF27" s="100"/>
      <c r="AG27" s="100"/>
      <c r="AH27" s="100"/>
      <c r="AI27" s="29"/>
    </row>
    <row r="28" spans="1:35" s="31" customFormat="1" ht="75" customHeight="1" x14ac:dyDescent="0.25">
      <c r="A28" s="28" t="s">
        <v>200</v>
      </c>
      <c r="B28" s="326" t="s">
        <v>199</v>
      </c>
      <c r="C28" s="326"/>
      <c r="D28" s="326"/>
      <c r="E28" s="99">
        <v>0</v>
      </c>
      <c r="F28" s="99">
        <v>0</v>
      </c>
      <c r="G28" s="99">
        <v>0</v>
      </c>
      <c r="H28" s="99">
        <v>0</v>
      </c>
      <c r="I28" s="99">
        <v>0</v>
      </c>
      <c r="J28" s="99"/>
      <c r="K28" s="99"/>
      <c r="L28" s="99"/>
      <c r="M28" s="99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99"/>
      <c r="AB28" s="100"/>
      <c r="AC28" s="100"/>
      <c r="AD28" s="100"/>
      <c r="AE28" s="100"/>
      <c r="AF28" s="100"/>
      <c r="AG28" s="100"/>
      <c r="AH28" s="100"/>
      <c r="AI28" s="29"/>
    </row>
    <row r="29" spans="1:35" s="31" customFormat="1" ht="75" customHeight="1" x14ac:dyDescent="0.25">
      <c r="A29" s="28" t="s">
        <v>198</v>
      </c>
      <c r="B29" s="214" t="s">
        <v>197</v>
      </c>
      <c r="C29" s="214"/>
      <c r="D29" s="214"/>
      <c r="E29" s="99">
        <v>0</v>
      </c>
      <c r="F29" s="99">
        <v>0</v>
      </c>
      <c r="G29" s="99">
        <v>0</v>
      </c>
      <c r="H29" s="99">
        <v>0</v>
      </c>
      <c r="I29" s="99">
        <v>0</v>
      </c>
      <c r="J29" s="99"/>
      <c r="K29" s="99"/>
      <c r="L29" s="99"/>
      <c r="M29" s="99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99"/>
      <c r="AB29" s="100"/>
      <c r="AC29" s="100"/>
      <c r="AD29" s="100"/>
      <c r="AE29" s="100"/>
      <c r="AF29" s="100"/>
      <c r="AG29" s="100"/>
      <c r="AH29" s="100"/>
      <c r="AI29" s="29"/>
    </row>
    <row r="30" spans="1:35" s="31" customFormat="1" ht="75" customHeight="1" x14ac:dyDescent="0.25">
      <c r="A30" s="28" t="s">
        <v>196</v>
      </c>
      <c r="B30" s="320" t="s">
        <v>195</v>
      </c>
      <c r="C30" s="321"/>
      <c r="D30" s="322"/>
      <c r="E30" s="99">
        <v>0</v>
      </c>
      <c r="F30" s="99">
        <v>0</v>
      </c>
      <c r="G30" s="99">
        <v>0</v>
      </c>
      <c r="H30" s="99">
        <v>0</v>
      </c>
      <c r="I30" s="99">
        <v>0</v>
      </c>
      <c r="J30" s="99"/>
      <c r="K30" s="99"/>
      <c r="L30" s="99"/>
      <c r="M30" s="99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99"/>
      <c r="AB30" s="100"/>
      <c r="AC30" s="100"/>
      <c r="AD30" s="100"/>
      <c r="AE30" s="100"/>
      <c r="AF30" s="100"/>
      <c r="AG30" s="100"/>
      <c r="AH30" s="100"/>
      <c r="AI30" s="29"/>
    </row>
    <row r="31" spans="1:35" s="31" customFormat="1" ht="75" customHeight="1" x14ac:dyDescent="0.25">
      <c r="A31" s="28" t="s">
        <v>194</v>
      </c>
      <c r="B31" s="323" t="s">
        <v>193</v>
      </c>
      <c r="C31" s="324"/>
      <c r="D31" s="325"/>
      <c r="E31" s="99">
        <v>4</v>
      </c>
      <c r="F31" s="99">
        <v>3</v>
      </c>
      <c r="G31" s="99">
        <v>1</v>
      </c>
      <c r="H31" s="99">
        <v>0</v>
      </c>
      <c r="I31" s="99">
        <v>0</v>
      </c>
      <c r="J31" s="99">
        <v>7</v>
      </c>
      <c r="K31" s="99">
        <v>5</v>
      </c>
      <c r="L31" s="99">
        <v>2</v>
      </c>
      <c r="M31" s="99"/>
      <c r="N31" s="100">
        <v>3</v>
      </c>
      <c r="O31" s="100">
        <v>2</v>
      </c>
      <c r="P31" s="100"/>
      <c r="Q31" s="100">
        <v>1</v>
      </c>
      <c r="R31" s="100"/>
      <c r="S31" s="100"/>
      <c r="T31" s="100"/>
      <c r="U31" s="100"/>
      <c r="V31" s="100"/>
      <c r="W31" s="100">
        <v>1</v>
      </c>
      <c r="X31" s="100">
        <v>4</v>
      </c>
      <c r="Y31" s="100"/>
      <c r="Z31" s="100">
        <v>1</v>
      </c>
      <c r="AA31" s="99">
        <v>5</v>
      </c>
      <c r="AB31" s="100">
        <v>1</v>
      </c>
      <c r="AC31" s="100">
        <v>1</v>
      </c>
      <c r="AD31" s="100"/>
      <c r="AE31" s="100">
        <v>1</v>
      </c>
      <c r="AF31" s="100"/>
      <c r="AG31" s="100"/>
      <c r="AH31" s="100"/>
      <c r="AI31" s="29"/>
    </row>
    <row r="32" spans="1:35" s="31" customFormat="1" ht="75" customHeight="1" x14ac:dyDescent="0.25">
      <c r="A32" s="28" t="s">
        <v>192</v>
      </c>
      <c r="B32" s="323" t="s">
        <v>191</v>
      </c>
      <c r="C32" s="324"/>
      <c r="D32" s="325"/>
      <c r="E32" s="99">
        <v>8</v>
      </c>
      <c r="F32" s="99">
        <v>2</v>
      </c>
      <c r="G32" s="99">
        <v>6</v>
      </c>
      <c r="H32" s="99">
        <v>0</v>
      </c>
      <c r="I32" s="99">
        <v>0</v>
      </c>
      <c r="J32" s="99"/>
      <c r="K32" s="99"/>
      <c r="L32" s="99"/>
      <c r="M32" s="99"/>
      <c r="N32" s="100">
        <v>2</v>
      </c>
      <c r="O32" s="100">
        <v>1</v>
      </c>
      <c r="P32" s="100"/>
      <c r="Q32" s="100">
        <v>1</v>
      </c>
      <c r="R32" s="100"/>
      <c r="S32" s="100"/>
      <c r="T32" s="100"/>
      <c r="U32" s="100"/>
      <c r="V32" s="100"/>
      <c r="W32" s="100"/>
      <c r="X32" s="100">
        <v>2</v>
      </c>
      <c r="Y32" s="100"/>
      <c r="Z32" s="100"/>
      <c r="AA32" s="99">
        <v>6</v>
      </c>
      <c r="AB32" s="100">
        <v>2</v>
      </c>
      <c r="AC32" s="100">
        <v>1</v>
      </c>
      <c r="AD32" s="100"/>
      <c r="AE32" s="100">
        <v>1</v>
      </c>
      <c r="AF32" s="100"/>
      <c r="AG32" s="100"/>
      <c r="AH32" s="100"/>
      <c r="AI32" s="29"/>
    </row>
    <row r="33" spans="1:35" s="31" customFormat="1" ht="75" customHeight="1" x14ac:dyDescent="0.25">
      <c r="A33" s="28" t="s">
        <v>190</v>
      </c>
      <c r="B33" s="324" t="s">
        <v>189</v>
      </c>
      <c r="C33" s="324"/>
      <c r="D33" s="324"/>
      <c r="E33" s="99">
        <v>0</v>
      </c>
      <c r="F33" s="99">
        <v>0</v>
      </c>
      <c r="G33" s="99">
        <v>0</v>
      </c>
      <c r="H33" s="99">
        <v>0</v>
      </c>
      <c r="I33" s="99">
        <v>0</v>
      </c>
      <c r="J33" s="99"/>
      <c r="K33" s="99"/>
      <c r="L33" s="99"/>
      <c r="M33" s="99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99"/>
      <c r="AB33" s="100"/>
      <c r="AC33" s="100"/>
      <c r="AD33" s="100"/>
      <c r="AE33" s="100"/>
      <c r="AF33" s="100"/>
      <c r="AG33" s="100"/>
      <c r="AH33" s="100"/>
      <c r="AI33" s="29"/>
    </row>
    <row r="34" spans="1:35" s="31" customFormat="1" ht="75" customHeight="1" x14ac:dyDescent="0.25">
      <c r="A34" s="28" t="s">
        <v>188</v>
      </c>
      <c r="B34" s="323" t="s">
        <v>187</v>
      </c>
      <c r="C34" s="324"/>
      <c r="D34" s="325"/>
      <c r="E34" s="99">
        <v>1</v>
      </c>
      <c r="F34" s="99">
        <v>1</v>
      </c>
      <c r="G34" s="99">
        <v>0</v>
      </c>
      <c r="H34" s="99">
        <v>0</v>
      </c>
      <c r="I34" s="99">
        <v>0</v>
      </c>
      <c r="J34" s="99"/>
      <c r="K34" s="99"/>
      <c r="L34" s="99"/>
      <c r="M34" s="99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99">
        <v>1</v>
      </c>
      <c r="AB34" s="100">
        <v>1</v>
      </c>
      <c r="AC34" s="100"/>
      <c r="AD34" s="100"/>
      <c r="AE34" s="100"/>
      <c r="AF34" s="100"/>
      <c r="AG34" s="100"/>
      <c r="AH34" s="100"/>
      <c r="AI34" s="29"/>
    </row>
    <row r="35" spans="1:35" s="31" customFormat="1" ht="75" customHeight="1" x14ac:dyDescent="0.25">
      <c r="A35" s="28" t="s">
        <v>186</v>
      </c>
      <c r="B35" s="326" t="s">
        <v>185</v>
      </c>
      <c r="C35" s="326"/>
      <c r="D35" s="326"/>
      <c r="E35" s="99">
        <v>41</v>
      </c>
      <c r="F35" s="99">
        <v>18</v>
      </c>
      <c r="G35" s="99">
        <v>23</v>
      </c>
      <c r="H35" s="99">
        <v>0</v>
      </c>
      <c r="I35" s="99">
        <v>0</v>
      </c>
      <c r="J35" s="99">
        <v>90</v>
      </c>
      <c r="K35" s="99">
        <v>52</v>
      </c>
      <c r="L35" s="99">
        <v>33</v>
      </c>
      <c r="M35" s="99"/>
      <c r="N35" s="100">
        <v>18</v>
      </c>
      <c r="O35" s="100">
        <v>5</v>
      </c>
      <c r="P35" s="100"/>
      <c r="Q35" s="100">
        <v>3</v>
      </c>
      <c r="R35" s="100"/>
      <c r="S35" s="100">
        <v>10</v>
      </c>
      <c r="T35" s="100">
        <v>2</v>
      </c>
      <c r="U35" s="100">
        <v>8</v>
      </c>
      <c r="V35" s="100"/>
      <c r="W35" s="100">
        <v>4</v>
      </c>
      <c r="X35" s="100">
        <v>22</v>
      </c>
      <c r="Y35" s="100"/>
      <c r="Z35" s="100">
        <v>11</v>
      </c>
      <c r="AA35" s="99">
        <v>71</v>
      </c>
      <c r="AB35" s="100">
        <v>15</v>
      </c>
      <c r="AC35" s="100">
        <v>2</v>
      </c>
      <c r="AD35" s="100">
        <v>3</v>
      </c>
      <c r="AE35" s="100">
        <v>5</v>
      </c>
      <c r="AF35" s="100">
        <v>1</v>
      </c>
      <c r="AG35" s="100">
        <v>3</v>
      </c>
      <c r="AH35" s="100">
        <v>4</v>
      </c>
      <c r="AI35" s="32"/>
    </row>
    <row r="36" spans="1:35" s="31" customFormat="1" ht="75" customHeight="1" x14ac:dyDescent="0.25">
      <c r="A36" s="28" t="s">
        <v>184</v>
      </c>
      <c r="B36" s="324" t="s">
        <v>183</v>
      </c>
      <c r="C36" s="324"/>
      <c r="D36" s="324"/>
      <c r="E36" s="99">
        <v>19</v>
      </c>
      <c r="F36" s="99">
        <v>9</v>
      </c>
      <c r="G36" s="99">
        <v>10</v>
      </c>
      <c r="H36" s="99">
        <v>0</v>
      </c>
      <c r="I36" s="99">
        <v>0</v>
      </c>
      <c r="J36" s="99">
        <v>16</v>
      </c>
      <c r="K36" s="99">
        <v>13</v>
      </c>
      <c r="L36" s="99">
        <v>3</v>
      </c>
      <c r="M36" s="99"/>
      <c r="N36" s="100">
        <v>7</v>
      </c>
      <c r="O36" s="100">
        <v>3</v>
      </c>
      <c r="P36" s="100">
        <v>1</v>
      </c>
      <c r="Q36" s="100">
        <v>1</v>
      </c>
      <c r="R36" s="100"/>
      <c r="S36" s="100">
        <v>2</v>
      </c>
      <c r="T36" s="100"/>
      <c r="U36" s="100">
        <v>2</v>
      </c>
      <c r="V36" s="100"/>
      <c r="W36" s="100">
        <v>1</v>
      </c>
      <c r="X36" s="100">
        <v>8</v>
      </c>
      <c r="Y36" s="100"/>
      <c r="Z36" s="100">
        <v>4</v>
      </c>
      <c r="AA36" s="99">
        <v>24</v>
      </c>
      <c r="AB36" s="100">
        <v>6</v>
      </c>
      <c r="AC36" s="100">
        <v>1</v>
      </c>
      <c r="AD36" s="100">
        <v>1</v>
      </c>
      <c r="AE36" s="100">
        <v>2</v>
      </c>
      <c r="AF36" s="100"/>
      <c r="AG36" s="100"/>
      <c r="AH36" s="100"/>
      <c r="AI36" s="32"/>
    </row>
    <row r="37" spans="1:35" s="31" customFormat="1" ht="75" customHeight="1" x14ac:dyDescent="0.25">
      <c r="A37" s="28" t="s">
        <v>182</v>
      </c>
      <c r="B37" s="323" t="s">
        <v>181</v>
      </c>
      <c r="C37" s="324"/>
      <c r="D37" s="324"/>
      <c r="E37" s="99">
        <v>3</v>
      </c>
      <c r="F37" s="99">
        <v>0</v>
      </c>
      <c r="G37" s="99">
        <v>3</v>
      </c>
      <c r="H37" s="99">
        <v>0</v>
      </c>
      <c r="I37" s="99">
        <v>0</v>
      </c>
      <c r="J37" s="99"/>
      <c r="K37" s="99"/>
      <c r="L37" s="99"/>
      <c r="M37" s="99"/>
      <c r="N37" s="100">
        <v>1</v>
      </c>
      <c r="O37" s="100"/>
      <c r="P37" s="100"/>
      <c r="Q37" s="100"/>
      <c r="R37" s="100"/>
      <c r="S37" s="100">
        <v>1</v>
      </c>
      <c r="T37" s="100"/>
      <c r="U37" s="100">
        <v>1</v>
      </c>
      <c r="V37" s="100"/>
      <c r="W37" s="100"/>
      <c r="X37" s="100">
        <v>1</v>
      </c>
      <c r="Y37" s="100"/>
      <c r="Z37" s="100"/>
      <c r="AA37" s="99">
        <v>2</v>
      </c>
      <c r="AB37" s="100"/>
      <c r="AC37" s="100"/>
      <c r="AD37" s="100"/>
      <c r="AE37" s="100"/>
      <c r="AF37" s="100"/>
      <c r="AG37" s="100"/>
      <c r="AH37" s="100"/>
      <c r="AI37" s="29"/>
    </row>
    <row r="38" spans="1:35" s="31" customFormat="1" ht="75" customHeight="1" x14ac:dyDescent="0.25">
      <c r="A38" s="28" t="s">
        <v>180</v>
      </c>
      <c r="B38" s="214" t="s">
        <v>1</v>
      </c>
      <c r="C38" s="214"/>
      <c r="D38" s="214"/>
      <c r="E38" s="99">
        <v>8</v>
      </c>
      <c r="F38" s="99">
        <v>4</v>
      </c>
      <c r="G38" s="99">
        <v>4</v>
      </c>
      <c r="H38" s="99">
        <v>0</v>
      </c>
      <c r="I38" s="99">
        <v>0</v>
      </c>
      <c r="J38" s="99">
        <v>6</v>
      </c>
      <c r="K38" s="99">
        <v>3</v>
      </c>
      <c r="L38" s="99">
        <v>2</v>
      </c>
      <c r="M38" s="99">
        <v>1</v>
      </c>
      <c r="N38" s="100">
        <v>3</v>
      </c>
      <c r="O38" s="100">
        <v>2</v>
      </c>
      <c r="P38" s="100"/>
      <c r="Q38" s="100"/>
      <c r="R38" s="100"/>
      <c r="S38" s="100">
        <v>1</v>
      </c>
      <c r="T38" s="100"/>
      <c r="U38" s="100">
        <v>1</v>
      </c>
      <c r="V38" s="100"/>
      <c r="W38" s="100"/>
      <c r="X38" s="100">
        <v>3</v>
      </c>
      <c r="Y38" s="100"/>
      <c r="Z38" s="100"/>
      <c r="AA38" s="99">
        <v>8</v>
      </c>
      <c r="AB38" s="100">
        <v>4</v>
      </c>
      <c r="AC38" s="100"/>
      <c r="AD38" s="100"/>
      <c r="AE38" s="100"/>
      <c r="AF38" s="100"/>
      <c r="AG38" s="100"/>
      <c r="AH38" s="100"/>
      <c r="AI38" s="29"/>
    </row>
    <row r="39" spans="1:35" s="31" customFormat="1" ht="75" customHeight="1" x14ac:dyDescent="0.25">
      <c r="A39" s="28" t="s">
        <v>179</v>
      </c>
      <c r="B39" s="327" t="s">
        <v>178</v>
      </c>
      <c r="C39" s="327"/>
      <c r="D39" s="327"/>
      <c r="E39" s="98">
        <f t="shared" ref="E39:AH39" si="1">SUM(E40:E50)</f>
        <v>17</v>
      </c>
      <c r="F39" s="98">
        <f t="shared" si="1"/>
        <v>2</v>
      </c>
      <c r="G39" s="98">
        <f t="shared" si="1"/>
        <v>14</v>
      </c>
      <c r="H39" s="98">
        <f t="shared" si="1"/>
        <v>1</v>
      </c>
      <c r="I39" s="98">
        <f t="shared" si="1"/>
        <v>0</v>
      </c>
      <c r="J39" s="98">
        <f t="shared" si="1"/>
        <v>12</v>
      </c>
      <c r="K39" s="98">
        <f t="shared" si="1"/>
        <v>8</v>
      </c>
      <c r="L39" s="98">
        <f t="shared" si="1"/>
        <v>3</v>
      </c>
      <c r="M39" s="98">
        <f t="shared" si="1"/>
        <v>1</v>
      </c>
      <c r="N39" s="98">
        <f t="shared" si="1"/>
        <v>12</v>
      </c>
      <c r="O39" s="98">
        <f t="shared" si="1"/>
        <v>5</v>
      </c>
      <c r="P39" s="98">
        <f t="shared" si="1"/>
        <v>0</v>
      </c>
      <c r="Q39" s="98">
        <f t="shared" si="1"/>
        <v>1</v>
      </c>
      <c r="R39" s="98">
        <f t="shared" si="1"/>
        <v>0</v>
      </c>
      <c r="S39" s="98">
        <f t="shared" si="1"/>
        <v>6</v>
      </c>
      <c r="T39" s="98">
        <f t="shared" si="1"/>
        <v>1</v>
      </c>
      <c r="U39" s="98">
        <f t="shared" si="1"/>
        <v>3</v>
      </c>
      <c r="V39" s="98">
        <f t="shared" si="1"/>
        <v>2</v>
      </c>
      <c r="W39" s="98">
        <f t="shared" si="1"/>
        <v>1</v>
      </c>
      <c r="X39" s="98">
        <f t="shared" si="1"/>
        <v>13</v>
      </c>
      <c r="Y39" s="98">
        <f t="shared" si="1"/>
        <v>0</v>
      </c>
      <c r="Z39" s="98">
        <f t="shared" si="1"/>
        <v>0</v>
      </c>
      <c r="AA39" s="98">
        <f t="shared" si="1"/>
        <v>11</v>
      </c>
      <c r="AB39" s="98">
        <f t="shared" si="1"/>
        <v>1</v>
      </c>
      <c r="AC39" s="98">
        <f t="shared" si="1"/>
        <v>3</v>
      </c>
      <c r="AD39" s="98">
        <f t="shared" si="1"/>
        <v>0</v>
      </c>
      <c r="AE39" s="98">
        <f t="shared" si="1"/>
        <v>3</v>
      </c>
      <c r="AF39" s="98">
        <f t="shared" si="1"/>
        <v>1</v>
      </c>
      <c r="AG39" s="98">
        <f t="shared" si="1"/>
        <v>0</v>
      </c>
      <c r="AH39" s="98">
        <f t="shared" si="1"/>
        <v>1</v>
      </c>
      <c r="AI39" s="66"/>
    </row>
    <row r="40" spans="1:35" s="31" customFormat="1" ht="75" customHeight="1" x14ac:dyDescent="0.25">
      <c r="A40" s="28" t="s">
        <v>248</v>
      </c>
      <c r="B40" s="320" t="s">
        <v>177</v>
      </c>
      <c r="C40" s="321"/>
      <c r="D40" s="321"/>
      <c r="E40" s="99">
        <v>5</v>
      </c>
      <c r="F40" s="99">
        <v>1</v>
      </c>
      <c r="G40" s="99">
        <v>4</v>
      </c>
      <c r="H40" s="99">
        <v>0</v>
      </c>
      <c r="I40" s="99">
        <v>0</v>
      </c>
      <c r="J40" s="99">
        <v>2</v>
      </c>
      <c r="K40" s="99">
        <v>2</v>
      </c>
      <c r="L40" s="99"/>
      <c r="M40" s="99"/>
      <c r="N40" s="100">
        <v>5</v>
      </c>
      <c r="O40" s="100">
        <v>3</v>
      </c>
      <c r="P40" s="100"/>
      <c r="Q40" s="100"/>
      <c r="R40" s="100"/>
      <c r="S40" s="100">
        <v>2</v>
      </c>
      <c r="T40" s="100"/>
      <c r="U40" s="100">
        <v>1</v>
      </c>
      <c r="V40" s="100">
        <v>1</v>
      </c>
      <c r="W40" s="100"/>
      <c r="X40" s="100">
        <v>5</v>
      </c>
      <c r="Y40" s="100"/>
      <c r="Z40" s="100"/>
      <c r="AA40" s="99">
        <v>2</v>
      </c>
      <c r="AB40" s="100"/>
      <c r="AC40" s="100">
        <v>3</v>
      </c>
      <c r="AD40" s="100"/>
      <c r="AE40" s="100">
        <v>3</v>
      </c>
      <c r="AF40" s="100">
        <v>1</v>
      </c>
      <c r="AG40" s="100"/>
      <c r="AH40" s="100">
        <v>1</v>
      </c>
      <c r="AI40" s="29"/>
    </row>
    <row r="41" spans="1:35" s="31" customFormat="1" ht="75" customHeight="1" x14ac:dyDescent="0.25">
      <c r="A41" s="28" t="s">
        <v>176</v>
      </c>
      <c r="B41" s="214" t="s">
        <v>175</v>
      </c>
      <c r="C41" s="214"/>
      <c r="D41" s="214"/>
      <c r="E41" s="99">
        <v>0</v>
      </c>
      <c r="F41" s="99">
        <v>0</v>
      </c>
      <c r="G41" s="99">
        <v>0</v>
      </c>
      <c r="H41" s="99">
        <v>0</v>
      </c>
      <c r="I41" s="99">
        <v>0</v>
      </c>
      <c r="J41" s="99"/>
      <c r="K41" s="99"/>
      <c r="L41" s="99"/>
      <c r="M41" s="99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99"/>
      <c r="AB41" s="100"/>
      <c r="AC41" s="100"/>
      <c r="AD41" s="100"/>
      <c r="AE41" s="100"/>
      <c r="AF41" s="100"/>
      <c r="AG41" s="100"/>
      <c r="AH41" s="100"/>
      <c r="AI41" s="29"/>
    </row>
    <row r="42" spans="1:35" s="31" customFormat="1" ht="75" customHeight="1" x14ac:dyDescent="0.25">
      <c r="A42" s="28" t="s">
        <v>174</v>
      </c>
      <c r="B42" s="320" t="s">
        <v>173</v>
      </c>
      <c r="C42" s="321"/>
      <c r="D42" s="322"/>
      <c r="E42" s="99">
        <v>1</v>
      </c>
      <c r="F42" s="99">
        <v>0</v>
      </c>
      <c r="G42" s="99">
        <v>1</v>
      </c>
      <c r="H42" s="99">
        <v>0</v>
      </c>
      <c r="I42" s="99">
        <v>0</v>
      </c>
      <c r="J42" s="99">
        <v>2</v>
      </c>
      <c r="K42" s="99">
        <v>1</v>
      </c>
      <c r="L42" s="99"/>
      <c r="M42" s="99">
        <v>1</v>
      </c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99">
        <v>2</v>
      </c>
      <c r="AB42" s="100"/>
      <c r="AC42" s="100"/>
      <c r="AD42" s="100"/>
      <c r="AE42" s="100"/>
      <c r="AF42" s="100"/>
      <c r="AG42" s="100"/>
      <c r="AH42" s="100"/>
      <c r="AI42" s="29"/>
    </row>
    <row r="43" spans="1:35" s="31" customFormat="1" ht="75" customHeight="1" x14ac:dyDescent="0.25">
      <c r="A43" s="28" t="s">
        <v>172</v>
      </c>
      <c r="B43" s="323" t="s">
        <v>171</v>
      </c>
      <c r="C43" s="324"/>
      <c r="D43" s="325"/>
      <c r="E43" s="99">
        <v>0</v>
      </c>
      <c r="F43" s="99">
        <v>0</v>
      </c>
      <c r="G43" s="99">
        <v>0</v>
      </c>
      <c r="H43" s="99">
        <v>0</v>
      </c>
      <c r="I43" s="99">
        <v>0</v>
      </c>
      <c r="J43" s="99">
        <v>2</v>
      </c>
      <c r="K43" s="99">
        <v>1</v>
      </c>
      <c r="L43" s="99">
        <v>1</v>
      </c>
      <c r="M43" s="99"/>
      <c r="N43" s="100">
        <v>1</v>
      </c>
      <c r="O43" s="100">
        <v>1</v>
      </c>
      <c r="P43" s="100"/>
      <c r="Q43" s="100"/>
      <c r="R43" s="100"/>
      <c r="S43" s="100"/>
      <c r="T43" s="100"/>
      <c r="U43" s="100"/>
      <c r="V43" s="100"/>
      <c r="W43" s="100"/>
      <c r="X43" s="100">
        <v>1</v>
      </c>
      <c r="Y43" s="100"/>
      <c r="Z43" s="100"/>
      <c r="AA43" s="99"/>
      <c r="AB43" s="100"/>
      <c r="AC43" s="100"/>
      <c r="AD43" s="100"/>
      <c r="AE43" s="100"/>
      <c r="AF43" s="100"/>
      <c r="AG43" s="100"/>
      <c r="AH43" s="100"/>
      <c r="AI43" s="29"/>
    </row>
    <row r="44" spans="1:35" s="31" customFormat="1" ht="75" customHeight="1" x14ac:dyDescent="0.25">
      <c r="A44" s="28" t="s">
        <v>170</v>
      </c>
      <c r="B44" s="323" t="s">
        <v>169</v>
      </c>
      <c r="C44" s="324"/>
      <c r="D44" s="325"/>
      <c r="E44" s="99">
        <v>0</v>
      </c>
      <c r="F44" s="99">
        <v>0</v>
      </c>
      <c r="G44" s="99">
        <v>0</v>
      </c>
      <c r="H44" s="99">
        <v>0</v>
      </c>
      <c r="I44" s="99">
        <v>0</v>
      </c>
      <c r="J44" s="99">
        <v>1</v>
      </c>
      <c r="K44" s="99"/>
      <c r="L44" s="99">
        <v>1</v>
      </c>
      <c r="M44" s="99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99"/>
      <c r="AB44" s="100"/>
      <c r="AC44" s="100"/>
      <c r="AD44" s="100"/>
      <c r="AE44" s="100"/>
      <c r="AF44" s="100"/>
      <c r="AG44" s="100"/>
      <c r="AH44" s="100"/>
      <c r="AI44" s="29"/>
    </row>
    <row r="45" spans="1:35" s="31" customFormat="1" ht="75" customHeight="1" x14ac:dyDescent="0.25">
      <c r="A45" s="28" t="s">
        <v>168</v>
      </c>
      <c r="B45" s="323" t="s">
        <v>167</v>
      </c>
      <c r="C45" s="324"/>
      <c r="D45" s="325"/>
      <c r="E45" s="99">
        <v>2</v>
      </c>
      <c r="F45" s="99">
        <v>0</v>
      </c>
      <c r="G45" s="99">
        <v>2</v>
      </c>
      <c r="H45" s="99">
        <v>0</v>
      </c>
      <c r="I45" s="99">
        <v>0</v>
      </c>
      <c r="J45" s="99">
        <v>2</v>
      </c>
      <c r="K45" s="99">
        <v>1</v>
      </c>
      <c r="L45" s="99">
        <v>1</v>
      </c>
      <c r="M45" s="99"/>
      <c r="N45" s="100">
        <v>2</v>
      </c>
      <c r="O45" s="100"/>
      <c r="P45" s="100"/>
      <c r="Q45" s="100">
        <v>1</v>
      </c>
      <c r="R45" s="100"/>
      <c r="S45" s="100">
        <v>1</v>
      </c>
      <c r="T45" s="100"/>
      <c r="U45" s="100">
        <v>1</v>
      </c>
      <c r="V45" s="100"/>
      <c r="W45" s="100"/>
      <c r="X45" s="100">
        <v>2</v>
      </c>
      <c r="Y45" s="100"/>
      <c r="Z45" s="100"/>
      <c r="AA45" s="99">
        <v>1</v>
      </c>
      <c r="AB45" s="100"/>
      <c r="AC45" s="100"/>
      <c r="AD45" s="100"/>
      <c r="AE45" s="100"/>
      <c r="AF45" s="100"/>
      <c r="AG45" s="100"/>
      <c r="AH45" s="100"/>
      <c r="AI45" s="29"/>
    </row>
    <row r="46" spans="1:35" s="31" customFormat="1" ht="75" customHeight="1" x14ac:dyDescent="0.25">
      <c r="A46" s="28" t="s">
        <v>166</v>
      </c>
      <c r="B46" s="323" t="s">
        <v>165</v>
      </c>
      <c r="C46" s="324"/>
      <c r="D46" s="325"/>
      <c r="E46" s="99">
        <v>1</v>
      </c>
      <c r="F46" s="99">
        <v>0</v>
      </c>
      <c r="G46" s="99">
        <v>1</v>
      </c>
      <c r="H46" s="99">
        <v>0</v>
      </c>
      <c r="I46" s="99">
        <v>0</v>
      </c>
      <c r="J46" s="99">
        <v>1</v>
      </c>
      <c r="K46" s="99">
        <v>1</v>
      </c>
      <c r="L46" s="99"/>
      <c r="M46" s="99"/>
      <c r="N46" s="100"/>
      <c r="O46" s="100"/>
      <c r="P46" s="100"/>
      <c r="Q46" s="100"/>
      <c r="R46" s="100"/>
      <c r="S46" s="100"/>
      <c r="T46" s="100"/>
      <c r="U46" s="100"/>
      <c r="V46" s="100"/>
      <c r="W46" s="100">
        <v>1</v>
      </c>
      <c r="X46" s="100">
        <v>1</v>
      </c>
      <c r="Y46" s="100"/>
      <c r="Z46" s="100"/>
      <c r="AA46" s="99">
        <v>1</v>
      </c>
      <c r="AB46" s="100"/>
      <c r="AC46" s="100"/>
      <c r="AD46" s="100"/>
      <c r="AE46" s="100"/>
      <c r="AF46" s="100"/>
      <c r="AG46" s="100"/>
      <c r="AH46" s="100"/>
      <c r="AI46" s="32"/>
    </row>
    <row r="47" spans="1:35" s="31" customFormat="1" ht="75" customHeight="1" x14ac:dyDescent="0.25">
      <c r="A47" s="28" t="s">
        <v>164</v>
      </c>
      <c r="B47" s="323" t="s">
        <v>163</v>
      </c>
      <c r="C47" s="324"/>
      <c r="D47" s="325"/>
      <c r="E47" s="99">
        <v>0</v>
      </c>
      <c r="F47" s="99">
        <v>0</v>
      </c>
      <c r="G47" s="99">
        <v>0</v>
      </c>
      <c r="H47" s="99">
        <v>0</v>
      </c>
      <c r="I47" s="99">
        <v>0</v>
      </c>
      <c r="J47" s="99"/>
      <c r="K47" s="99"/>
      <c r="L47" s="99"/>
      <c r="M47" s="99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99"/>
      <c r="AB47" s="100"/>
      <c r="AC47" s="100"/>
      <c r="AD47" s="100"/>
      <c r="AE47" s="100"/>
      <c r="AF47" s="100"/>
      <c r="AG47" s="100"/>
      <c r="AH47" s="100"/>
      <c r="AI47" s="32"/>
    </row>
    <row r="48" spans="1:35" s="31" customFormat="1" ht="75" customHeight="1" x14ac:dyDescent="0.25">
      <c r="A48" s="28" t="s">
        <v>162</v>
      </c>
      <c r="B48" s="323" t="s">
        <v>161</v>
      </c>
      <c r="C48" s="324"/>
      <c r="D48" s="325"/>
      <c r="E48" s="99">
        <v>1</v>
      </c>
      <c r="F48" s="99">
        <v>0</v>
      </c>
      <c r="G48" s="99">
        <v>1</v>
      </c>
      <c r="H48" s="99">
        <v>0</v>
      </c>
      <c r="I48" s="99">
        <v>0</v>
      </c>
      <c r="J48" s="99"/>
      <c r="K48" s="99"/>
      <c r="L48" s="99"/>
      <c r="M48" s="99"/>
      <c r="N48" s="100">
        <v>1</v>
      </c>
      <c r="O48" s="100"/>
      <c r="P48" s="100"/>
      <c r="Q48" s="100"/>
      <c r="R48" s="100"/>
      <c r="S48" s="100">
        <v>1</v>
      </c>
      <c r="T48" s="100"/>
      <c r="U48" s="100">
        <v>1</v>
      </c>
      <c r="V48" s="100"/>
      <c r="W48" s="100"/>
      <c r="X48" s="100">
        <v>1</v>
      </c>
      <c r="Y48" s="100"/>
      <c r="Z48" s="100"/>
      <c r="AA48" s="99"/>
      <c r="AB48" s="100"/>
      <c r="AC48" s="100"/>
      <c r="AD48" s="100"/>
      <c r="AE48" s="100"/>
      <c r="AF48" s="100"/>
      <c r="AG48" s="100"/>
      <c r="AH48" s="100"/>
      <c r="AI48" s="29"/>
    </row>
    <row r="49" spans="1:35" s="31" customFormat="1" ht="75" customHeight="1" x14ac:dyDescent="0.25">
      <c r="A49" s="28" t="s">
        <v>160</v>
      </c>
      <c r="B49" s="323" t="s">
        <v>159</v>
      </c>
      <c r="C49" s="324"/>
      <c r="D49" s="325"/>
      <c r="E49" s="99">
        <v>3</v>
      </c>
      <c r="F49" s="99">
        <v>0</v>
      </c>
      <c r="G49" s="99">
        <v>2</v>
      </c>
      <c r="H49" s="99">
        <v>1</v>
      </c>
      <c r="I49" s="99">
        <v>0</v>
      </c>
      <c r="J49" s="99"/>
      <c r="K49" s="99"/>
      <c r="L49" s="99"/>
      <c r="M49" s="99"/>
      <c r="N49" s="100">
        <v>2</v>
      </c>
      <c r="O49" s="100">
        <v>1</v>
      </c>
      <c r="P49" s="100"/>
      <c r="Q49" s="100"/>
      <c r="R49" s="100"/>
      <c r="S49" s="100">
        <v>1</v>
      </c>
      <c r="T49" s="100"/>
      <c r="U49" s="100"/>
      <c r="V49" s="100">
        <v>1</v>
      </c>
      <c r="W49" s="100"/>
      <c r="X49" s="100">
        <v>2</v>
      </c>
      <c r="Y49" s="100"/>
      <c r="Z49" s="100"/>
      <c r="AA49" s="99"/>
      <c r="AB49" s="100"/>
      <c r="AC49" s="100"/>
      <c r="AD49" s="100"/>
      <c r="AE49" s="100"/>
      <c r="AF49" s="100"/>
      <c r="AG49" s="100"/>
      <c r="AH49" s="100"/>
      <c r="AI49" s="29"/>
    </row>
    <row r="50" spans="1:35" s="31" customFormat="1" ht="75" customHeight="1" x14ac:dyDescent="0.25">
      <c r="A50" s="28" t="s">
        <v>158</v>
      </c>
      <c r="B50" s="320" t="s">
        <v>1</v>
      </c>
      <c r="C50" s="321"/>
      <c r="D50" s="322"/>
      <c r="E50" s="99">
        <v>4</v>
      </c>
      <c r="F50" s="99">
        <v>1</v>
      </c>
      <c r="G50" s="99">
        <v>3</v>
      </c>
      <c r="H50" s="99">
        <v>0</v>
      </c>
      <c r="I50" s="99">
        <v>0</v>
      </c>
      <c r="J50" s="99">
        <v>2</v>
      </c>
      <c r="K50" s="99">
        <v>2</v>
      </c>
      <c r="L50" s="99"/>
      <c r="M50" s="99"/>
      <c r="N50" s="100">
        <v>1</v>
      </c>
      <c r="O50" s="100"/>
      <c r="P50" s="100"/>
      <c r="Q50" s="100"/>
      <c r="R50" s="100"/>
      <c r="S50" s="100">
        <v>1</v>
      </c>
      <c r="T50" s="100">
        <v>1</v>
      </c>
      <c r="U50" s="100"/>
      <c r="V50" s="100"/>
      <c r="W50" s="100"/>
      <c r="X50" s="100">
        <v>1</v>
      </c>
      <c r="Y50" s="100"/>
      <c r="Z50" s="100"/>
      <c r="AA50" s="99">
        <v>5</v>
      </c>
      <c r="AB50" s="100">
        <v>1</v>
      </c>
      <c r="AC50" s="100"/>
      <c r="AD50" s="100"/>
      <c r="AE50" s="100"/>
      <c r="AF50" s="100"/>
      <c r="AG50" s="100"/>
      <c r="AH50" s="100"/>
      <c r="AI50" s="29"/>
    </row>
    <row r="51" spans="1:35" s="31" customFormat="1" ht="75" customHeight="1" x14ac:dyDescent="0.25">
      <c r="A51" s="26" t="s">
        <v>157</v>
      </c>
      <c r="B51" s="310" t="s">
        <v>156</v>
      </c>
      <c r="C51" s="311"/>
      <c r="D51" s="312"/>
      <c r="E51" s="89">
        <f t="shared" ref="E51:AH51" si="2">SUM(E52:E58)</f>
        <v>4</v>
      </c>
      <c r="F51" s="89">
        <f t="shared" si="2"/>
        <v>1</v>
      </c>
      <c r="G51" s="89">
        <f t="shared" si="2"/>
        <v>2</v>
      </c>
      <c r="H51" s="89">
        <f t="shared" si="2"/>
        <v>1</v>
      </c>
      <c r="I51" s="89">
        <f t="shared" si="2"/>
        <v>0</v>
      </c>
      <c r="J51" s="89">
        <f t="shared" si="2"/>
        <v>7</v>
      </c>
      <c r="K51" s="89">
        <f t="shared" si="2"/>
        <v>7</v>
      </c>
      <c r="L51" s="89">
        <f t="shared" si="2"/>
        <v>0</v>
      </c>
      <c r="M51" s="89">
        <f t="shared" si="2"/>
        <v>0</v>
      </c>
      <c r="N51" s="89">
        <f t="shared" si="2"/>
        <v>1</v>
      </c>
      <c r="O51" s="89">
        <f t="shared" si="2"/>
        <v>0</v>
      </c>
      <c r="P51" s="89">
        <f t="shared" si="2"/>
        <v>0</v>
      </c>
      <c r="Q51" s="89">
        <f t="shared" si="2"/>
        <v>1</v>
      </c>
      <c r="R51" s="89">
        <f t="shared" si="2"/>
        <v>0</v>
      </c>
      <c r="S51" s="89">
        <f t="shared" si="2"/>
        <v>0</v>
      </c>
      <c r="T51" s="89">
        <f t="shared" si="2"/>
        <v>0</v>
      </c>
      <c r="U51" s="89">
        <f t="shared" si="2"/>
        <v>0</v>
      </c>
      <c r="V51" s="89">
        <f t="shared" si="2"/>
        <v>0</v>
      </c>
      <c r="W51" s="89">
        <f t="shared" si="2"/>
        <v>1</v>
      </c>
      <c r="X51" s="89">
        <f t="shared" si="2"/>
        <v>2</v>
      </c>
      <c r="Y51" s="89">
        <f t="shared" si="2"/>
        <v>0</v>
      </c>
      <c r="Z51" s="89">
        <f t="shared" si="2"/>
        <v>1</v>
      </c>
      <c r="AA51" s="89">
        <f t="shared" si="2"/>
        <v>8</v>
      </c>
      <c r="AB51" s="89">
        <f t="shared" si="2"/>
        <v>2</v>
      </c>
      <c r="AC51" s="89">
        <f t="shared" si="2"/>
        <v>1</v>
      </c>
      <c r="AD51" s="89">
        <f t="shared" si="2"/>
        <v>0</v>
      </c>
      <c r="AE51" s="89">
        <f t="shared" si="2"/>
        <v>1</v>
      </c>
      <c r="AF51" s="89">
        <f t="shared" si="2"/>
        <v>1</v>
      </c>
      <c r="AG51" s="89">
        <f t="shared" si="2"/>
        <v>0</v>
      </c>
      <c r="AH51" s="89">
        <f t="shared" si="2"/>
        <v>1</v>
      </c>
      <c r="AI51" s="66"/>
    </row>
    <row r="52" spans="1:35" s="31" customFormat="1" ht="75" customHeight="1" x14ac:dyDescent="0.25">
      <c r="A52" s="28" t="s">
        <v>155</v>
      </c>
      <c r="B52" s="323" t="s">
        <v>154</v>
      </c>
      <c r="C52" s="324"/>
      <c r="D52" s="325"/>
      <c r="E52" s="99">
        <v>0</v>
      </c>
      <c r="F52" s="99">
        <v>0</v>
      </c>
      <c r="G52" s="99">
        <v>0</v>
      </c>
      <c r="H52" s="99">
        <v>0</v>
      </c>
      <c r="I52" s="99">
        <v>0</v>
      </c>
      <c r="J52" s="99">
        <v>1</v>
      </c>
      <c r="K52" s="99">
        <v>1</v>
      </c>
      <c r="L52" s="99"/>
      <c r="M52" s="99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99"/>
      <c r="AA52" s="99">
        <v>1</v>
      </c>
      <c r="AB52" s="100"/>
      <c r="AC52" s="100"/>
      <c r="AD52" s="100"/>
      <c r="AE52" s="100"/>
      <c r="AF52" s="100"/>
      <c r="AG52" s="100"/>
      <c r="AH52" s="100"/>
      <c r="AI52" s="29"/>
    </row>
    <row r="53" spans="1:35" s="31" customFormat="1" ht="75" customHeight="1" x14ac:dyDescent="0.25">
      <c r="A53" s="28" t="s">
        <v>153</v>
      </c>
      <c r="B53" s="323" t="s">
        <v>152</v>
      </c>
      <c r="C53" s="324"/>
      <c r="D53" s="325"/>
      <c r="E53" s="99">
        <v>1</v>
      </c>
      <c r="F53" s="99">
        <v>1</v>
      </c>
      <c r="G53" s="99">
        <v>0</v>
      </c>
      <c r="H53" s="99">
        <v>0</v>
      </c>
      <c r="I53" s="99">
        <v>0</v>
      </c>
      <c r="J53" s="99"/>
      <c r="K53" s="99"/>
      <c r="L53" s="99"/>
      <c r="M53" s="99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99"/>
      <c r="AA53" s="99">
        <v>1</v>
      </c>
      <c r="AB53" s="100">
        <v>1</v>
      </c>
      <c r="AC53" s="100"/>
      <c r="AD53" s="100"/>
      <c r="AE53" s="100"/>
      <c r="AF53" s="100"/>
      <c r="AG53" s="100"/>
      <c r="AH53" s="100"/>
      <c r="AI53" s="29"/>
    </row>
    <row r="54" spans="1:35" s="33" customFormat="1" ht="75" customHeight="1" x14ac:dyDescent="0.25">
      <c r="A54" s="28" t="s">
        <v>151</v>
      </c>
      <c r="B54" s="323" t="s">
        <v>150</v>
      </c>
      <c r="C54" s="324"/>
      <c r="D54" s="325"/>
      <c r="E54" s="99">
        <v>0</v>
      </c>
      <c r="F54" s="99">
        <v>0</v>
      </c>
      <c r="G54" s="99">
        <v>0</v>
      </c>
      <c r="H54" s="99">
        <v>0</v>
      </c>
      <c r="I54" s="99">
        <v>0</v>
      </c>
      <c r="J54" s="99"/>
      <c r="K54" s="99"/>
      <c r="L54" s="99"/>
      <c r="M54" s="99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99"/>
      <c r="AA54" s="99"/>
      <c r="AB54" s="100"/>
      <c r="AC54" s="100"/>
      <c r="AD54" s="100"/>
      <c r="AE54" s="100"/>
      <c r="AF54" s="100"/>
      <c r="AG54" s="100"/>
      <c r="AH54" s="100"/>
      <c r="AI54" s="32"/>
    </row>
    <row r="55" spans="1:35" s="31" customFormat="1" ht="75" customHeight="1" x14ac:dyDescent="0.25">
      <c r="A55" s="28" t="s">
        <v>149</v>
      </c>
      <c r="B55" s="323" t="s">
        <v>148</v>
      </c>
      <c r="C55" s="324"/>
      <c r="D55" s="325"/>
      <c r="E55" s="99">
        <v>0</v>
      </c>
      <c r="F55" s="99">
        <v>0</v>
      </c>
      <c r="G55" s="99">
        <v>0</v>
      </c>
      <c r="H55" s="99">
        <v>0</v>
      </c>
      <c r="I55" s="99">
        <v>0</v>
      </c>
      <c r="J55" s="99"/>
      <c r="K55" s="99"/>
      <c r="L55" s="99"/>
      <c r="M55" s="99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99"/>
      <c r="AA55" s="99"/>
      <c r="AB55" s="100"/>
      <c r="AC55" s="100"/>
      <c r="AD55" s="100"/>
      <c r="AE55" s="100"/>
      <c r="AF55" s="100"/>
      <c r="AG55" s="100"/>
      <c r="AH55" s="100"/>
      <c r="AI55" s="29"/>
    </row>
    <row r="56" spans="1:35" s="31" customFormat="1" ht="75" customHeight="1" x14ac:dyDescent="0.25">
      <c r="A56" s="28" t="s">
        <v>147</v>
      </c>
      <c r="B56" s="323" t="s">
        <v>146</v>
      </c>
      <c r="C56" s="324"/>
      <c r="D56" s="325"/>
      <c r="E56" s="99">
        <v>0</v>
      </c>
      <c r="F56" s="99">
        <v>0</v>
      </c>
      <c r="G56" s="99">
        <v>0</v>
      </c>
      <c r="H56" s="99">
        <v>0</v>
      </c>
      <c r="I56" s="99">
        <v>0</v>
      </c>
      <c r="J56" s="99">
        <v>1</v>
      </c>
      <c r="K56" s="99">
        <v>1</v>
      </c>
      <c r="L56" s="99"/>
      <c r="M56" s="99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99">
        <v>1</v>
      </c>
      <c r="AA56" s="99">
        <v>1</v>
      </c>
      <c r="AB56" s="100">
        <v>1</v>
      </c>
      <c r="AC56" s="100"/>
      <c r="AD56" s="100"/>
      <c r="AE56" s="100"/>
      <c r="AF56" s="100"/>
      <c r="AG56" s="100"/>
      <c r="AH56" s="100"/>
      <c r="AI56" s="29"/>
    </row>
    <row r="57" spans="1:35" s="31" customFormat="1" ht="75" customHeight="1" x14ac:dyDescent="0.25">
      <c r="A57" s="28" t="s">
        <v>145</v>
      </c>
      <c r="B57" s="323" t="s">
        <v>144</v>
      </c>
      <c r="C57" s="324"/>
      <c r="D57" s="325"/>
      <c r="E57" s="99">
        <v>1</v>
      </c>
      <c r="F57" s="99">
        <v>0</v>
      </c>
      <c r="G57" s="99">
        <v>1</v>
      </c>
      <c r="H57" s="99">
        <v>0</v>
      </c>
      <c r="I57" s="99">
        <v>0</v>
      </c>
      <c r="J57" s="99">
        <v>1</v>
      </c>
      <c r="K57" s="99">
        <v>1</v>
      </c>
      <c r="L57" s="99"/>
      <c r="M57" s="99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99"/>
      <c r="AA57" s="99">
        <v>2</v>
      </c>
      <c r="AB57" s="100"/>
      <c r="AC57" s="100"/>
      <c r="AD57" s="100"/>
      <c r="AE57" s="100"/>
      <c r="AF57" s="100"/>
      <c r="AG57" s="100"/>
      <c r="AH57" s="100"/>
      <c r="AI57" s="29"/>
    </row>
    <row r="58" spans="1:35" s="31" customFormat="1" ht="75" customHeight="1" x14ac:dyDescent="0.25">
      <c r="A58" s="28" t="s">
        <v>143</v>
      </c>
      <c r="B58" s="320" t="s">
        <v>1</v>
      </c>
      <c r="C58" s="321"/>
      <c r="D58" s="322"/>
      <c r="E58" s="99">
        <v>2</v>
      </c>
      <c r="F58" s="99">
        <v>0</v>
      </c>
      <c r="G58" s="99">
        <v>1</v>
      </c>
      <c r="H58" s="99">
        <v>1</v>
      </c>
      <c r="I58" s="99">
        <v>0</v>
      </c>
      <c r="J58" s="99">
        <v>4</v>
      </c>
      <c r="K58" s="99">
        <v>4</v>
      </c>
      <c r="L58" s="99"/>
      <c r="M58" s="99"/>
      <c r="N58" s="100">
        <v>1</v>
      </c>
      <c r="O58" s="100"/>
      <c r="P58" s="100"/>
      <c r="Q58" s="100">
        <v>1</v>
      </c>
      <c r="R58" s="100"/>
      <c r="S58" s="100"/>
      <c r="T58" s="100"/>
      <c r="U58" s="100"/>
      <c r="V58" s="100"/>
      <c r="W58" s="100">
        <v>1</v>
      </c>
      <c r="X58" s="100">
        <v>2</v>
      </c>
      <c r="Y58" s="100"/>
      <c r="Z58" s="99"/>
      <c r="AA58" s="99">
        <v>3</v>
      </c>
      <c r="AB58" s="100"/>
      <c r="AC58" s="100">
        <v>1</v>
      </c>
      <c r="AD58" s="100"/>
      <c r="AE58" s="100">
        <v>1</v>
      </c>
      <c r="AF58" s="100">
        <v>1</v>
      </c>
      <c r="AG58" s="100"/>
      <c r="AH58" s="100">
        <v>1</v>
      </c>
      <c r="AI58" s="29"/>
    </row>
    <row r="59" spans="1:35" s="31" customFormat="1" ht="75" customHeight="1" x14ac:dyDescent="0.25">
      <c r="A59" s="26" t="s">
        <v>142</v>
      </c>
      <c r="B59" s="310" t="s">
        <v>141</v>
      </c>
      <c r="C59" s="311"/>
      <c r="D59" s="312"/>
      <c r="E59" s="89">
        <f t="shared" ref="E59:AH59" si="3">SUM(E60:E72)</f>
        <v>46</v>
      </c>
      <c r="F59" s="89">
        <f t="shared" si="3"/>
        <v>6</v>
      </c>
      <c r="G59" s="89">
        <f t="shared" si="3"/>
        <v>40</v>
      </c>
      <c r="H59" s="89">
        <f t="shared" si="3"/>
        <v>0</v>
      </c>
      <c r="I59" s="89">
        <f t="shared" si="3"/>
        <v>0</v>
      </c>
      <c r="J59" s="89">
        <f t="shared" si="3"/>
        <v>82</v>
      </c>
      <c r="K59" s="89">
        <f t="shared" si="3"/>
        <v>58</v>
      </c>
      <c r="L59" s="89">
        <f t="shared" si="3"/>
        <v>21</v>
      </c>
      <c r="M59" s="89">
        <f t="shared" si="3"/>
        <v>0</v>
      </c>
      <c r="N59" s="89">
        <f t="shared" si="3"/>
        <v>64</v>
      </c>
      <c r="O59" s="89">
        <f t="shared" si="3"/>
        <v>43</v>
      </c>
      <c r="P59" s="89">
        <f t="shared" si="3"/>
        <v>8</v>
      </c>
      <c r="Q59" s="89">
        <f t="shared" si="3"/>
        <v>0</v>
      </c>
      <c r="R59" s="89">
        <f t="shared" si="3"/>
        <v>1</v>
      </c>
      <c r="S59" s="89">
        <f t="shared" si="3"/>
        <v>12</v>
      </c>
      <c r="T59" s="89">
        <f t="shared" si="3"/>
        <v>3</v>
      </c>
      <c r="U59" s="89">
        <f t="shared" si="3"/>
        <v>9</v>
      </c>
      <c r="V59" s="89">
        <f t="shared" si="3"/>
        <v>0</v>
      </c>
      <c r="W59" s="89">
        <f t="shared" si="3"/>
        <v>4</v>
      </c>
      <c r="X59" s="89">
        <f t="shared" si="3"/>
        <v>68</v>
      </c>
      <c r="Y59" s="89">
        <f t="shared" si="3"/>
        <v>1</v>
      </c>
      <c r="Z59" s="89">
        <f t="shared" si="3"/>
        <v>0</v>
      </c>
      <c r="AA59" s="89">
        <f t="shared" si="3"/>
        <v>35</v>
      </c>
      <c r="AB59" s="89">
        <f t="shared" si="3"/>
        <v>2</v>
      </c>
      <c r="AC59" s="89">
        <f t="shared" si="3"/>
        <v>1</v>
      </c>
      <c r="AD59" s="89">
        <f t="shared" si="3"/>
        <v>1</v>
      </c>
      <c r="AE59" s="89">
        <f t="shared" si="3"/>
        <v>2</v>
      </c>
      <c r="AF59" s="89">
        <f t="shared" si="3"/>
        <v>0</v>
      </c>
      <c r="AG59" s="89">
        <f t="shared" si="3"/>
        <v>0</v>
      </c>
      <c r="AH59" s="89">
        <f t="shared" si="3"/>
        <v>0</v>
      </c>
      <c r="AI59" s="66"/>
    </row>
    <row r="60" spans="1:35" s="31" customFormat="1" ht="75" customHeight="1" x14ac:dyDescent="0.25">
      <c r="A60" s="28" t="s">
        <v>140</v>
      </c>
      <c r="B60" s="323" t="s">
        <v>139</v>
      </c>
      <c r="C60" s="324"/>
      <c r="D60" s="325"/>
      <c r="E60" s="99">
        <v>20</v>
      </c>
      <c r="F60" s="99">
        <v>3</v>
      </c>
      <c r="G60" s="99">
        <v>17</v>
      </c>
      <c r="H60" s="99">
        <v>0</v>
      </c>
      <c r="I60" s="99">
        <v>0</v>
      </c>
      <c r="J60" s="99">
        <v>44</v>
      </c>
      <c r="K60" s="99">
        <v>31</v>
      </c>
      <c r="L60" s="99">
        <v>11</v>
      </c>
      <c r="M60" s="99"/>
      <c r="N60" s="100">
        <v>32</v>
      </c>
      <c r="O60" s="100">
        <v>23</v>
      </c>
      <c r="P60" s="100">
        <v>2</v>
      </c>
      <c r="Q60" s="100"/>
      <c r="R60" s="100"/>
      <c r="S60" s="100">
        <v>7</v>
      </c>
      <c r="T60" s="100"/>
      <c r="U60" s="100">
        <v>7</v>
      </c>
      <c r="V60" s="100"/>
      <c r="W60" s="100">
        <v>4</v>
      </c>
      <c r="X60" s="100">
        <v>36</v>
      </c>
      <c r="Y60" s="100"/>
      <c r="Z60" s="100"/>
      <c r="AA60" s="100">
        <v>15</v>
      </c>
      <c r="AB60" s="100"/>
      <c r="AC60" s="100"/>
      <c r="AD60" s="100"/>
      <c r="AE60" s="100"/>
      <c r="AF60" s="100"/>
      <c r="AG60" s="100"/>
      <c r="AH60" s="100"/>
      <c r="AI60" s="65" t="e">
        <f>#REF!+#REF!</f>
        <v>#REF!</v>
      </c>
    </row>
    <row r="61" spans="1:35" s="31" customFormat="1" ht="75" customHeight="1" x14ac:dyDescent="0.25">
      <c r="A61" s="28" t="s">
        <v>138</v>
      </c>
      <c r="B61" s="323" t="s">
        <v>137</v>
      </c>
      <c r="C61" s="324"/>
      <c r="D61" s="325"/>
      <c r="E61" s="99">
        <v>11</v>
      </c>
      <c r="F61" s="99">
        <v>3</v>
      </c>
      <c r="G61" s="99">
        <v>8</v>
      </c>
      <c r="H61" s="99">
        <v>0</v>
      </c>
      <c r="I61" s="99">
        <v>0</v>
      </c>
      <c r="J61" s="99">
        <v>15</v>
      </c>
      <c r="K61" s="99">
        <v>13</v>
      </c>
      <c r="L61" s="99">
        <v>1</v>
      </c>
      <c r="M61" s="99"/>
      <c r="N61" s="100">
        <v>14</v>
      </c>
      <c r="O61" s="100">
        <v>10</v>
      </c>
      <c r="P61" s="100">
        <v>3</v>
      </c>
      <c r="Q61" s="100"/>
      <c r="R61" s="100"/>
      <c r="S61" s="100">
        <v>1</v>
      </c>
      <c r="T61" s="100">
        <v>1</v>
      </c>
      <c r="U61" s="100"/>
      <c r="V61" s="100"/>
      <c r="W61" s="100"/>
      <c r="X61" s="100">
        <v>14</v>
      </c>
      <c r="Y61" s="100"/>
      <c r="Z61" s="100"/>
      <c r="AA61" s="100">
        <v>10</v>
      </c>
      <c r="AB61" s="100">
        <v>2</v>
      </c>
      <c r="AC61" s="100"/>
      <c r="AD61" s="100"/>
      <c r="AE61" s="100"/>
      <c r="AF61" s="100"/>
      <c r="AG61" s="100"/>
      <c r="AH61" s="100"/>
      <c r="AI61" s="29"/>
    </row>
    <row r="62" spans="1:35" s="31" customFormat="1" ht="75" customHeight="1" x14ac:dyDescent="0.25">
      <c r="A62" s="28" t="s">
        <v>136</v>
      </c>
      <c r="B62" s="323" t="s">
        <v>135</v>
      </c>
      <c r="C62" s="324"/>
      <c r="D62" s="325"/>
      <c r="E62" s="99">
        <v>4</v>
      </c>
      <c r="F62" s="99">
        <v>0</v>
      </c>
      <c r="G62" s="99">
        <v>4</v>
      </c>
      <c r="H62" s="99">
        <v>0</v>
      </c>
      <c r="I62" s="99">
        <v>0</v>
      </c>
      <c r="J62" s="99">
        <v>2</v>
      </c>
      <c r="K62" s="99">
        <v>2</v>
      </c>
      <c r="L62" s="99"/>
      <c r="M62" s="99"/>
      <c r="N62" s="100">
        <v>2</v>
      </c>
      <c r="O62" s="100">
        <v>1</v>
      </c>
      <c r="P62" s="100">
        <v>1</v>
      </c>
      <c r="Q62" s="100"/>
      <c r="R62" s="100"/>
      <c r="S62" s="100"/>
      <c r="T62" s="100"/>
      <c r="U62" s="100"/>
      <c r="V62" s="100"/>
      <c r="W62" s="100"/>
      <c r="X62" s="100">
        <v>2</v>
      </c>
      <c r="Y62" s="100"/>
      <c r="Z62" s="100"/>
      <c r="AA62" s="100">
        <v>4</v>
      </c>
      <c r="AB62" s="100"/>
      <c r="AC62" s="100">
        <v>1</v>
      </c>
      <c r="AD62" s="100"/>
      <c r="AE62" s="100">
        <v>1</v>
      </c>
      <c r="AF62" s="100"/>
      <c r="AG62" s="100"/>
      <c r="AH62" s="100"/>
      <c r="AI62" s="29"/>
    </row>
    <row r="63" spans="1:35" s="31" customFormat="1" ht="75" customHeight="1" x14ac:dyDescent="0.25">
      <c r="A63" s="28" t="s">
        <v>134</v>
      </c>
      <c r="B63" s="323" t="s">
        <v>133</v>
      </c>
      <c r="C63" s="324"/>
      <c r="D63" s="325"/>
      <c r="E63" s="99">
        <v>0</v>
      </c>
      <c r="F63" s="99">
        <v>0</v>
      </c>
      <c r="G63" s="99">
        <v>0</v>
      </c>
      <c r="H63" s="99">
        <v>0</v>
      </c>
      <c r="I63" s="99">
        <v>0</v>
      </c>
      <c r="J63" s="99"/>
      <c r="K63" s="99"/>
      <c r="L63" s="99"/>
      <c r="M63" s="99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29"/>
    </row>
    <row r="64" spans="1:35" s="31" customFormat="1" ht="75" customHeight="1" x14ac:dyDescent="0.25">
      <c r="A64" s="28" t="s">
        <v>132</v>
      </c>
      <c r="B64" s="323" t="s">
        <v>131</v>
      </c>
      <c r="C64" s="324"/>
      <c r="D64" s="325"/>
      <c r="E64" s="99">
        <v>0</v>
      </c>
      <c r="F64" s="99">
        <v>0</v>
      </c>
      <c r="G64" s="99">
        <v>0</v>
      </c>
      <c r="H64" s="99">
        <v>0</v>
      </c>
      <c r="I64" s="99">
        <v>0</v>
      </c>
      <c r="J64" s="99"/>
      <c r="K64" s="99"/>
      <c r="L64" s="99"/>
      <c r="M64" s="99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29"/>
    </row>
    <row r="65" spans="1:35" s="31" customFormat="1" ht="75" customHeight="1" x14ac:dyDescent="0.25">
      <c r="A65" s="28" t="s">
        <v>130</v>
      </c>
      <c r="B65" s="323" t="s">
        <v>129</v>
      </c>
      <c r="C65" s="324"/>
      <c r="D65" s="325"/>
      <c r="E65" s="99">
        <v>0</v>
      </c>
      <c r="F65" s="99">
        <v>0</v>
      </c>
      <c r="G65" s="99">
        <v>0</v>
      </c>
      <c r="H65" s="99">
        <v>0</v>
      </c>
      <c r="I65" s="99">
        <v>0</v>
      </c>
      <c r="J65" s="99">
        <v>3</v>
      </c>
      <c r="K65" s="99">
        <v>2</v>
      </c>
      <c r="L65" s="99">
        <v>1</v>
      </c>
      <c r="M65" s="99"/>
      <c r="N65" s="100">
        <v>2</v>
      </c>
      <c r="O65" s="100">
        <v>2</v>
      </c>
      <c r="P65" s="100"/>
      <c r="Q65" s="100"/>
      <c r="R65" s="100"/>
      <c r="S65" s="100"/>
      <c r="T65" s="100"/>
      <c r="U65" s="100"/>
      <c r="V65" s="100"/>
      <c r="W65" s="100"/>
      <c r="X65" s="100">
        <v>2</v>
      </c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29"/>
    </row>
    <row r="66" spans="1:35" s="31" customFormat="1" ht="75" customHeight="1" x14ac:dyDescent="0.25">
      <c r="A66" s="28" t="s">
        <v>128</v>
      </c>
      <c r="B66" s="323" t="s">
        <v>127</v>
      </c>
      <c r="C66" s="324"/>
      <c r="D66" s="325"/>
      <c r="E66" s="99">
        <v>1</v>
      </c>
      <c r="F66" s="99">
        <v>0</v>
      </c>
      <c r="G66" s="99">
        <v>1</v>
      </c>
      <c r="H66" s="99">
        <v>0</v>
      </c>
      <c r="I66" s="99">
        <v>0</v>
      </c>
      <c r="J66" s="99"/>
      <c r="K66" s="99"/>
      <c r="L66" s="99"/>
      <c r="M66" s="99"/>
      <c r="N66" s="100">
        <v>1</v>
      </c>
      <c r="O66" s="100"/>
      <c r="P66" s="100"/>
      <c r="Q66" s="100"/>
      <c r="R66" s="100"/>
      <c r="S66" s="100">
        <v>1</v>
      </c>
      <c r="T66" s="100"/>
      <c r="U66" s="100">
        <v>1</v>
      </c>
      <c r="V66" s="100"/>
      <c r="W66" s="100"/>
      <c r="X66" s="100">
        <v>1</v>
      </c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29"/>
    </row>
    <row r="67" spans="1:35" s="31" customFormat="1" ht="75" customHeight="1" x14ac:dyDescent="0.25">
      <c r="A67" s="28" t="s">
        <v>126</v>
      </c>
      <c r="B67" s="323" t="s">
        <v>125</v>
      </c>
      <c r="C67" s="324"/>
      <c r="D67" s="325"/>
      <c r="E67" s="99">
        <v>1</v>
      </c>
      <c r="F67" s="99">
        <v>0</v>
      </c>
      <c r="G67" s="99">
        <v>1</v>
      </c>
      <c r="H67" s="99">
        <v>0</v>
      </c>
      <c r="I67" s="99">
        <v>0</v>
      </c>
      <c r="J67" s="99">
        <v>3</v>
      </c>
      <c r="K67" s="99">
        <v>3</v>
      </c>
      <c r="L67" s="99"/>
      <c r="M67" s="99"/>
      <c r="N67" s="100">
        <v>4</v>
      </c>
      <c r="O67" s="100">
        <v>3</v>
      </c>
      <c r="P67" s="100"/>
      <c r="Q67" s="100"/>
      <c r="R67" s="100">
        <v>1</v>
      </c>
      <c r="S67" s="100"/>
      <c r="T67" s="100"/>
      <c r="U67" s="100"/>
      <c r="V67" s="100"/>
      <c r="W67" s="100"/>
      <c r="X67" s="100">
        <v>4</v>
      </c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29"/>
    </row>
    <row r="68" spans="1:35" s="31" customFormat="1" ht="75" customHeight="1" x14ac:dyDescent="0.25">
      <c r="A68" s="28" t="s">
        <v>124</v>
      </c>
      <c r="B68" s="323" t="s">
        <v>123</v>
      </c>
      <c r="C68" s="324"/>
      <c r="D68" s="325"/>
      <c r="E68" s="99">
        <v>4</v>
      </c>
      <c r="F68" s="99">
        <v>0</v>
      </c>
      <c r="G68" s="99">
        <v>4</v>
      </c>
      <c r="H68" s="99">
        <v>0</v>
      </c>
      <c r="I68" s="99">
        <v>0</v>
      </c>
      <c r="J68" s="99">
        <v>7</v>
      </c>
      <c r="K68" s="99">
        <v>4</v>
      </c>
      <c r="L68" s="99">
        <v>3</v>
      </c>
      <c r="M68" s="99"/>
      <c r="N68" s="100">
        <v>4</v>
      </c>
      <c r="O68" s="100">
        <v>2</v>
      </c>
      <c r="P68" s="100"/>
      <c r="Q68" s="100"/>
      <c r="R68" s="100"/>
      <c r="S68" s="100">
        <v>2</v>
      </c>
      <c r="T68" s="100">
        <v>1</v>
      </c>
      <c r="U68" s="100">
        <v>1</v>
      </c>
      <c r="V68" s="100"/>
      <c r="W68" s="100"/>
      <c r="X68" s="100">
        <v>4</v>
      </c>
      <c r="Y68" s="100"/>
      <c r="Z68" s="100"/>
      <c r="AA68" s="100">
        <v>4</v>
      </c>
      <c r="AB68" s="100"/>
      <c r="AC68" s="100"/>
      <c r="AD68" s="100"/>
      <c r="AE68" s="100"/>
      <c r="AF68" s="100"/>
      <c r="AG68" s="100"/>
      <c r="AH68" s="100"/>
      <c r="AI68" s="29"/>
    </row>
    <row r="69" spans="1:35" s="31" customFormat="1" ht="75" customHeight="1" x14ac:dyDescent="0.25">
      <c r="A69" s="28" t="s">
        <v>122</v>
      </c>
      <c r="B69" s="323" t="s">
        <v>121</v>
      </c>
      <c r="C69" s="324"/>
      <c r="D69" s="325"/>
      <c r="E69" s="99">
        <v>4</v>
      </c>
      <c r="F69" s="99">
        <v>0</v>
      </c>
      <c r="G69" s="99">
        <v>4</v>
      </c>
      <c r="H69" s="99">
        <v>0</v>
      </c>
      <c r="I69" s="99">
        <v>0</v>
      </c>
      <c r="J69" s="99">
        <v>2</v>
      </c>
      <c r="K69" s="99">
        <v>1</v>
      </c>
      <c r="L69" s="99">
        <v>1</v>
      </c>
      <c r="M69" s="99"/>
      <c r="N69" s="100">
        <v>4</v>
      </c>
      <c r="O69" s="100">
        <v>1</v>
      </c>
      <c r="P69" s="100">
        <v>2</v>
      </c>
      <c r="Q69" s="100"/>
      <c r="R69" s="100"/>
      <c r="S69" s="100">
        <v>1</v>
      </c>
      <c r="T69" s="100">
        <v>1</v>
      </c>
      <c r="U69" s="100"/>
      <c r="V69" s="100"/>
      <c r="W69" s="100"/>
      <c r="X69" s="100">
        <v>4</v>
      </c>
      <c r="Y69" s="100">
        <v>1</v>
      </c>
      <c r="Z69" s="100"/>
      <c r="AA69" s="100"/>
      <c r="AB69" s="100"/>
      <c r="AC69" s="100"/>
      <c r="AD69" s="100">
        <v>1</v>
      </c>
      <c r="AE69" s="100">
        <v>1</v>
      </c>
      <c r="AF69" s="100"/>
      <c r="AG69" s="100"/>
      <c r="AH69" s="100"/>
      <c r="AI69" s="29"/>
    </row>
    <row r="70" spans="1:35" s="31" customFormat="1" ht="75" customHeight="1" x14ac:dyDescent="0.25">
      <c r="A70" s="28" t="s">
        <v>120</v>
      </c>
      <c r="B70" s="323" t="s">
        <v>119</v>
      </c>
      <c r="C70" s="324"/>
      <c r="D70" s="325"/>
      <c r="E70" s="99">
        <v>1</v>
      </c>
      <c r="F70" s="99">
        <v>0</v>
      </c>
      <c r="G70" s="99">
        <v>1</v>
      </c>
      <c r="H70" s="99">
        <v>0</v>
      </c>
      <c r="I70" s="99">
        <v>0</v>
      </c>
      <c r="J70" s="99">
        <v>2</v>
      </c>
      <c r="K70" s="99">
        <v>1</v>
      </c>
      <c r="L70" s="99">
        <v>1</v>
      </c>
      <c r="M70" s="99"/>
      <c r="N70" s="100">
        <v>1</v>
      </c>
      <c r="O70" s="100">
        <v>1</v>
      </c>
      <c r="P70" s="100"/>
      <c r="Q70" s="100"/>
      <c r="R70" s="100"/>
      <c r="S70" s="100"/>
      <c r="T70" s="100"/>
      <c r="U70" s="100"/>
      <c r="V70" s="100"/>
      <c r="W70" s="100"/>
      <c r="X70" s="100">
        <v>1</v>
      </c>
      <c r="Y70" s="100"/>
      <c r="Z70" s="100"/>
      <c r="AA70" s="100">
        <v>1</v>
      </c>
      <c r="AB70" s="100"/>
      <c r="AC70" s="100"/>
      <c r="AD70" s="100"/>
      <c r="AE70" s="100"/>
      <c r="AF70" s="100"/>
      <c r="AG70" s="100"/>
      <c r="AH70" s="100"/>
      <c r="AI70" s="29"/>
    </row>
    <row r="71" spans="1:35" s="31" customFormat="1" ht="75" customHeight="1" x14ac:dyDescent="0.25">
      <c r="A71" s="28" t="s">
        <v>118</v>
      </c>
      <c r="B71" s="323" t="s">
        <v>117</v>
      </c>
      <c r="C71" s="324"/>
      <c r="D71" s="325"/>
      <c r="E71" s="99">
        <v>0</v>
      </c>
      <c r="F71" s="99">
        <v>0</v>
      </c>
      <c r="G71" s="99">
        <v>0</v>
      </c>
      <c r="H71" s="99">
        <v>0</v>
      </c>
      <c r="I71" s="99">
        <v>0</v>
      </c>
      <c r="J71" s="99"/>
      <c r="K71" s="99"/>
      <c r="L71" s="99"/>
      <c r="M71" s="99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29"/>
    </row>
    <row r="72" spans="1:35" s="31" customFormat="1" ht="75" customHeight="1" x14ac:dyDescent="0.25">
      <c r="A72" s="28" t="s">
        <v>116</v>
      </c>
      <c r="B72" s="320" t="s">
        <v>1</v>
      </c>
      <c r="C72" s="321"/>
      <c r="D72" s="322"/>
      <c r="E72" s="99">
        <v>0</v>
      </c>
      <c r="F72" s="99">
        <v>0</v>
      </c>
      <c r="G72" s="99">
        <v>0</v>
      </c>
      <c r="H72" s="99">
        <v>0</v>
      </c>
      <c r="I72" s="99">
        <v>0</v>
      </c>
      <c r="J72" s="99">
        <v>4</v>
      </c>
      <c r="K72" s="99">
        <v>1</v>
      </c>
      <c r="L72" s="99">
        <v>3</v>
      </c>
      <c r="M72" s="99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>
        <v>1</v>
      </c>
      <c r="AB72" s="100"/>
      <c r="AC72" s="100"/>
      <c r="AD72" s="100"/>
      <c r="AE72" s="100"/>
      <c r="AF72" s="100"/>
      <c r="AG72" s="100"/>
      <c r="AH72" s="100"/>
      <c r="AI72" s="29"/>
    </row>
    <row r="73" spans="1:35" s="31" customFormat="1" ht="75" customHeight="1" x14ac:dyDescent="0.25">
      <c r="A73" s="26" t="s">
        <v>115</v>
      </c>
      <c r="B73" s="310" t="s">
        <v>114</v>
      </c>
      <c r="C73" s="311"/>
      <c r="D73" s="312"/>
      <c r="E73" s="89">
        <f t="shared" ref="E73:AH73" si="4">SUM(E74:E79)</f>
        <v>0</v>
      </c>
      <c r="F73" s="89">
        <f t="shared" si="4"/>
        <v>0</v>
      </c>
      <c r="G73" s="89">
        <f t="shared" si="4"/>
        <v>0</v>
      </c>
      <c r="H73" s="89">
        <f t="shared" si="4"/>
        <v>0</v>
      </c>
      <c r="I73" s="89">
        <f t="shared" si="4"/>
        <v>0</v>
      </c>
      <c r="J73" s="89">
        <f t="shared" si="4"/>
        <v>0</v>
      </c>
      <c r="K73" s="89">
        <f t="shared" si="4"/>
        <v>0</v>
      </c>
      <c r="L73" s="89">
        <f t="shared" si="4"/>
        <v>0</v>
      </c>
      <c r="M73" s="89">
        <f t="shared" si="4"/>
        <v>0</v>
      </c>
      <c r="N73" s="89">
        <f t="shared" si="4"/>
        <v>0</v>
      </c>
      <c r="O73" s="89">
        <f t="shared" si="4"/>
        <v>0</v>
      </c>
      <c r="P73" s="89">
        <f t="shared" si="4"/>
        <v>0</v>
      </c>
      <c r="Q73" s="89">
        <f t="shared" si="4"/>
        <v>0</v>
      </c>
      <c r="R73" s="89">
        <f t="shared" si="4"/>
        <v>0</v>
      </c>
      <c r="S73" s="89">
        <f t="shared" si="4"/>
        <v>0</v>
      </c>
      <c r="T73" s="89">
        <f t="shared" si="4"/>
        <v>0</v>
      </c>
      <c r="U73" s="89">
        <f t="shared" si="4"/>
        <v>0</v>
      </c>
      <c r="V73" s="89">
        <f t="shared" si="4"/>
        <v>0</v>
      </c>
      <c r="W73" s="89">
        <f t="shared" si="4"/>
        <v>0</v>
      </c>
      <c r="X73" s="89">
        <f t="shared" si="4"/>
        <v>0</v>
      </c>
      <c r="Y73" s="89">
        <f t="shared" si="4"/>
        <v>0</v>
      </c>
      <c r="Z73" s="89">
        <f t="shared" si="4"/>
        <v>0</v>
      </c>
      <c r="AA73" s="89">
        <f t="shared" si="4"/>
        <v>0</v>
      </c>
      <c r="AB73" s="89">
        <f t="shared" si="4"/>
        <v>0</v>
      </c>
      <c r="AC73" s="89">
        <f t="shared" si="4"/>
        <v>0</v>
      </c>
      <c r="AD73" s="89">
        <f t="shared" si="4"/>
        <v>0</v>
      </c>
      <c r="AE73" s="89">
        <f t="shared" si="4"/>
        <v>0</v>
      </c>
      <c r="AF73" s="89">
        <f t="shared" si="4"/>
        <v>0</v>
      </c>
      <c r="AG73" s="89">
        <f t="shared" si="4"/>
        <v>0</v>
      </c>
      <c r="AH73" s="89">
        <f t="shared" si="4"/>
        <v>0</v>
      </c>
      <c r="AI73" s="66"/>
    </row>
    <row r="74" spans="1:35" s="31" customFormat="1" ht="75" customHeight="1" x14ac:dyDescent="0.25">
      <c r="A74" s="28" t="s">
        <v>113</v>
      </c>
      <c r="B74" s="323" t="s">
        <v>112</v>
      </c>
      <c r="C74" s="324"/>
      <c r="D74" s="325"/>
      <c r="E74" s="99">
        <v>0</v>
      </c>
      <c r="F74" s="99">
        <v>0</v>
      </c>
      <c r="G74" s="99">
        <v>0</v>
      </c>
      <c r="H74" s="99">
        <v>0</v>
      </c>
      <c r="I74" s="99">
        <v>0</v>
      </c>
      <c r="J74" s="99"/>
      <c r="K74" s="99"/>
      <c r="L74" s="99"/>
      <c r="M74" s="99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29"/>
    </row>
    <row r="75" spans="1:35" s="31" customFormat="1" ht="75" customHeight="1" x14ac:dyDescent="0.25">
      <c r="A75" s="28" t="s">
        <v>111</v>
      </c>
      <c r="B75" s="323" t="s">
        <v>110</v>
      </c>
      <c r="C75" s="324"/>
      <c r="D75" s="325"/>
      <c r="E75" s="99">
        <v>0</v>
      </c>
      <c r="F75" s="99">
        <v>0</v>
      </c>
      <c r="G75" s="99">
        <v>0</v>
      </c>
      <c r="H75" s="99">
        <v>0</v>
      </c>
      <c r="I75" s="99">
        <v>0</v>
      </c>
      <c r="J75" s="99"/>
      <c r="K75" s="99"/>
      <c r="L75" s="99"/>
      <c r="M75" s="99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29"/>
    </row>
    <row r="76" spans="1:35" s="31" customFormat="1" ht="75" customHeight="1" x14ac:dyDescent="0.25">
      <c r="A76" s="28" t="s">
        <v>109</v>
      </c>
      <c r="B76" s="323" t="s">
        <v>108</v>
      </c>
      <c r="C76" s="324"/>
      <c r="D76" s="325"/>
      <c r="E76" s="99">
        <v>0</v>
      </c>
      <c r="F76" s="99">
        <v>0</v>
      </c>
      <c r="G76" s="99">
        <v>0</v>
      </c>
      <c r="H76" s="99">
        <v>0</v>
      </c>
      <c r="I76" s="99">
        <v>0</v>
      </c>
      <c r="J76" s="99"/>
      <c r="K76" s="99"/>
      <c r="L76" s="99"/>
      <c r="M76" s="99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29"/>
    </row>
    <row r="77" spans="1:35" s="31" customFormat="1" ht="75" customHeight="1" x14ac:dyDescent="0.25">
      <c r="A77" s="28" t="s">
        <v>107</v>
      </c>
      <c r="B77" s="323" t="s">
        <v>106</v>
      </c>
      <c r="C77" s="324"/>
      <c r="D77" s="325"/>
      <c r="E77" s="99">
        <v>0</v>
      </c>
      <c r="F77" s="99">
        <v>0</v>
      </c>
      <c r="G77" s="99">
        <v>0</v>
      </c>
      <c r="H77" s="99">
        <v>0</v>
      </c>
      <c r="I77" s="99">
        <v>0</v>
      </c>
      <c r="J77" s="99"/>
      <c r="K77" s="99"/>
      <c r="L77" s="99"/>
      <c r="M77" s="99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29"/>
    </row>
    <row r="78" spans="1:35" s="31" customFormat="1" ht="75" customHeight="1" x14ac:dyDescent="0.25">
      <c r="A78" s="28" t="s">
        <v>105</v>
      </c>
      <c r="B78" s="323" t="s">
        <v>104</v>
      </c>
      <c r="C78" s="324"/>
      <c r="D78" s="325"/>
      <c r="E78" s="99">
        <v>0</v>
      </c>
      <c r="F78" s="99">
        <v>0</v>
      </c>
      <c r="G78" s="99">
        <v>0</v>
      </c>
      <c r="H78" s="99">
        <v>0</v>
      </c>
      <c r="I78" s="99">
        <v>0</v>
      </c>
      <c r="J78" s="99"/>
      <c r="K78" s="99"/>
      <c r="L78" s="99"/>
      <c r="M78" s="99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29"/>
    </row>
    <row r="79" spans="1:35" s="31" customFormat="1" ht="75" customHeight="1" x14ac:dyDescent="0.25">
      <c r="A79" s="28" t="s">
        <v>103</v>
      </c>
      <c r="B79" s="320" t="s">
        <v>1</v>
      </c>
      <c r="C79" s="321"/>
      <c r="D79" s="322"/>
      <c r="E79" s="99">
        <v>0</v>
      </c>
      <c r="F79" s="99">
        <v>0</v>
      </c>
      <c r="G79" s="99">
        <v>0</v>
      </c>
      <c r="H79" s="99">
        <v>0</v>
      </c>
      <c r="I79" s="99">
        <v>0</v>
      </c>
      <c r="J79" s="99"/>
      <c r="K79" s="99"/>
      <c r="L79" s="99"/>
      <c r="M79" s="99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29"/>
    </row>
    <row r="80" spans="1:35" s="31" customFormat="1" ht="75" customHeight="1" x14ac:dyDescent="0.25">
      <c r="A80" s="34" t="s">
        <v>102</v>
      </c>
      <c r="B80" s="310" t="s">
        <v>101</v>
      </c>
      <c r="C80" s="311"/>
      <c r="D80" s="312"/>
      <c r="E80" s="89">
        <f t="shared" ref="E80:AH80" si="5">SUM(E81:E86)</f>
        <v>6</v>
      </c>
      <c r="F80" s="89">
        <f t="shared" si="5"/>
        <v>0</v>
      </c>
      <c r="G80" s="89">
        <f t="shared" si="5"/>
        <v>6</v>
      </c>
      <c r="H80" s="89">
        <f t="shared" si="5"/>
        <v>0</v>
      </c>
      <c r="I80" s="89">
        <f t="shared" si="5"/>
        <v>0</v>
      </c>
      <c r="J80" s="89">
        <f t="shared" si="5"/>
        <v>11</v>
      </c>
      <c r="K80" s="89">
        <f t="shared" si="5"/>
        <v>11</v>
      </c>
      <c r="L80" s="89">
        <f t="shared" si="5"/>
        <v>0</v>
      </c>
      <c r="M80" s="89">
        <f t="shared" si="5"/>
        <v>0</v>
      </c>
      <c r="N80" s="89">
        <f t="shared" si="5"/>
        <v>8</v>
      </c>
      <c r="O80" s="89">
        <f t="shared" si="5"/>
        <v>3</v>
      </c>
      <c r="P80" s="89">
        <f t="shared" si="5"/>
        <v>2</v>
      </c>
      <c r="Q80" s="89">
        <f t="shared" si="5"/>
        <v>3</v>
      </c>
      <c r="R80" s="89">
        <f t="shared" si="5"/>
        <v>0</v>
      </c>
      <c r="S80" s="89">
        <f t="shared" si="5"/>
        <v>0</v>
      </c>
      <c r="T80" s="89">
        <f t="shared" si="5"/>
        <v>0</v>
      </c>
      <c r="U80" s="89">
        <f t="shared" si="5"/>
        <v>0</v>
      </c>
      <c r="V80" s="89">
        <f t="shared" si="5"/>
        <v>0</v>
      </c>
      <c r="W80" s="89">
        <f t="shared" si="5"/>
        <v>1</v>
      </c>
      <c r="X80" s="89">
        <f t="shared" si="5"/>
        <v>9</v>
      </c>
      <c r="Y80" s="89">
        <f t="shared" si="5"/>
        <v>0</v>
      </c>
      <c r="Z80" s="89">
        <f t="shared" si="5"/>
        <v>0</v>
      </c>
      <c r="AA80" s="89">
        <f t="shared" si="5"/>
        <v>8</v>
      </c>
      <c r="AB80" s="89">
        <f t="shared" si="5"/>
        <v>0</v>
      </c>
      <c r="AC80" s="89">
        <f t="shared" si="5"/>
        <v>6</v>
      </c>
      <c r="AD80" s="89">
        <f t="shared" si="5"/>
        <v>0</v>
      </c>
      <c r="AE80" s="89">
        <f t="shared" si="5"/>
        <v>6</v>
      </c>
      <c r="AF80" s="89">
        <f t="shared" si="5"/>
        <v>0</v>
      </c>
      <c r="AG80" s="89">
        <f t="shared" si="5"/>
        <v>0</v>
      </c>
      <c r="AH80" s="89">
        <f t="shared" si="5"/>
        <v>0</v>
      </c>
      <c r="AI80" s="66"/>
    </row>
    <row r="81" spans="1:35" s="31" customFormat="1" ht="75" customHeight="1" x14ac:dyDescent="0.25">
      <c r="A81" s="28" t="s">
        <v>100</v>
      </c>
      <c r="B81" s="323" t="s">
        <v>99</v>
      </c>
      <c r="C81" s="324"/>
      <c r="D81" s="325"/>
      <c r="E81" s="101">
        <v>1</v>
      </c>
      <c r="F81" s="101">
        <v>0</v>
      </c>
      <c r="G81" s="101">
        <v>1</v>
      </c>
      <c r="H81" s="101">
        <v>0</v>
      </c>
      <c r="I81" s="101">
        <v>0</v>
      </c>
      <c r="J81" s="101">
        <v>1</v>
      </c>
      <c r="K81" s="101">
        <v>1</v>
      </c>
      <c r="L81" s="101"/>
      <c r="M81" s="101"/>
      <c r="N81" s="100">
        <v>1</v>
      </c>
      <c r="O81" s="100"/>
      <c r="P81" s="100">
        <v>1</v>
      </c>
      <c r="Q81" s="100"/>
      <c r="R81" s="100"/>
      <c r="S81" s="100"/>
      <c r="T81" s="100"/>
      <c r="U81" s="100"/>
      <c r="V81" s="100"/>
      <c r="W81" s="100"/>
      <c r="X81" s="100">
        <v>1</v>
      </c>
      <c r="Y81" s="100"/>
      <c r="Z81" s="100"/>
      <c r="AA81" s="100">
        <v>1</v>
      </c>
      <c r="AB81" s="100"/>
      <c r="AC81" s="100">
        <v>1</v>
      </c>
      <c r="AD81" s="100"/>
      <c r="AE81" s="100">
        <v>1</v>
      </c>
      <c r="AF81" s="100"/>
      <c r="AG81" s="100"/>
      <c r="AH81" s="100"/>
      <c r="AI81" s="29"/>
    </row>
    <row r="82" spans="1:35" s="31" customFormat="1" ht="75" customHeight="1" x14ac:dyDescent="0.25">
      <c r="A82" s="28" t="s">
        <v>98</v>
      </c>
      <c r="B82" s="323" t="s">
        <v>97</v>
      </c>
      <c r="C82" s="324"/>
      <c r="D82" s="325"/>
      <c r="E82" s="101">
        <v>3</v>
      </c>
      <c r="F82" s="101">
        <v>0</v>
      </c>
      <c r="G82" s="101">
        <v>3</v>
      </c>
      <c r="H82" s="101">
        <v>0</v>
      </c>
      <c r="I82" s="101">
        <v>0</v>
      </c>
      <c r="J82" s="101">
        <v>2</v>
      </c>
      <c r="K82" s="101">
        <v>2</v>
      </c>
      <c r="L82" s="101"/>
      <c r="M82" s="101"/>
      <c r="N82" s="100">
        <v>2</v>
      </c>
      <c r="O82" s="100">
        <v>2</v>
      </c>
      <c r="P82" s="100"/>
      <c r="Q82" s="100"/>
      <c r="R82" s="100"/>
      <c r="S82" s="100"/>
      <c r="T82" s="100"/>
      <c r="U82" s="100"/>
      <c r="V82" s="100"/>
      <c r="W82" s="100">
        <v>1</v>
      </c>
      <c r="X82" s="100">
        <v>3</v>
      </c>
      <c r="Y82" s="100"/>
      <c r="Z82" s="100"/>
      <c r="AA82" s="100">
        <v>2</v>
      </c>
      <c r="AB82" s="100"/>
      <c r="AC82" s="100">
        <v>3</v>
      </c>
      <c r="AD82" s="100"/>
      <c r="AE82" s="100">
        <v>3</v>
      </c>
      <c r="AF82" s="100"/>
      <c r="AG82" s="100"/>
      <c r="AH82" s="100"/>
      <c r="AI82" s="29"/>
    </row>
    <row r="83" spans="1:35" s="31" customFormat="1" ht="75" customHeight="1" x14ac:dyDescent="0.25">
      <c r="A83" s="28" t="s">
        <v>96</v>
      </c>
      <c r="B83" s="323" t="s">
        <v>95</v>
      </c>
      <c r="C83" s="324"/>
      <c r="D83" s="325"/>
      <c r="E83" s="101">
        <v>0</v>
      </c>
      <c r="F83" s="101">
        <v>0</v>
      </c>
      <c r="G83" s="101">
        <v>0</v>
      </c>
      <c r="H83" s="101">
        <v>0</v>
      </c>
      <c r="I83" s="101">
        <v>0</v>
      </c>
      <c r="J83" s="101"/>
      <c r="K83" s="101"/>
      <c r="L83" s="101"/>
      <c r="M83" s="101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29"/>
    </row>
    <row r="84" spans="1:35" s="31" customFormat="1" ht="75" customHeight="1" x14ac:dyDescent="0.25">
      <c r="A84" s="28" t="s">
        <v>94</v>
      </c>
      <c r="B84" s="323" t="s">
        <v>93</v>
      </c>
      <c r="C84" s="324"/>
      <c r="D84" s="325"/>
      <c r="E84" s="101">
        <v>0</v>
      </c>
      <c r="F84" s="101">
        <v>0</v>
      </c>
      <c r="G84" s="101">
        <v>0</v>
      </c>
      <c r="H84" s="101">
        <v>0</v>
      </c>
      <c r="I84" s="101">
        <v>0</v>
      </c>
      <c r="J84" s="101">
        <v>1</v>
      </c>
      <c r="K84" s="101">
        <v>1</v>
      </c>
      <c r="L84" s="101"/>
      <c r="M84" s="101"/>
      <c r="N84" s="100"/>
      <c r="O84" s="100"/>
      <c r="P84" s="100"/>
      <c r="Q84" s="100"/>
      <c r="R84" s="100"/>
      <c r="S84" s="100"/>
      <c r="T84" s="100"/>
      <c r="U84" s="100"/>
      <c r="V84" s="100"/>
      <c r="W84" s="100"/>
      <c r="X84" s="100"/>
      <c r="Y84" s="100"/>
      <c r="Z84" s="100"/>
      <c r="AA84" s="100">
        <v>1</v>
      </c>
      <c r="AB84" s="100"/>
      <c r="AC84" s="100"/>
      <c r="AD84" s="100"/>
      <c r="AE84" s="100"/>
      <c r="AF84" s="100"/>
      <c r="AG84" s="100"/>
      <c r="AH84" s="100"/>
      <c r="AI84" s="29"/>
    </row>
    <row r="85" spans="1:35" s="31" customFormat="1" ht="75" customHeight="1" x14ac:dyDescent="0.25">
      <c r="A85" s="28" t="s">
        <v>92</v>
      </c>
      <c r="B85" s="323" t="s">
        <v>91</v>
      </c>
      <c r="C85" s="324"/>
      <c r="D85" s="325"/>
      <c r="E85" s="101">
        <v>0</v>
      </c>
      <c r="F85" s="101">
        <v>0</v>
      </c>
      <c r="G85" s="101">
        <v>0</v>
      </c>
      <c r="H85" s="101">
        <v>0</v>
      </c>
      <c r="I85" s="101">
        <v>0</v>
      </c>
      <c r="J85" s="101">
        <v>1</v>
      </c>
      <c r="K85" s="101">
        <v>1</v>
      </c>
      <c r="L85" s="101"/>
      <c r="M85" s="101"/>
      <c r="N85" s="100"/>
      <c r="O85" s="100"/>
      <c r="P85" s="100"/>
      <c r="Q85" s="100"/>
      <c r="R85" s="100"/>
      <c r="S85" s="100"/>
      <c r="T85" s="100"/>
      <c r="U85" s="100"/>
      <c r="V85" s="100"/>
      <c r="W85" s="100"/>
      <c r="X85" s="100"/>
      <c r="Y85" s="100"/>
      <c r="Z85" s="100"/>
      <c r="AA85" s="100">
        <v>1</v>
      </c>
      <c r="AB85" s="100"/>
      <c r="AC85" s="100"/>
      <c r="AD85" s="100"/>
      <c r="AE85" s="100"/>
      <c r="AF85" s="100"/>
      <c r="AG85" s="100"/>
      <c r="AH85" s="100"/>
      <c r="AI85" s="29"/>
    </row>
    <row r="86" spans="1:35" s="31" customFormat="1" ht="75" customHeight="1" x14ac:dyDescent="0.25">
      <c r="A86" s="28" t="s">
        <v>90</v>
      </c>
      <c r="B86" s="320" t="s">
        <v>1</v>
      </c>
      <c r="C86" s="321"/>
      <c r="D86" s="322"/>
      <c r="E86" s="101">
        <v>2</v>
      </c>
      <c r="F86" s="101">
        <v>0</v>
      </c>
      <c r="G86" s="101">
        <v>2</v>
      </c>
      <c r="H86" s="101">
        <v>0</v>
      </c>
      <c r="I86" s="101">
        <v>0</v>
      </c>
      <c r="J86" s="101">
        <v>6</v>
      </c>
      <c r="K86" s="101">
        <v>6</v>
      </c>
      <c r="L86" s="101"/>
      <c r="M86" s="101"/>
      <c r="N86" s="100">
        <v>5</v>
      </c>
      <c r="O86" s="100">
        <v>1</v>
      </c>
      <c r="P86" s="100">
        <v>1</v>
      </c>
      <c r="Q86" s="100">
        <v>3</v>
      </c>
      <c r="R86" s="100"/>
      <c r="S86" s="100"/>
      <c r="T86" s="100"/>
      <c r="U86" s="100"/>
      <c r="V86" s="100"/>
      <c r="W86" s="100"/>
      <c r="X86" s="100">
        <v>5</v>
      </c>
      <c r="Y86" s="100"/>
      <c r="Z86" s="100"/>
      <c r="AA86" s="100">
        <v>3</v>
      </c>
      <c r="AB86" s="100"/>
      <c r="AC86" s="100">
        <v>2</v>
      </c>
      <c r="AD86" s="100"/>
      <c r="AE86" s="100">
        <v>2</v>
      </c>
      <c r="AF86" s="100"/>
      <c r="AG86" s="100"/>
      <c r="AH86" s="100"/>
      <c r="AI86" s="29"/>
    </row>
    <row r="87" spans="1:35" s="31" customFormat="1" ht="75" customHeight="1" x14ac:dyDescent="0.25">
      <c r="A87" s="34" t="s">
        <v>89</v>
      </c>
      <c r="B87" s="310" t="s">
        <v>88</v>
      </c>
      <c r="C87" s="311"/>
      <c r="D87" s="312"/>
      <c r="E87" s="89">
        <f t="shared" ref="E87:AH87" si="6">SUM(E88:E89)</f>
        <v>2</v>
      </c>
      <c r="F87" s="89">
        <f t="shared" si="6"/>
        <v>0</v>
      </c>
      <c r="G87" s="89">
        <f t="shared" si="6"/>
        <v>2</v>
      </c>
      <c r="H87" s="89">
        <f t="shared" si="6"/>
        <v>0</v>
      </c>
      <c r="I87" s="89">
        <f t="shared" si="6"/>
        <v>0</v>
      </c>
      <c r="J87" s="89">
        <f t="shared" si="6"/>
        <v>0</v>
      </c>
      <c r="K87" s="89">
        <f t="shared" si="6"/>
        <v>0</v>
      </c>
      <c r="L87" s="89">
        <f t="shared" si="6"/>
        <v>0</v>
      </c>
      <c r="M87" s="89">
        <f t="shared" si="6"/>
        <v>0</v>
      </c>
      <c r="N87" s="89">
        <f t="shared" si="6"/>
        <v>0</v>
      </c>
      <c r="O87" s="89">
        <f t="shared" si="6"/>
        <v>0</v>
      </c>
      <c r="P87" s="89">
        <f t="shared" si="6"/>
        <v>0</v>
      </c>
      <c r="Q87" s="89">
        <f t="shared" si="6"/>
        <v>0</v>
      </c>
      <c r="R87" s="89">
        <f t="shared" si="6"/>
        <v>0</v>
      </c>
      <c r="S87" s="89">
        <f t="shared" si="6"/>
        <v>0</v>
      </c>
      <c r="T87" s="89">
        <f t="shared" si="6"/>
        <v>0</v>
      </c>
      <c r="U87" s="89">
        <f t="shared" si="6"/>
        <v>0</v>
      </c>
      <c r="V87" s="89">
        <f t="shared" si="6"/>
        <v>0</v>
      </c>
      <c r="W87" s="89">
        <f t="shared" si="6"/>
        <v>0</v>
      </c>
      <c r="X87" s="89">
        <f t="shared" si="6"/>
        <v>0</v>
      </c>
      <c r="Y87" s="89">
        <f t="shared" si="6"/>
        <v>0</v>
      </c>
      <c r="Z87" s="89">
        <f t="shared" si="6"/>
        <v>0</v>
      </c>
      <c r="AA87" s="89">
        <f t="shared" si="6"/>
        <v>2</v>
      </c>
      <c r="AB87" s="89">
        <f t="shared" si="6"/>
        <v>0</v>
      </c>
      <c r="AC87" s="89">
        <f t="shared" si="6"/>
        <v>1</v>
      </c>
      <c r="AD87" s="89">
        <f t="shared" si="6"/>
        <v>0</v>
      </c>
      <c r="AE87" s="89">
        <f t="shared" si="6"/>
        <v>1</v>
      </c>
      <c r="AF87" s="89">
        <f t="shared" si="6"/>
        <v>1</v>
      </c>
      <c r="AG87" s="89">
        <f t="shared" si="6"/>
        <v>0</v>
      </c>
      <c r="AH87" s="89">
        <f t="shared" si="6"/>
        <v>1</v>
      </c>
      <c r="AI87" s="67" t="e">
        <f>AI88+AI89</f>
        <v>#REF!</v>
      </c>
    </row>
    <row r="88" spans="1:35" s="33" customFormat="1" ht="75" customHeight="1" x14ac:dyDescent="0.25">
      <c r="A88" s="28" t="s">
        <v>87</v>
      </c>
      <c r="B88" s="323" t="s">
        <v>86</v>
      </c>
      <c r="C88" s="324"/>
      <c r="D88" s="325"/>
      <c r="E88" s="99">
        <v>0</v>
      </c>
      <c r="F88" s="99">
        <v>0</v>
      </c>
      <c r="G88" s="99">
        <v>0</v>
      </c>
      <c r="H88" s="99">
        <v>0</v>
      </c>
      <c r="I88" s="99">
        <v>0</v>
      </c>
      <c r="J88" s="99"/>
      <c r="K88" s="99"/>
      <c r="L88" s="99"/>
      <c r="M88" s="99"/>
      <c r="N88" s="100"/>
      <c r="O88" s="100"/>
      <c r="P88" s="100"/>
      <c r="Q88" s="100"/>
      <c r="R88" s="100"/>
      <c r="S88" s="100"/>
      <c r="T88" s="100"/>
      <c r="U88" s="100"/>
      <c r="V88" s="100"/>
      <c r="W88" s="100"/>
      <c r="X88" s="100"/>
      <c r="Y88" s="100"/>
      <c r="Z88" s="100"/>
      <c r="AA88" s="100"/>
      <c r="AB88" s="100"/>
      <c r="AC88" s="100"/>
      <c r="AD88" s="100"/>
      <c r="AE88" s="100"/>
      <c r="AF88" s="100"/>
      <c r="AG88" s="100"/>
      <c r="AH88" s="100"/>
      <c r="AI88" s="65" t="e">
        <f>#REF!+#REF!</f>
        <v>#REF!</v>
      </c>
    </row>
    <row r="89" spans="1:35" s="33" customFormat="1" ht="75" customHeight="1" x14ac:dyDescent="0.25">
      <c r="A89" s="28" t="s">
        <v>85</v>
      </c>
      <c r="B89" s="320" t="s">
        <v>1</v>
      </c>
      <c r="C89" s="321"/>
      <c r="D89" s="322"/>
      <c r="E89" s="99">
        <v>2</v>
      </c>
      <c r="F89" s="99">
        <v>0</v>
      </c>
      <c r="G89" s="99">
        <v>2</v>
      </c>
      <c r="H89" s="99">
        <v>0</v>
      </c>
      <c r="I89" s="99">
        <v>0</v>
      </c>
      <c r="J89" s="99"/>
      <c r="K89" s="99"/>
      <c r="L89" s="99"/>
      <c r="M89" s="99"/>
      <c r="N89" s="100"/>
      <c r="O89" s="100"/>
      <c r="P89" s="100"/>
      <c r="Q89" s="100"/>
      <c r="R89" s="100"/>
      <c r="S89" s="100"/>
      <c r="T89" s="100"/>
      <c r="U89" s="100"/>
      <c r="V89" s="100"/>
      <c r="W89" s="100"/>
      <c r="X89" s="100"/>
      <c r="Y89" s="100"/>
      <c r="Z89" s="100"/>
      <c r="AA89" s="100">
        <v>2</v>
      </c>
      <c r="AB89" s="100"/>
      <c r="AC89" s="100">
        <v>1</v>
      </c>
      <c r="AD89" s="100"/>
      <c r="AE89" s="100">
        <v>1</v>
      </c>
      <c r="AF89" s="100">
        <v>1</v>
      </c>
      <c r="AG89" s="100"/>
      <c r="AH89" s="100">
        <v>1</v>
      </c>
      <c r="AI89" s="32"/>
    </row>
    <row r="90" spans="1:35" s="33" customFormat="1" ht="75" customHeight="1" x14ac:dyDescent="0.25">
      <c r="A90" s="26" t="s">
        <v>84</v>
      </c>
      <c r="B90" s="310" t="s">
        <v>83</v>
      </c>
      <c r="C90" s="311"/>
      <c r="D90" s="312"/>
      <c r="E90" s="89">
        <f t="shared" ref="E90:AH90" si="7">SUM(E91:E111)</f>
        <v>26</v>
      </c>
      <c r="F90" s="89">
        <f t="shared" si="7"/>
        <v>1</v>
      </c>
      <c r="G90" s="89">
        <f t="shared" si="7"/>
        <v>25</v>
      </c>
      <c r="H90" s="89">
        <f t="shared" si="7"/>
        <v>0</v>
      </c>
      <c r="I90" s="89">
        <f t="shared" si="7"/>
        <v>0</v>
      </c>
      <c r="J90" s="89">
        <f t="shared" si="7"/>
        <v>65</v>
      </c>
      <c r="K90" s="89">
        <f t="shared" si="7"/>
        <v>43</v>
      </c>
      <c r="L90" s="89">
        <f t="shared" si="7"/>
        <v>19</v>
      </c>
      <c r="M90" s="89">
        <f t="shared" si="7"/>
        <v>0</v>
      </c>
      <c r="N90" s="89">
        <f t="shared" si="7"/>
        <v>42</v>
      </c>
      <c r="O90" s="89">
        <f t="shared" si="7"/>
        <v>37</v>
      </c>
      <c r="P90" s="89">
        <f t="shared" si="7"/>
        <v>1</v>
      </c>
      <c r="Q90" s="89">
        <f t="shared" si="7"/>
        <v>1</v>
      </c>
      <c r="R90" s="89">
        <f t="shared" si="7"/>
        <v>0</v>
      </c>
      <c r="S90" s="89">
        <f t="shared" si="7"/>
        <v>3</v>
      </c>
      <c r="T90" s="89">
        <f t="shared" si="7"/>
        <v>0</v>
      </c>
      <c r="U90" s="89">
        <f t="shared" si="7"/>
        <v>1</v>
      </c>
      <c r="V90" s="89">
        <f t="shared" si="7"/>
        <v>2</v>
      </c>
      <c r="W90" s="89">
        <f t="shared" si="7"/>
        <v>1</v>
      </c>
      <c r="X90" s="89">
        <f t="shared" si="7"/>
        <v>43</v>
      </c>
      <c r="Y90" s="89">
        <f t="shared" si="7"/>
        <v>0</v>
      </c>
      <c r="Z90" s="89">
        <f t="shared" si="7"/>
        <v>0</v>
      </c>
      <c r="AA90" s="89">
        <f t="shared" si="7"/>
        <v>26</v>
      </c>
      <c r="AB90" s="89">
        <f t="shared" si="7"/>
        <v>0</v>
      </c>
      <c r="AC90" s="89">
        <f t="shared" si="7"/>
        <v>2</v>
      </c>
      <c r="AD90" s="89">
        <f t="shared" si="7"/>
        <v>1</v>
      </c>
      <c r="AE90" s="89">
        <f t="shared" si="7"/>
        <v>3</v>
      </c>
      <c r="AF90" s="89">
        <f t="shared" si="7"/>
        <v>1</v>
      </c>
      <c r="AG90" s="89">
        <f t="shared" si="7"/>
        <v>0</v>
      </c>
      <c r="AH90" s="89">
        <f t="shared" si="7"/>
        <v>1</v>
      </c>
      <c r="AI90" s="68"/>
    </row>
    <row r="91" spans="1:35" s="33" customFormat="1" ht="75" customHeight="1" x14ac:dyDescent="0.25">
      <c r="A91" s="28" t="s">
        <v>82</v>
      </c>
      <c r="B91" s="323" t="s">
        <v>81</v>
      </c>
      <c r="C91" s="324"/>
      <c r="D91" s="325"/>
      <c r="E91" s="101">
        <v>0</v>
      </c>
      <c r="F91" s="101">
        <v>0</v>
      </c>
      <c r="G91" s="101">
        <v>0</v>
      </c>
      <c r="H91" s="101">
        <v>0</v>
      </c>
      <c r="I91" s="101">
        <v>0</v>
      </c>
      <c r="J91" s="101"/>
      <c r="K91" s="101"/>
      <c r="L91" s="101"/>
      <c r="M91" s="101"/>
      <c r="N91" s="100"/>
      <c r="O91" s="100"/>
      <c r="P91" s="100"/>
      <c r="Q91" s="100"/>
      <c r="R91" s="100"/>
      <c r="S91" s="100"/>
      <c r="T91" s="100"/>
      <c r="U91" s="100"/>
      <c r="V91" s="100"/>
      <c r="W91" s="100"/>
      <c r="X91" s="100"/>
      <c r="Y91" s="100"/>
      <c r="Z91" s="100"/>
      <c r="AA91" s="100"/>
      <c r="AB91" s="100"/>
      <c r="AC91" s="100"/>
      <c r="AD91" s="100"/>
      <c r="AE91" s="100"/>
      <c r="AF91" s="100"/>
      <c r="AG91" s="100"/>
      <c r="AH91" s="100"/>
      <c r="AI91" s="32"/>
    </row>
    <row r="92" spans="1:35" s="31" customFormat="1" ht="75" customHeight="1" x14ac:dyDescent="0.25">
      <c r="A92" s="28" t="s">
        <v>80</v>
      </c>
      <c r="B92" s="323" t="s">
        <v>79</v>
      </c>
      <c r="C92" s="324"/>
      <c r="D92" s="325"/>
      <c r="E92" s="101">
        <v>3</v>
      </c>
      <c r="F92" s="101">
        <v>1</v>
      </c>
      <c r="G92" s="101">
        <v>2</v>
      </c>
      <c r="H92" s="101">
        <v>0</v>
      </c>
      <c r="I92" s="101">
        <v>0</v>
      </c>
      <c r="J92" s="101">
        <v>12</v>
      </c>
      <c r="K92" s="101">
        <v>8</v>
      </c>
      <c r="L92" s="101">
        <v>3</v>
      </c>
      <c r="M92" s="101"/>
      <c r="N92" s="100">
        <v>5</v>
      </c>
      <c r="O92" s="100">
        <v>5</v>
      </c>
      <c r="P92" s="100"/>
      <c r="Q92" s="100"/>
      <c r="R92" s="100"/>
      <c r="S92" s="100"/>
      <c r="T92" s="100"/>
      <c r="U92" s="100"/>
      <c r="V92" s="100"/>
      <c r="W92" s="100"/>
      <c r="X92" s="100">
        <v>5</v>
      </c>
      <c r="Y92" s="100"/>
      <c r="Z92" s="100"/>
      <c r="AA92" s="100">
        <v>6</v>
      </c>
      <c r="AB92" s="100"/>
      <c r="AC92" s="100"/>
      <c r="AD92" s="100"/>
      <c r="AE92" s="100"/>
      <c r="AF92" s="100"/>
      <c r="AG92" s="100"/>
      <c r="AH92" s="100"/>
      <c r="AI92" s="29"/>
    </row>
    <row r="93" spans="1:35" s="31" customFormat="1" ht="75" customHeight="1" x14ac:dyDescent="0.25">
      <c r="A93" s="28" t="s">
        <v>78</v>
      </c>
      <c r="B93" s="323" t="s">
        <v>77</v>
      </c>
      <c r="C93" s="324"/>
      <c r="D93" s="325"/>
      <c r="E93" s="101">
        <v>0</v>
      </c>
      <c r="F93" s="101">
        <v>0</v>
      </c>
      <c r="G93" s="101">
        <v>0</v>
      </c>
      <c r="H93" s="101">
        <v>0</v>
      </c>
      <c r="I93" s="101">
        <v>0</v>
      </c>
      <c r="J93" s="101"/>
      <c r="K93" s="101"/>
      <c r="L93" s="101"/>
      <c r="M93" s="101"/>
      <c r="N93" s="100"/>
      <c r="O93" s="100"/>
      <c r="P93" s="100"/>
      <c r="Q93" s="100"/>
      <c r="R93" s="100"/>
      <c r="S93" s="100"/>
      <c r="T93" s="100"/>
      <c r="U93" s="100"/>
      <c r="V93" s="100"/>
      <c r="W93" s="100"/>
      <c r="X93" s="100"/>
      <c r="Y93" s="100"/>
      <c r="Z93" s="100"/>
      <c r="AA93" s="100"/>
      <c r="AB93" s="100"/>
      <c r="AC93" s="100"/>
      <c r="AD93" s="100"/>
      <c r="AE93" s="100"/>
      <c r="AF93" s="100"/>
      <c r="AG93" s="100"/>
      <c r="AH93" s="100"/>
      <c r="AI93" s="29"/>
    </row>
    <row r="94" spans="1:35" s="31" customFormat="1" ht="75" customHeight="1" x14ac:dyDescent="0.25">
      <c r="A94" s="28" t="s">
        <v>76</v>
      </c>
      <c r="B94" s="323" t="s">
        <v>75</v>
      </c>
      <c r="C94" s="324"/>
      <c r="D94" s="325"/>
      <c r="E94" s="101">
        <v>0</v>
      </c>
      <c r="F94" s="101">
        <v>0</v>
      </c>
      <c r="G94" s="101">
        <v>0</v>
      </c>
      <c r="H94" s="101">
        <v>0</v>
      </c>
      <c r="I94" s="101">
        <v>0</v>
      </c>
      <c r="J94" s="101">
        <v>7</v>
      </c>
      <c r="K94" s="101">
        <v>6</v>
      </c>
      <c r="L94" s="101">
        <v>1</v>
      </c>
      <c r="M94" s="101"/>
      <c r="N94" s="100">
        <v>4</v>
      </c>
      <c r="O94" s="100">
        <v>3</v>
      </c>
      <c r="P94" s="100"/>
      <c r="Q94" s="100">
        <v>1</v>
      </c>
      <c r="R94" s="100"/>
      <c r="S94" s="100"/>
      <c r="T94" s="100"/>
      <c r="U94" s="100"/>
      <c r="V94" s="100"/>
      <c r="W94" s="100"/>
      <c r="X94" s="100">
        <v>4</v>
      </c>
      <c r="Y94" s="100"/>
      <c r="Z94" s="100"/>
      <c r="AA94" s="100">
        <v>2</v>
      </c>
      <c r="AB94" s="100"/>
      <c r="AC94" s="100">
        <v>1</v>
      </c>
      <c r="AD94" s="100"/>
      <c r="AE94" s="100">
        <v>1</v>
      </c>
      <c r="AF94" s="100"/>
      <c r="AG94" s="100"/>
      <c r="AH94" s="100"/>
      <c r="AI94" s="29"/>
    </row>
    <row r="95" spans="1:35" s="31" customFormat="1" ht="75" customHeight="1" x14ac:dyDescent="0.25">
      <c r="A95" s="28" t="s">
        <v>74</v>
      </c>
      <c r="B95" s="323" t="s">
        <v>73</v>
      </c>
      <c r="C95" s="324"/>
      <c r="D95" s="325"/>
      <c r="E95" s="101">
        <v>0</v>
      </c>
      <c r="F95" s="101">
        <v>0</v>
      </c>
      <c r="G95" s="101">
        <v>0</v>
      </c>
      <c r="H95" s="101">
        <v>0</v>
      </c>
      <c r="I95" s="101">
        <v>0</v>
      </c>
      <c r="J95" s="101"/>
      <c r="K95" s="101"/>
      <c r="L95" s="101"/>
      <c r="M95" s="101"/>
      <c r="N95" s="100"/>
      <c r="O95" s="100"/>
      <c r="P95" s="100"/>
      <c r="Q95" s="100"/>
      <c r="R95" s="100"/>
      <c r="S95" s="100"/>
      <c r="T95" s="100"/>
      <c r="U95" s="100"/>
      <c r="V95" s="100"/>
      <c r="W95" s="100"/>
      <c r="X95" s="100"/>
      <c r="Y95" s="100"/>
      <c r="Z95" s="100"/>
      <c r="AA95" s="100"/>
      <c r="AB95" s="100"/>
      <c r="AC95" s="100"/>
      <c r="AD95" s="100"/>
      <c r="AE95" s="100"/>
      <c r="AF95" s="100"/>
      <c r="AG95" s="100"/>
      <c r="AH95" s="100"/>
      <c r="AI95" s="29"/>
    </row>
    <row r="96" spans="1:35" s="31" customFormat="1" ht="75" customHeight="1" x14ac:dyDescent="0.25">
      <c r="A96" s="28" t="s">
        <v>72</v>
      </c>
      <c r="B96" s="323" t="s">
        <v>71</v>
      </c>
      <c r="C96" s="324"/>
      <c r="D96" s="325"/>
      <c r="E96" s="101">
        <v>0</v>
      </c>
      <c r="F96" s="101">
        <v>0</v>
      </c>
      <c r="G96" s="101">
        <v>0</v>
      </c>
      <c r="H96" s="101">
        <v>0</v>
      </c>
      <c r="I96" s="101">
        <v>0</v>
      </c>
      <c r="J96" s="101"/>
      <c r="K96" s="101"/>
      <c r="L96" s="101"/>
      <c r="M96" s="101"/>
      <c r="N96" s="100"/>
      <c r="O96" s="100"/>
      <c r="P96" s="100"/>
      <c r="Q96" s="100"/>
      <c r="R96" s="100"/>
      <c r="S96" s="100"/>
      <c r="T96" s="100"/>
      <c r="U96" s="100"/>
      <c r="V96" s="100"/>
      <c r="W96" s="100"/>
      <c r="X96" s="100"/>
      <c r="Y96" s="100"/>
      <c r="Z96" s="100"/>
      <c r="AA96" s="100"/>
      <c r="AB96" s="100"/>
      <c r="AC96" s="100"/>
      <c r="AD96" s="100"/>
      <c r="AE96" s="100"/>
      <c r="AF96" s="100"/>
      <c r="AG96" s="100"/>
      <c r="AH96" s="100"/>
      <c r="AI96" s="29"/>
    </row>
    <row r="97" spans="1:35" s="31" customFormat="1" ht="75" customHeight="1" x14ac:dyDescent="0.25">
      <c r="A97" s="28" t="s">
        <v>70</v>
      </c>
      <c r="B97" s="320" t="s">
        <v>69</v>
      </c>
      <c r="C97" s="321"/>
      <c r="D97" s="322"/>
      <c r="E97" s="101">
        <v>4</v>
      </c>
      <c r="F97" s="101">
        <v>0</v>
      </c>
      <c r="G97" s="101">
        <v>4</v>
      </c>
      <c r="H97" s="101">
        <v>0</v>
      </c>
      <c r="I97" s="101">
        <v>0</v>
      </c>
      <c r="J97" s="101">
        <v>3</v>
      </c>
      <c r="K97" s="101">
        <v>3</v>
      </c>
      <c r="L97" s="101"/>
      <c r="M97" s="101"/>
      <c r="N97" s="100">
        <v>5</v>
      </c>
      <c r="O97" s="100">
        <v>4</v>
      </c>
      <c r="P97" s="100"/>
      <c r="Q97" s="100"/>
      <c r="R97" s="100"/>
      <c r="S97" s="100">
        <v>1</v>
      </c>
      <c r="T97" s="100"/>
      <c r="U97" s="100"/>
      <c r="V97" s="100">
        <v>1</v>
      </c>
      <c r="W97" s="100">
        <v>1</v>
      </c>
      <c r="X97" s="100">
        <v>6</v>
      </c>
      <c r="Y97" s="100"/>
      <c r="Z97" s="100"/>
      <c r="AA97" s="100">
        <v>1</v>
      </c>
      <c r="AB97" s="100"/>
      <c r="AC97" s="100"/>
      <c r="AD97" s="100"/>
      <c r="AE97" s="100"/>
      <c r="AF97" s="100"/>
      <c r="AG97" s="100"/>
      <c r="AH97" s="100"/>
      <c r="AI97" s="29"/>
    </row>
    <row r="98" spans="1:35" s="33" customFormat="1" ht="75" customHeight="1" x14ac:dyDescent="0.25">
      <c r="A98" s="28" t="s">
        <v>68</v>
      </c>
      <c r="B98" s="320" t="s">
        <v>67</v>
      </c>
      <c r="C98" s="321"/>
      <c r="D98" s="322"/>
      <c r="E98" s="101">
        <v>0</v>
      </c>
      <c r="F98" s="101">
        <v>0</v>
      </c>
      <c r="G98" s="101">
        <v>0</v>
      </c>
      <c r="H98" s="101">
        <v>0</v>
      </c>
      <c r="I98" s="101">
        <v>0</v>
      </c>
      <c r="J98" s="101">
        <v>1</v>
      </c>
      <c r="K98" s="101">
        <v>1</v>
      </c>
      <c r="L98" s="101"/>
      <c r="M98" s="101"/>
      <c r="N98" s="100"/>
      <c r="O98" s="100"/>
      <c r="P98" s="100"/>
      <c r="Q98" s="100"/>
      <c r="R98" s="100"/>
      <c r="S98" s="100"/>
      <c r="T98" s="100"/>
      <c r="U98" s="100"/>
      <c r="V98" s="100"/>
      <c r="W98" s="100"/>
      <c r="X98" s="100"/>
      <c r="Y98" s="100"/>
      <c r="Z98" s="100"/>
      <c r="AA98" s="100">
        <v>1</v>
      </c>
      <c r="AB98" s="100"/>
      <c r="AC98" s="100"/>
      <c r="AD98" s="100"/>
      <c r="AE98" s="100"/>
      <c r="AF98" s="100"/>
      <c r="AG98" s="100"/>
      <c r="AH98" s="100"/>
      <c r="AI98" s="32"/>
    </row>
    <row r="99" spans="1:35" s="31" customFormat="1" ht="75" customHeight="1" x14ac:dyDescent="0.25">
      <c r="A99" s="28" t="s">
        <v>66</v>
      </c>
      <c r="B99" s="323" t="s">
        <v>65</v>
      </c>
      <c r="C99" s="324"/>
      <c r="D99" s="325"/>
      <c r="E99" s="101">
        <v>0</v>
      </c>
      <c r="F99" s="101">
        <v>0</v>
      </c>
      <c r="G99" s="101">
        <v>0</v>
      </c>
      <c r="H99" s="101">
        <v>0</v>
      </c>
      <c r="I99" s="101">
        <v>0</v>
      </c>
      <c r="J99" s="101"/>
      <c r="K99" s="101"/>
      <c r="L99" s="101"/>
      <c r="M99" s="101"/>
      <c r="N99" s="100"/>
      <c r="O99" s="100"/>
      <c r="P99" s="100"/>
      <c r="Q99" s="100"/>
      <c r="R99" s="100"/>
      <c r="S99" s="100"/>
      <c r="T99" s="100"/>
      <c r="U99" s="100"/>
      <c r="V99" s="100"/>
      <c r="W99" s="100"/>
      <c r="X99" s="100"/>
      <c r="Y99" s="100"/>
      <c r="Z99" s="100"/>
      <c r="AA99" s="100"/>
      <c r="AB99" s="100"/>
      <c r="AC99" s="100"/>
      <c r="AD99" s="100"/>
      <c r="AE99" s="100"/>
      <c r="AF99" s="100"/>
      <c r="AG99" s="100"/>
      <c r="AH99" s="100"/>
      <c r="AI99" s="29"/>
    </row>
    <row r="100" spans="1:35" s="31" customFormat="1" ht="75" customHeight="1" x14ac:dyDescent="0.25">
      <c r="A100" s="28" t="s">
        <v>64</v>
      </c>
      <c r="B100" s="320" t="s">
        <v>63</v>
      </c>
      <c r="C100" s="321"/>
      <c r="D100" s="322"/>
      <c r="E100" s="101">
        <v>2</v>
      </c>
      <c r="F100" s="101">
        <v>0</v>
      </c>
      <c r="G100" s="101">
        <v>2</v>
      </c>
      <c r="H100" s="101">
        <v>0</v>
      </c>
      <c r="I100" s="101">
        <v>0</v>
      </c>
      <c r="J100" s="101">
        <v>2</v>
      </c>
      <c r="K100" s="101">
        <v>2</v>
      </c>
      <c r="L100" s="101"/>
      <c r="M100" s="101"/>
      <c r="N100" s="100">
        <v>1</v>
      </c>
      <c r="O100" s="100">
        <v>1</v>
      </c>
      <c r="P100" s="100"/>
      <c r="Q100" s="100"/>
      <c r="R100" s="100"/>
      <c r="S100" s="100"/>
      <c r="T100" s="100"/>
      <c r="U100" s="100"/>
      <c r="V100" s="100"/>
      <c r="W100" s="100"/>
      <c r="X100" s="100">
        <v>1</v>
      </c>
      <c r="Y100" s="100"/>
      <c r="Z100" s="100"/>
      <c r="AA100" s="100">
        <v>3</v>
      </c>
      <c r="AB100" s="100"/>
      <c r="AC100" s="100"/>
      <c r="AD100" s="100"/>
      <c r="AE100" s="100"/>
      <c r="AF100" s="100"/>
      <c r="AG100" s="100"/>
      <c r="AH100" s="100"/>
      <c r="AI100" s="29"/>
    </row>
    <row r="101" spans="1:35" s="33" customFormat="1" ht="75" customHeight="1" x14ac:dyDescent="0.25">
      <c r="A101" s="28" t="s">
        <v>62</v>
      </c>
      <c r="B101" s="320" t="s">
        <v>61</v>
      </c>
      <c r="C101" s="321"/>
      <c r="D101" s="322"/>
      <c r="E101" s="101">
        <v>0</v>
      </c>
      <c r="F101" s="101">
        <v>0</v>
      </c>
      <c r="G101" s="101">
        <v>0</v>
      </c>
      <c r="H101" s="101">
        <v>0</v>
      </c>
      <c r="I101" s="101">
        <v>0</v>
      </c>
      <c r="J101" s="101"/>
      <c r="K101" s="101"/>
      <c r="L101" s="101"/>
      <c r="M101" s="101"/>
      <c r="N101" s="100"/>
      <c r="O101" s="100"/>
      <c r="P101" s="100"/>
      <c r="Q101" s="100"/>
      <c r="R101" s="100"/>
      <c r="S101" s="100"/>
      <c r="T101" s="100"/>
      <c r="U101" s="100"/>
      <c r="V101" s="100"/>
      <c r="W101" s="100"/>
      <c r="X101" s="100"/>
      <c r="Y101" s="100"/>
      <c r="Z101" s="100"/>
      <c r="AA101" s="100"/>
      <c r="AB101" s="100"/>
      <c r="AC101" s="100"/>
      <c r="AD101" s="100"/>
      <c r="AE101" s="100"/>
      <c r="AF101" s="100"/>
      <c r="AG101" s="100"/>
      <c r="AH101" s="100"/>
      <c r="AI101" s="32"/>
    </row>
    <row r="102" spans="1:35" s="31" customFormat="1" ht="75" customHeight="1" x14ac:dyDescent="0.25">
      <c r="A102" s="28" t="s">
        <v>60</v>
      </c>
      <c r="B102" s="320" t="s">
        <v>59</v>
      </c>
      <c r="C102" s="321"/>
      <c r="D102" s="322"/>
      <c r="E102" s="101">
        <v>4</v>
      </c>
      <c r="F102" s="101">
        <v>0</v>
      </c>
      <c r="G102" s="101">
        <v>4</v>
      </c>
      <c r="H102" s="101">
        <v>0</v>
      </c>
      <c r="I102" s="101">
        <v>0</v>
      </c>
      <c r="J102" s="101">
        <v>10</v>
      </c>
      <c r="K102" s="101">
        <v>6</v>
      </c>
      <c r="L102" s="101">
        <v>3</v>
      </c>
      <c r="M102" s="101"/>
      <c r="N102" s="100">
        <v>8</v>
      </c>
      <c r="O102" s="100">
        <v>8</v>
      </c>
      <c r="P102" s="100"/>
      <c r="Q102" s="100"/>
      <c r="R102" s="100"/>
      <c r="S102" s="100"/>
      <c r="T102" s="100"/>
      <c r="U102" s="100"/>
      <c r="V102" s="100"/>
      <c r="W102" s="100"/>
      <c r="X102" s="100">
        <v>8</v>
      </c>
      <c r="Y102" s="100"/>
      <c r="Z102" s="100"/>
      <c r="AA102" s="100">
        <v>2</v>
      </c>
      <c r="AB102" s="100"/>
      <c r="AC102" s="100"/>
      <c r="AD102" s="100"/>
      <c r="AE102" s="100"/>
      <c r="AF102" s="100"/>
      <c r="AG102" s="100"/>
      <c r="AH102" s="100"/>
      <c r="AI102" s="29"/>
    </row>
    <row r="103" spans="1:35" s="31" customFormat="1" ht="75" customHeight="1" x14ac:dyDescent="0.25">
      <c r="A103" s="28" t="s">
        <v>58</v>
      </c>
      <c r="B103" s="320" t="s">
        <v>57</v>
      </c>
      <c r="C103" s="321"/>
      <c r="D103" s="322"/>
      <c r="E103" s="101">
        <v>0</v>
      </c>
      <c r="F103" s="101">
        <v>0</v>
      </c>
      <c r="G103" s="101">
        <v>0</v>
      </c>
      <c r="H103" s="101">
        <v>0</v>
      </c>
      <c r="I103" s="101">
        <v>0</v>
      </c>
      <c r="J103" s="101"/>
      <c r="K103" s="101"/>
      <c r="L103" s="101"/>
      <c r="M103" s="101"/>
      <c r="N103" s="100"/>
      <c r="O103" s="100"/>
      <c r="P103" s="100"/>
      <c r="Q103" s="100"/>
      <c r="R103" s="100"/>
      <c r="S103" s="100"/>
      <c r="T103" s="100"/>
      <c r="U103" s="100"/>
      <c r="V103" s="100"/>
      <c r="W103" s="100"/>
      <c r="X103" s="100"/>
      <c r="Y103" s="100"/>
      <c r="Z103" s="100"/>
      <c r="AA103" s="100"/>
      <c r="AB103" s="100"/>
      <c r="AC103" s="100"/>
      <c r="AD103" s="100"/>
      <c r="AE103" s="100"/>
      <c r="AF103" s="100"/>
      <c r="AG103" s="100"/>
      <c r="AH103" s="100"/>
      <c r="AI103" s="29"/>
    </row>
    <row r="104" spans="1:35" s="31" customFormat="1" ht="75" customHeight="1" x14ac:dyDescent="0.25">
      <c r="A104" s="28" t="s">
        <v>56</v>
      </c>
      <c r="B104" s="320" t="s">
        <v>55</v>
      </c>
      <c r="C104" s="321"/>
      <c r="D104" s="322"/>
      <c r="E104" s="101">
        <v>3</v>
      </c>
      <c r="F104" s="101">
        <v>0</v>
      </c>
      <c r="G104" s="101">
        <v>3</v>
      </c>
      <c r="H104" s="101">
        <v>0</v>
      </c>
      <c r="I104" s="101">
        <v>0</v>
      </c>
      <c r="J104" s="101">
        <v>5</v>
      </c>
      <c r="K104" s="101">
        <v>4</v>
      </c>
      <c r="L104" s="101">
        <v>1</v>
      </c>
      <c r="M104" s="101"/>
      <c r="N104" s="100">
        <v>4</v>
      </c>
      <c r="O104" s="100">
        <v>2</v>
      </c>
      <c r="P104" s="100">
        <v>1</v>
      </c>
      <c r="Q104" s="100"/>
      <c r="R104" s="100"/>
      <c r="S104" s="100">
        <v>1</v>
      </c>
      <c r="T104" s="100"/>
      <c r="U104" s="100">
        <v>1</v>
      </c>
      <c r="V104" s="100"/>
      <c r="W104" s="100"/>
      <c r="X104" s="100">
        <v>4</v>
      </c>
      <c r="Y104" s="100"/>
      <c r="Z104" s="100"/>
      <c r="AA104" s="100">
        <v>3</v>
      </c>
      <c r="AB104" s="100"/>
      <c r="AC104" s="100"/>
      <c r="AD104" s="100"/>
      <c r="AE104" s="100"/>
      <c r="AF104" s="100"/>
      <c r="AG104" s="100"/>
      <c r="AH104" s="100"/>
      <c r="AI104" s="29"/>
    </row>
    <row r="105" spans="1:35" s="31" customFormat="1" ht="75" customHeight="1" x14ac:dyDescent="0.25">
      <c r="A105" s="28" t="s">
        <v>54</v>
      </c>
      <c r="B105" s="320" t="s">
        <v>53</v>
      </c>
      <c r="C105" s="321"/>
      <c r="D105" s="322"/>
      <c r="E105" s="101">
        <v>0</v>
      </c>
      <c r="F105" s="101">
        <v>0</v>
      </c>
      <c r="G105" s="101">
        <v>0</v>
      </c>
      <c r="H105" s="101">
        <v>0</v>
      </c>
      <c r="I105" s="101">
        <v>0</v>
      </c>
      <c r="J105" s="101"/>
      <c r="K105" s="101"/>
      <c r="L105" s="101"/>
      <c r="M105" s="101"/>
      <c r="N105" s="100"/>
      <c r="O105" s="100"/>
      <c r="P105" s="100"/>
      <c r="Q105" s="100"/>
      <c r="R105" s="100"/>
      <c r="S105" s="100"/>
      <c r="T105" s="100"/>
      <c r="U105" s="100"/>
      <c r="V105" s="100"/>
      <c r="W105" s="100"/>
      <c r="X105" s="100"/>
      <c r="Y105" s="100"/>
      <c r="Z105" s="100"/>
      <c r="AA105" s="100"/>
      <c r="AB105" s="100"/>
      <c r="AC105" s="100"/>
      <c r="AD105" s="100"/>
      <c r="AE105" s="100"/>
      <c r="AF105" s="100"/>
      <c r="AG105" s="100"/>
      <c r="AH105" s="100"/>
      <c r="AI105" s="29"/>
    </row>
    <row r="106" spans="1:35" s="31" customFormat="1" ht="75" customHeight="1" x14ac:dyDescent="0.25">
      <c r="A106" s="28" t="s">
        <v>52</v>
      </c>
      <c r="B106" s="320" t="s">
        <v>51</v>
      </c>
      <c r="C106" s="321"/>
      <c r="D106" s="322"/>
      <c r="E106" s="101">
        <v>7</v>
      </c>
      <c r="F106" s="101">
        <v>0</v>
      </c>
      <c r="G106" s="101">
        <v>7</v>
      </c>
      <c r="H106" s="101">
        <v>0</v>
      </c>
      <c r="I106" s="101">
        <v>0</v>
      </c>
      <c r="J106" s="101">
        <v>15</v>
      </c>
      <c r="K106" s="101">
        <v>7</v>
      </c>
      <c r="L106" s="101">
        <v>8</v>
      </c>
      <c r="M106" s="101"/>
      <c r="N106" s="100">
        <v>11</v>
      </c>
      <c r="O106" s="100">
        <v>10</v>
      </c>
      <c r="P106" s="100"/>
      <c r="Q106" s="100"/>
      <c r="R106" s="100"/>
      <c r="S106" s="100">
        <v>1</v>
      </c>
      <c r="T106" s="100"/>
      <c r="U106" s="100"/>
      <c r="V106" s="100">
        <v>1</v>
      </c>
      <c r="W106" s="100"/>
      <c r="X106" s="100">
        <v>11</v>
      </c>
      <c r="Y106" s="100"/>
      <c r="Z106" s="100"/>
      <c r="AA106" s="100">
        <v>3</v>
      </c>
      <c r="AB106" s="100"/>
      <c r="AC106" s="100">
        <v>1</v>
      </c>
      <c r="AD106" s="100">
        <v>1</v>
      </c>
      <c r="AE106" s="100">
        <v>2</v>
      </c>
      <c r="AF106" s="100">
        <v>1</v>
      </c>
      <c r="AG106" s="100"/>
      <c r="AH106" s="100">
        <v>1</v>
      </c>
      <c r="AI106" s="29"/>
    </row>
    <row r="107" spans="1:35" s="31" customFormat="1" ht="75" customHeight="1" x14ac:dyDescent="0.25">
      <c r="A107" s="28" t="s">
        <v>50</v>
      </c>
      <c r="B107" s="320" t="s">
        <v>49</v>
      </c>
      <c r="C107" s="321"/>
      <c r="D107" s="322"/>
      <c r="E107" s="101">
        <v>1</v>
      </c>
      <c r="F107" s="101">
        <v>0</v>
      </c>
      <c r="G107" s="101">
        <v>1</v>
      </c>
      <c r="H107" s="101">
        <v>0</v>
      </c>
      <c r="I107" s="101">
        <v>0</v>
      </c>
      <c r="J107" s="101">
        <v>2</v>
      </c>
      <c r="K107" s="101">
        <v>2</v>
      </c>
      <c r="L107" s="101"/>
      <c r="M107" s="101"/>
      <c r="N107" s="100">
        <v>1</v>
      </c>
      <c r="O107" s="100">
        <v>1</v>
      </c>
      <c r="P107" s="100"/>
      <c r="Q107" s="100"/>
      <c r="R107" s="100"/>
      <c r="S107" s="100"/>
      <c r="T107" s="100"/>
      <c r="U107" s="100"/>
      <c r="V107" s="100"/>
      <c r="W107" s="100"/>
      <c r="X107" s="100">
        <v>1</v>
      </c>
      <c r="Y107" s="100"/>
      <c r="Z107" s="100"/>
      <c r="AA107" s="100">
        <v>2</v>
      </c>
      <c r="AB107" s="100"/>
      <c r="AC107" s="100"/>
      <c r="AD107" s="100"/>
      <c r="AE107" s="100"/>
      <c r="AF107" s="100"/>
      <c r="AG107" s="100"/>
      <c r="AH107" s="100"/>
      <c r="AI107" s="29"/>
    </row>
    <row r="108" spans="1:35" s="31" customFormat="1" ht="75" customHeight="1" x14ac:dyDescent="0.25">
      <c r="A108" s="28" t="s">
        <v>48</v>
      </c>
      <c r="B108" s="320" t="s">
        <v>47</v>
      </c>
      <c r="C108" s="321"/>
      <c r="D108" s="322"/>
      <c r="E108" s="101">
        <v>0</v>
      </c>
      <c r="F108" s="101">
        <v>0</v>
      </c>
      <c r="G108" s="101">
        <v>0</v>
      </c>
      <c r="H108" s="101">
        <v>0</v>
      </c>
      <c r="I108" s="101">
        <v>0</v>
      </c>
      <c r="J108" s="101"/>
      <c r="K108" s="101"/>
      <c r="L108" s="101"/>
      <c r="M108" s="101"/>
      <c r="N108" s="100"/>
      <c r="O108" s="100"/>
      <c r="P108" s="100"/>
      <c r="Q108" s="100"/>
      <c r="R108" s="100"/>
      <c r="S108" s="100"/>
      <c r="T108" s="100"/>
      <c r="U108" s="100"/>
      <c r="V108" s="100"/>
      <c r="W108" s="100"/>
      <c r="X108" s="100"/>
      <c r="Y108" s="100"/>
      <c r="Z108" s="100"/>
      <c r="AA108" s="100"/>
      <c r="AB108" s="100"/>
      <c r="AC108" s="100"/>
      <c r="AD108" s="100"/>
      <c r="AE108" s="100"/>
      <c r="AF108" s="100"/>
      <c r="AG108" s="100"/>
      <c r="AH108" s="100"/>
      <c r="AI108" s="29"/>
    </row>
    <row r="109" spans="1:35" s="31" customFormat="1" ht="75" customHeight="1" x14ac:dyDescent="0.25">
      <c r="A109" s="28" t="s">
        <v>46</v>
      </c>
      <c r="B109" s="214" t="s">
        <v>45</v>
      </c>
      <c r="C109" s="214"/>
      <c r="D109" s="214"/>
      <c r="E109" s="101">
        <v>2</v>
      </c>
      <c r="F109" s="101">
        <v>0</v>
      </c>
      <c r="G109" s="101">
        <v>2</v>
      </c>
      <c r="H109" s="101">
        <v>0</v>
      </c>
      <c r="I109" s="101">
        <v>0</v>
      </c>
      <c r="J109" s="101">
        <v>7</v>
      </c>
      <c r="K109" s="101">
        <v>3</v>
      </c>
      <c r="L109" s="101">
        <v>3</v>
      </c>
      <c r="M109" s="101"/>
      <c r="N109" s="100">
        <v>2</v>
      </c>
      <c r="O109" s="100">
        <v>2</v>
      </c>
      <c r="P109" s="100"/>
      <c r="Q109" s="100"/>
      <c r="R109" s="100"/>
      <c r="S109" s="100"/>
      <c r="T109" s="100"/>
      <c r="U109" s="100"/>
      <c r="V109" s="100"/>
      <c r="W109" s="100"/>
      <c r="X109" s="100">
        <v>2</v>
      </c>
      <c r="Y109" s="100"/>
      <c r="Z109" s="100"/>
      <c r="AA109" s="100">
        <v>3</v>
      </c>
      <c r="AB109" s="100"/>
      <c r="AC109" s="100"/>
      <c r="AD109" s="100"/>
      <c r="AE109" s="100"/>
      <c r="AF109" s="100"/>
      <c r="AG109" s="100"/>
      <c r="AH109" s="100"/>
      <c r="AI109" s="29"/>
    </row>
    <row r="110" spans="1:35" s="31" customFormat="1" ht="75" customHeight="1" x14ac:dyDescent="0.25">
      <c r="A110" s="28" t="s">
        <v>44</v>
      </c>
      <c r="B110" s="323" t="s">
        <v>43</v>
      </c>
      <c r="C110" s="324"/>
      <c r="D110" s="325"/>
      <c r="E110" s="101">
        <v>0</v>
      </c>
      <c r="F110" s="101">
        <v>0</v>
      </c>
      <c r="G110" s="101">
        <v>0</v>
      </c>
      <c r="H110" s="101">
        <v>0</v>
      </c>
      <c r="I110" s="101">
        <v>0</v>
      </c>
      <c r="J110" s="101"/>
      <c r="K110" s="101"/>
      <c r="L110" s="101"/>
      <c r="M110" s="101"/>
      <c r="N110" s="100"/>
      <c r="O110" s="100"/>
      <c r="P110" s="100"/>
      <c r="Q110" s="100"/>
      <c r="R110" s="100"/>
      <c r="S110" s="100"/>
      <c r="T110" s="100"/>
      <c r="U110" s="100"/>
      <c r="V110" s="100"/>
      <c r="W110" s="100"/>
      <c r="X110" s="100"/>
      <c r="Y110" s="100"/>
      <c r="Z110" s="100"/>
      <c r="AA110" s="100"/>
      <c r="AB110" s="100"/>
      <c r="AC110" s="100"/>
      <c r="AD110" s="100"/>
      <c r="AE110" s="100"/>
      <c r="AF110" s="100"/>
      <c r="AG110" s="100"/>
      <c r="AH110" s="100"/>
      <c r="AI110" s="29"/>
    </row>
    <row r="111" spans="1:35" s="31" customFormat="1" ht="75" customHeight="1" x14ac:dyDescent="0.25">
      <c r="A111" s="28" t="s">
        <v>42</v>
      </c>
      <c r="B111" s="320" t="s">
        <v>1</v>
      </c>
      <c r="C111" s="321"/>
      <c r="D111" s="322"/>
      <c r="E111" s="101">
        <v>0</v>
      </c>
      <c r="F111" s="101">
        <v>0</v>
      </c>
      <c r="G111" s="101">
        <v>0</v>
      </c>
      <c r="H111" s="101">
        <v>0</v>
      </c>
      <c r="I111" s="101">
        <v>0</v>
      </c>
      <c r="J111" s="101">
        <v>1</v>
      </c>
      <c r="K111" s="101">
        <v>1</v>
      </c>
      <c r="L111" s="101"/>
      <c r="M111" s="101"/>
      <c r="N111" s="100">
        <v>1</v>
      </c>
      <c r="O111" s="100">
        <v>1</v>
      </c>
      <c r="P111" s="100"/>
      <c r="Q111" s="100"/>
      <c r="R111" s="100"/>
      <c r="S111" s="100"/>
      <c r="T111" s="100"/>
      <c r="U111" s="100"/>
      <c r="V111" s="100"/>
      <c r="W111" s="100"/>
      <c r="X111" s="100">
        <v>1</v>
      </c>
      <c r="Y111" s="100"/>
      <c r="Z111" s="100"/>
      <c r="AA111" s="100"/>
      <c r="AB111" s="100"/>
      <c r="AC111" s="100"/>
      <c r="AD111" s="100"/>
      <c r="AE111" s="100"/>
      <c r="AF111" s="100"/>
      <c r="AG111" s="100"/>
      <c r="AH111" s="100"/>
      <c r="AI111" s="29"/>
    </row>
    <row r="112" spans="1:35" s="31" customFormat="1" ht="75" customHeight="1" x14ac:dyDescent="0.25">
      <c r="A112" s="26" t="s">
        <v>41</v>
      </c>
      <c r="B112" s="307" t="s">
        <v>40</v>
      </c>
      <c r="C112" s="308"/>
      <c r="D112" s="309"/>
      <c r="E112" s="89">
        <f t="shared" ref="E112:AH112" si="8">SUM(E113:E115)</f>
        <v>0</v>
      </c>
      <c r="F112" s="89">
        <f t="shared" si="8"/>
        <v>0</v>
      </c>
      <c r="G112" s="89">
        <f t="shared" si="8"/>
        <v>0</v>
      </c>
      <c r="H112" s="89">
        <f t="shared" si="8"/>
        <v>0</v>
      </c>
      <c r="I112" s="89">
        <f t="shared" si="8"/>
        <v>0</v>
      </c>
      <c r="J112" s="89">
        <f t="shared" si="8"/>
        <v>0</v>
      </c>
      <c r="K112" s="89">
        <f t="shared" si="8"/>
        <v>0</v>
      </c>
      <c r="L112" s="89">
        <f t="shared" si="8"/>
        <v>0</v>
      </c>
      <c r="M112" s="89">
        <f t="shared" si="8"/>
        <v>0</v>
      </c>
      <c r="N112" s="89">
        <f t="shared" si="8"/>
        <v>0</v>
      </c>
      <c r="O112" s="89">
        <f t="shared" si="8"/>
        <v>0</v>
      </c>
      <c r="P112" s="89">
        <f t="shared" si="8"/>
        <v>0</v>
      </c>
      <c r="Q112" s="89">
        <f t="shared" si="8"/>
        <v>0</v>
      </c>
      <c r="R112" s="89">
        <f t="shared" si="8"/>
        <v>0</v>
      </c>
      <c r="S112" s="89">
        <f t="shared" si="8"/>
        <v>0</v>
      </c>
      <c r="T112" s="89">
        <f t="shared" si="8"/>
        <v>0</v>
      </c>
      <c r="U112" s="89">
        <f t="shared" si="8"/>
        <v>0</v>
      </c>
      <c r="V112" s="89">
        <f t="shared" si="8"/>
        <v>0</v>
      </c>
      <c r="W112" s="89">
        <f t="shared" si="8"/>
        <v>0</v>
      </c>
      <c r="X112" s="89">
        <f t="shared" si="8"/>
        <v>0</v>
      </c>
      <c r="Y112" s="89">
        <f t="shared" si="8"/>
        <v>0</v>
      </c>
      <c r="Z112" s="89">
        <f t="shared" si="8"/>
        <v>0</v>
      </c>
      <c r="AA112" s="89">
        <f t="shared" si="8"/>
        <v>0</v>
      </c>
      <c r="AB112" s="89">
        <f t="shared" si="8"/>
        <v>0</v>
      </c>
      <c r="AC112" s="89">
        <f t="shared" si="8"/>
        <v>0</v>
      </c>
      <c r="AD112" s="89">
        <f t="shared" si="8"/>
        <v>0</v>
      </c>
      <c r="AE112" s="89">
        <f t="shared" si="8"/>
        <v>0</v>
      </c>
      <c r="AF112" s="89">
        <f t="shared" si="8"/>
        <v>0</v>
      </c>
      <c r="AG112" s="89">
        <f t="shared" si="8"/>
        <v>0</v>
      </c>
      <c r="AH112" s="89">
        <f t="shared" si="8"/>
        <v>0</v>
      </c>
      <c r="AI112" s="66"/>
    </row>
    <row r="113" spans="1:35" s="31" customFormat="1" ht="75" customHeight="1" x14ac:dyDescent="0.25">
      <c r="A113" s="28" t="s">
        <v>39</v>
      </c>
      <c r="B113" s="323" t="s">
        <v>38</v>
      </c>
      <c r="C113" s="324"/>
      <c r="D113" s="325"/>
      <c r="E113" s="101"/>
      <c r="F113" s="101"/>
      <c r="G113" s="101"/>
      <c r="H113" s="101"/>
      <c r="I113" s="101"/>
      <c r="J113" s="101"/>
      <c r="K113" s="101"/>
      <c r="L113" s="101"/>
      <c r="M113" s="101"/>
      <c r="N113" s="100"/>
      <c r="O113" s="100"/>
      <c r="P113" s="100"/>
      <c r="Q113" s="100"/>
      <c r="R113" s="100"/>
      <c r="S113" s="100"/>
      <c r="T113" s="100"/>
      <c r="U113" s="100"/>
      <c r="V113" s="100"/>
      <c r="W113" s="100"/>
      <c r="X113" s="100"/>
      <c r="Y113" s="100"/>
      <c r="Z113" s="100"/>
      <c r="AA113" s="100"/>
      <c r="AB113" s="100"/>
      <c r="AC113" s="100"/>
      <c r="AD113" s="100"/>
      <c r="AE113" s="100"/>
      <c r="AF113" s="100"/>
      <c r="AG113" s="100"/>
      <c r="AH113" s="100"/>
      <c r="AI113" s="29"/>
    </row>
    <row r="114" spans="1:35" s="31" customFormat="1" ht="75" customHeight="1" x14ac:dyDescent="0.25">
      <c r="A114" s="28" t="s">
        <v>37</v>
      </c>
      <c r="B114" s="323" t="s">
        <v>36</v>
      </c>
      <c r="C114" s="324"/>
      <c r="D114" s="325"/>
      <c r="E114" s="101"/>
      <c r="F114" s="101"/>
      <c r="G114" s="101"/>
      <c r="H114" s="101"/>
      <c r="I114" s="101"/>
      <c r="J114" s="101"/>
      <c r="K114" s="101"/>
      <c r="L114" s="101"/>
      <c r="M114" s="101"/>
      <c r="N114" s="100"/>
      <c r="O114" s="100"/>
      <c r="P114" s="100"/>
      <c r="Q114" s="100"/>
      <c r="R114" s="100"/>
      <c r="S114" s="100"/>
      <c r="T114" s="100"/>
      <c r="U114" s="100"/>
      <c r="V114" s="100"/>
      <c r="W114" s="100"/>
      <c r="X114" s="100"/>
      <c r="Y114" s="100"/>
      <c r="Z114" s="100"/>
      <c r="AA114" s="100"/>
      <c r="AB114" s="100"/>
      <c r="AC114" s="100"/>
      <c r="AD114" s="100"/>
      <c r="AE114" s="100"/>
      <c r="AF114" s="100"/>
      <c r="AG114" s="100"/>
      <c r="AH114" s="100"/>
      <c r="AI114" s="29"/>
    </row>
    <row r="115" spans="1:35" s="31" customFormat="1" ht="75" customHeight="1" x14ac:dyDescent="0.25">
      <c r="A115" s="28" t="s">
        <v>35</v>
      </c>
      <c r="B115" s="320" t="s">
        <v>1</v>
      </c>
      <c r="C115" s="321"/>
      <c r="D115" s="322"/>
      <c r="E115" s="101"/>
      <c r="F115" s="101"/>
      <c r="G115" s="101"/>
      <c r="H115" s="101"/>
      <c r="I115" s="101"/>
      <c r="J115" s="101"/>
      <c r="K115" s="101"/>
      <c r="L115" s="101"/>
      <c r="M115" s="101"/>
      <c r="N115" s="100"/>
      <c r="O115" s="100"/>
      <c r="P115" s="100"/>
      <c r="Q115" s="100"/>
      <c r="R115" s="100"/>
      <c r="S115" s="100"/>
      <c r="T115" s="100"/>
      <c r="U115" s="100"/>
      <c r="V115" s="100"/>
      <c r="W115" s="100"/>
      <c r="X115" s="100"/>
      <c r="Y115" s="100"/>
      <c r="Z115" s="100"/>
      <c r="AA115" s="100"/>
      <c r="AB115" s="100"/>
      <c r="AC115" s="100"/>
      <c r="AD115" s="100"/>
      <c r="AE115" s="100"/>
      <c r="AF115" s="100"/>
      <c r="AG115" s="100"/>
      <c r="AH115" s="100"/>
      <c r="AI115" s="29"/>
    </row>
    <row r="116" spans="1:35" s="33" customFormat="1" ht="75" customHeight="1" x14ac:dyDescent="0.25">
      <c r="A116" s="26" t="s">
        <v>34</v>
      </c>
      <c r="B116" s="310" t="s">
        <v>33</v>
      </c>
      <c r="C116" s="311"/>
      <c r="D116" s="312"/>
      <c r="E116" s="89">
        <f t="shared" ref="E116:AH116" si="9">SUM(E117:E124)</f>
        <v>522</v>
      </c>
      <c r="F116" s="89">
        <f t="shared" si="9"/>
        <v>23</v>
      </c>
      <c r="G116" s="89">
        <f t="shared" si="9"/>
        <v>469</v>
      </c>
      <c r="H116" s="89">
        <f t="shared" si="9"/>
        <v>30</v>
      </c>
      <c r="I116" s="89">
        <f t="shared" si="9"/>
        <v>0</v>
      </c>
      <c r="J116" s="89">
        <f t="shared" si="9"/>
        <v>3800</v>
      </c>
      <c r="K116" s="89">
        <f t="shared" si="9"/>
        <v>3439</v>
      </c>
      <c r="L116" s="89">
        <f t="shared" si="9"/>
        <v>251</v>
      </c>
      <c r="M116" s="89">
        <f t="shared" si="9"/>
        <v>0</v>
      </c>
      <c r="N116" s="89">
        <f t="shared" si="9"/>
        <v>2631</v>
      </c>
      <c r="O116" s="89">
        <f t="shared" si="9"/>
        <v>2019</v>
      </c>
      <c r="P116" s="89">
        <f t="shared" si="9"/>
        <v>420</v>
      </c>
      <c r="Q116" s="89">
        <f t="shared" si="9"/>
        <v>34</v>
      </c>
      <c r="R116" s="89">
        <f t="shared" si="9"/>
        <v>0</v>
      </c>
      <c r="S116" s="89">
        <f t="shared" si="9"/>
        <v>158</v>
      </c>
      <c r="T116" s="89">
        <f t="shared" si="9"/>
        <v>23</v>
      </c>
      <c r="U116" s="89">
        <f t="shared" si="9"/>
        <v>121</v>
      </c>
      <c r="V116" s="89">
        <f t="shared" si="9"/>
        <v>14</v>
      </c>
      <c r="W116" s="89">
        <f t="shared" si="9"/>
        <v>15</v>
      </c>
      <c r="X116" s="89">
        <f t="shared" si="9"/>
        <v>2646</v>
      </c>
      <c r="Y116" s="89">
        <f t="shared" si="9"/>
        <v>1</v>
      </c>
      <c r="Z116" s="89">
        <f t="shared" si="9"/>
        <v>13</v>
      </c>
      <c r="AA116" s="89">
        <f t="shared" si="9"/>
        <v>1284</v>
      </c>
      <c r="AB116" s="89">
        <f t="shared" si="9"/>
        <v>23</v>
      </c>
      <c r="AC116" s="89">
        <f t="shared" si="9"/>
        <v>22</v>
      </c>
      <c r="AD116" s="89">
        <f t="shared" si="9"/>
        <v>32</v>
      </c>
      <c r="AE116" s="89">
        <f t="shared" si="9"/>
        <v>54</v>
      </c>
      <c r="AF116" s="89">
        <f t="shared" si="9"/>
        <v>2</v>
      </c>
      <c r="AG116" s="89">
        <f t="shared" si="9"/>
        <v>25</v>
      </c>
      <c r="AH116" s="89">
        <f t="shared" si="9"/>
        <v>27</v>
      </c>
      <c r="AI116" s="68"/>
    </row>
    <row r="117" spans="1:35" s="31" customFormat="1" ht="75" customHeight="1" x14ac:dyDescent="0.25">
      <c r="A117" s="28" t="s">
        <v>32</v>
      </c>
      <c r="B117" s="313" t="s">
        <v>31</v>
      </c>
      <c r="C117" s="316"/>
      <c r="D117" s="317"/>
      <c r="E117" s="102">
        <v>517</v>
      </c>
      <c r="F117" s="102">
        <v>21</v>
      </c>
      <c r="G117" s="102">
        <v>466</v>
      </c>
      <c r="H117" s="102">
        <v>30</v>
      </c>
      <c r="I117" s="102">
        <v>0</v>
      </c>
      <c r="J117" s="102">
        <v>3787</v>
      </c>
      <c r="K117" s="102">
        <v>3431</v>
      </c>
      <c r="L117" s="102">
        <v>251</v>
      </c>
      <c r="M117" s="102"/>
      <c r="N117" s="100">
        <v>2630</v>
      </c>
      <c r="O117" s="100">
        <v>2019</v>
      </c>
      <c r="P117" s="100">
        <v>419</v>
      </c>
      <c r="Q117" s="100">
        <v>34</v>
      </c>
      <c r="R117" s="100"/>
      <c r="S117" s="100">
        <v>158</v>
      </c>
      <c r="T117" s="100">
        <v>23</v>
      </c>
      <c r="U117" s="100">
        <v>121</v>
      </c>
      <c r="V117" s="100">
        <v>14</v>
      </c>
      <c r="W117" s="100">
        <v>14</v>
      </c>
      <c r="X117" s="100">
        <v>2644</v>
      </c>
      <c r="Y117" s="100">
        <v>1</v>
      </c>
      <c r="Z117" s="100">
        <v>13</v>
      </c>
      <c r="AA117" s="100">
        <v>1273</v>
      </c>
      <c r="AB117" s="100">
        <v>23</v>
      </c>
      <c r="AC117" s="100">
        <v>22</v>
      </c>
      <c r="AD117" s="100">
        <v>31</v>
      </c>
      <c r="AE117" s="100">
        <v>53</v>
      </c>
      <c r="AF117" s="100">
        <v>2</v>
      </c>
      <c r="AG117" s="100">
        <v>24</v>
      </c>
      <c r="AH117" s="100">
        <v>26</v>
      </c>
      <c r="AI117" s="29"/>
    </row>
    <row r="118" spans="1:35" s="31" customFormat="1" ht="75" customHeight="1" x14ac:dyDescent="0.25">
      <c r="A118" s="28" t="s">
        <v>30</v>
      </c>
      <c r="B118" s="313" t="s">
        <v>29</v>
      </c>
      <c r="C118" s="316"/>
      <c r="D118" s="317"/>
      <c r="E118" s="102">
        <v>0</v>
      </c>
      <c r="F118" s="102">
        <v>0</v>
      </c>
      <c r="G118" s="102">
        <v>0</v>
      </c>
      <c r="H118" s="102">
        <v>0</v>
      </c>
      <c r="I118" s="102">
        <v>0</v>
      </c>
      <c r="J118" s="102"/>
      <c r="K118" s="102"/>
      <c r="L118" s="102"/>
      <c r="M118" s="102"/>
      <c r="N118" s="100"/>
      <c r="O118" s="100"/>
      <c r="P118" s="100"/>
      <c r="Q118" s="100"/>
      <c r="R118" s="100"/>
      <c r="S118" s="100"/>
      <c r="T118" s="100"/>
      <c r="U118" s="100"/>
      <c r="V118" s="100"/>
      <c r="W118" s="100"/>
      <c r="X118" s="100"/>
      <c r="Y118" s="100"/>
      <c r="Z118" s="100"/>
      <c r="AA118" s="100"/>
      <c r="AB118" s="100"/>
      <c r="AC118" s="100"/>
      <c r="AD118" s="100"/>
      <c r="AE118" s="100"/>
      <c r="AF118" s="100"/>
      <c r="AG118" s="100"/>
      <c r="AH118" s="100"/>
      <c r="AI118" s="29"/>
    </row>
    <row r="119" spans="1:35" s="31" customFormat="1" ht="75" customHeight="1" x14ac:dyDescent="0.25">
      <c r="A119" s="28" t="s">
        <v>28</v>
      </c>
      <c r="B119" s="313" t="s">
        <v>27</v>
      </c>
      <c r="C119" s="314"/>
      <c r="D119" s="315"/>
      <c r="E119" s="102">
        <v>4</v>
      </c>
      <c r="F119" s="102">
        <v>2</v>
      </c>
      <c r="G119" s="102">
        <v>2</v>
      </c>
      <c r="H119" s="102">
        <v>0</v>
      </c>
      <c r="I119" s="102">
        <v>0</v>
      </c>
      <c r="J119" s="102">
        <v>12</v>
      </c>
      <c r="K119" s="102">
        <v>7</v>
      </c>
      <c r="L119" s="102"/>
      <c r="M119" s="102"/>
      <c r="N119" s="100">
        <v>1</v>
      </c>
      <c r="O119" s="100"/>
      <c r="P119" s="100">
        <v>1</v>
      </c>
      <c r="Q119" s="100"/>
      <c r="R119" s="100"/>
      <c r="S119" s="100"/>
      <c r="T119" s="100"/>
      <c r="U119" s="100"/>
      <c r="V119" s="100"/>
      <c r="W119" s="100"/>
      <c r="X119" s="100">
        <v>1</v>
      </c>
      <c r="Y119" s="100"/>
      <c r="Z119" s="100"/>
      <c r="AA119" s="100">
        <v>10</v>
      </c>
      <c r="AB119" s="100"/>
      <c r="AC119" s="100"/>
      <c r="AD119" s="100"/>
      <c r="AE119" s="100"/>
      <c r="AF119" s="100"/>
      <c r="AG119" s="100"/>
      <c r="AH119" s="100"/>
      <c r="AI119" s="29"/>
    </row>
    <row r="120" spans="1:35" s="31" customFormat="1" ht="75" customHeight="1" x14ac:dyDescent="0.25">
      <c r="A120" s="28" t="s">
        <v>26</v>
      </c>
      <c r="B120" s="313" t="s">
        <v>25</v>
      </c>
      <c r="C120" s="314"/>
      <c r="D120" s="315"/>
      <c r="E120" s="102">
        <v>0</v>
      </c>
      <c r="F120" s="102">
        <v>0</v>
      </c>
      <c r="G120" s="102">
        <v>0</v>
      </c>
      <c r="H120" s="102">
        <v>0</v>
      </c>
      <c r="I120" s="102">
        <v>0</v>
      </c>
      <c r="J120" s="102"/>
      <c r="K120" s="102"/>
      <c r="L120" s="102"/>
      <c r="M120" s="102"/>
      <c r="N120" s="100"/>
      <c r="O120" s="100"/>
      <c r="P120" s="100"/>
      <c r="Q120" s="100"/>
      <c r="R120" s="100"/>
      <c r="S120" s="100"/>
      <c r="T120" s="100"/>
      <c r="U120" s="100"/>
      <c r="V120" s="100"/>
      <c r="W120" s="100"/>
      <c r="X120" s="100"/>
      <c r="Y120" s="100"/>
      <c r="Z120" s="100"/>
      <c r="AA120" s="100"/>
      <c r="AB120" s="100"/>
      <c r="AC120" s="100"/>
      <c r="AD120" s="100"/>
      <c r="AE120" s="100"/>
      <c r="AF120" s="100"/>
      <c r="AG120" s="100"/>
      <c r="AH120" s="100"/>
      <c r="AI120" s="32"/>
    </row>
    <row r="121" spans="1:35" s="31" customFormat="1" ht="75" customHeight="1" x14ac:dyDescent="0.25">
      <c r="A121" s="28" t="s">
        <v>24</v>
      </c>
      <c r="B121" s="313" t="s">
        <v>23</v>
      </c>
      <c r="C121" s="316"/>
      <c r="D121" s="317"/>
      <c r="E121" s="102">
        <v>0</v>
      </c>
      <c r="F121" s="102">
        <v>0</v>
      </c>
      <c r="G121" s="102">
        <v>0</v>
      </c>
      <c r="H121" s="102">
        <v>0</v>
      </c>
      <c r="I121" s="102">
        <v>0</v>
      </c>
      <c r="J121" s="102"/>
      <c r="K121" s="102"/>
      <c r="L121" s="102"/>
      <c r="M121" s="102"/>
      <c r="N121" s="100"/>
      <c r="O121" s="100"/>
      <c r="P121" s="100"/>
      <c r="Q121" s="100"/>
      <c r="R121" s="100"/>
      <c r="S121" s="100"/>
      <c r="T121" s="100"/>
      <c r="U121" s="100"/>
      <c r="V121" s="100"/>
      <c r="W121" s="100"/>
      <c r="X121" s="100"/>
      <c r="Y121" s="100"/>
      <c r="Z121" s="100"/>
      <c r="AA121" s="100"/>
      <c r="AB121" s="100"/>
      <c r="AC121" s="100"/>
      <c r="AD121" s="100"/>
      <c r="AE121" s="100"/>
      <c r="AF121" s="100"/>
      <c r="AG121" s="100"/>
      <c r="AH121" s="100"/>
      <c r="AI121" s="29"/>
    </row>
    <row r="122" spans="1:35" s="31" customFormat="1" ht="75" customHeight="1" x14ac:dyDescent="0.25">
      <c r="A122" s="28" t="s">
        <v>22</v>
      </c>
      <c r="B122" s="313" t="s">
        <v>21</v>
      </c>
      <c r="C122" s="316"/>
      <c r="D122" s="317"/>
      <c r="E122" s="102">
        <v>0</v>
      </c>
      <c r="F122" s="102">
        <v>0</v>
      </c>
      <c r="G122" s="102">
        <v>0</v>
      </c>
      <c r="H122" s="102">
        <v>0</v>
      </c>
      <c r="I122" s="102">
        <v>0</v>
      </c>
      <c r="J122" s="102">
        <v>1</v>
      </c>
      <c r="K122" s="102">
        <v>1</v>
      </c>
      <c r="L122" s="102"/>
      <c r="M122" s="102"/>
      <c r="N122" s="100"/>
      <c r="O122" s="100"/>
      <c r="P122" s="100"/>
      <c r="Q122" s="100"/>
      <c r="R122" s="100"/>
      <c r="S122" s="100"/>
      <c r="T122" s="100"/>
      <c r="U122" s="100"/>
      <c r="V122" s="100"/>
      <c r="W122" s="100"/>
      <c r="X122" s="100"/>
      <c r="Y122" s="100"/>
      <c r="Z122" s="100"/>
      <c r="AA122" s="100">
        <v>1</v>
      </c>
      <c r="AB122" s="100"/>
      <c r="AC122" s="100"/>
      <c r="AD122" s="100">
        <v>1</v>
      </c>
      <c r="AE122" s="100">
        <v>1</v>
      </c>
      <c r="AF122" s="100"/>
      <c r="AG122" s="100">
        <v>1</v>
      </c>
      <c r="AH122" s="100">
        <v>1</v>
      </c>
      <c r="AI122" s="29"/>
    </row>
    <row r="123" spans="1:35" s="31" customFormat="1" ht="75" customHeight="1" x14ac:dyDescent="0.25">
      <c r="A123" s="28" t="s">
        <v>20</v>
      </c>
      <c r="B123" s="313" t="s">
        <v>19</v>
      </c>
      <c r="C123" s="316"/>
      <c r="D123" s="317"/>
      <c r="E123" s="102">
        <v>0</v>
      </c>
      <c r="F123" s="102">
        <v>0</v>
      </c>
      <c r="G123" s="102">
        <v>0</v>
      </c>
      <c r="H123" s="102">
        <v>0</v>
      </c>
      <c r="I123" s="102">
        <v>0</v>
      </c>
      <c r="J123" s="102"/>
      <c r="K123" s="102"/>
      <c r="L123" s="102"/>
      <c r="M123" s="102"/>
      <c r="N123" s="100"/>
      <c r="O123" s="100"/>
      <c r="P123" s="100"/>
      <c r="Q123" s="100"/>
      <c r="R123" s="100"/>
      <c r="S123" s="100"/>
      <c r="T123" s="100"/>
      <c r="U123" s="100"/>
      <c r="V123" s="100"/>
      <c r="W123" s="100"/>
      <c r="X123" s="100"/>
      <c r="Y123" s="100"/>
      <c r="Z123" s="100"/>
      <c r="AA123" s="100"/>
      <c r="AB123" s="100"/>
      <c r="AC123" s="100"/>
      <c r="AD123" s="100"/>
      <c r="AE123" s="100"/>
      <c r="AF123" s="100"/>
      <c r="AG123" s="100"/>
      <c r="AH123" s="100"/>
      <c r="AI123" s="29"/>
    </row>
    <row r="124" spans="1:35" s="31" customFormat="1" ht="75" customHeight="1" x14ac:dyDescent="0.25">
      <c r="A124" s="28" t="s">
        <v>18</v>
      </c>
      <c r="B124" s="183" t="s">
        <v>1</v>
      </c>
      <c r="C124" s="184"/>
      <c r="D124" s="185"/>
      <c r="E124" s="102">
        <v>1</v>
      </c>
      <c r="F124" s="102">
        <v>0</v>
      </c>
      <c r="G124" s="102">
        <v>1</v>
      </c>
      <c r="H124" s="102">
        <v>0</v>
      </c>
      <c r="I124" s="102">
        <v>0</v>
      </c>
      <c r="J124" s="102"/>
      <c r="K124" s="102"/>
      <c r="L124" s="102"/>
      <c r="M124" s="102"/>
      <c r="N124" s="100"/>
      <c r="O124" s="100"/>
      <c r="P124" s="100"/>
      <c r="Q124" s="100"/>
      <c r="R124" s="100"/>
      <c r="S124" s="100"/>
      <c r="T124" s="100"/>
      <c r="U124" s="100"/>
      <c r="V124" s="100"/>
      <c r="W124" s="100">
        <v>1</v>
      </c>
      <c r="X124" s="100">
        <v>1</v>
      </c>
      <c r="Y124" s="100"/>
      <c r="Z124" s="100"/>
      <c r="AA124" s="100"/>
      <c r="AB124" s="100"/>
      <c r="AC124" s="100"/>
      <c r="AD124" s="100"/>
      <c r="AE124" s="100"/>
      <c r="AF124" s="100"/>
      <c r="AG124" s="100"/>
      <c r="AH124" s="100"/>
      <c r="AI124" s="29"/>
    </row>
    <row r="125" spans="1:35" s="31" customFormat="1" ht="75" customHeight="1" x14ac:dyDescent="0.25">
      <c r="A125" s="34" t="s">
        <v>17</v>
      </c>
      <c r="B125" s="310" t="s">
        <v>16</v>
      </c>
      <c r="C125" s="318"/>
      <c r="D125" s="319"/>
      <c r="E125" s="89">
        <f t="shared" ref="E125:AH125" si="10">SUM(E126:E129)</f>
        <v>1</v>
      </c>
      <c r="F125" s="89">
        <f t="shared" si="10"/>
        <v>0</v>
      </c>
      <c r="G125" s="89">
        <f t="shared" si="10"/>
        <v>1</v>
      </c>
      <c r="H125" s="89">
        <f t="shared" si="10"/>
        <v>0</v>
      </c>
      <c r="I125" s="89">
        <f t="shared" si="10"/>
        <v>0</v>
      </c>
      <c r="J125" s="89">
        <f t="shared" si="10"/>
        <v>3</v>
      </c>
      <c r="K125" s="89">
        <f t="shared" si="10"/>
        <v>1</v>
      </c>
      <c r="L125" s="89">
        <f t="shared" si="10"/>
        <v>1</v>
      </c>
      <c r="M125" s="89">
        <f t="shared" si="10"/>
        <v>0</v>
      </c>
      <c r="N125" s="89">
        <f t="shared" si="10"/>
        <v>2</v>
      </c>
      <c r="O125" s="89">
        <f t="shared" si="10"/>
        <v>0</v>
      </c>
      <c r="P125" s="89">
        <f t="shared" si="10"/>
        <v>0</v>
      </c>
      <c r="Q125" s="89">
        <f t="shared" si="10"/>
        <v>1</v>
      </c>
      <c r="R125" s="89">
        <f t="shared" si="10"/>
        <v>0</v>
      </c>
      <c r="S125" s="89">
        <f t="shared" si="10"/>
        <v>1</v>
      </c>
      <c r="T125" s="89">
        <f t="shared" si="10"/>
        <v>0</v>
      </c>
      <c r="U125" s="89">
        <f t="shared" si="10"/>
        <v>1</v>
      </c>
      <c r="V125" s="89">
        <f t="shared" si="10"/>
        <v>0</v>
      </c>
      <c r="W125" s="89">
        <f t="shared" si="10"/>
        <v>0</v>
      </c>
      <c r="X125" s="89">
        <f t="shared" si="10"/>
        <v>2</v>
      </c>
      <c r="Y125" s="89">
        <f t="shared" si="10"/>
        <v>0</v>
      </c>
      <c r="Z125" s="89">
        <f t="shared" si="10"/>
        <v>0</v>
      </c>
      <c r="AA125" s="89">
        <f t="shared" si="10"/>
        <v>0</v>
      </c>
      <c r="AB125" s="89">
        <f t="shared" si="10"/>
        <v>0</v>
      </c>
      <c r="AC125" s="89">
        <f t="shared" si="10"/>
        <v>0</v>
      </c>
      <c r="AD125" s="89">
        <f t="shared" si="10"/>
        <v>0</v>
      </c>
      <c r="AE125" s="89">
        <f t="shared" si="10"/>
        <v>0</v>
      </c>
      <c r="AF125" s="89">
        <f t="shared" si="10"/>
        <v>0</v>
      </c>
      <c r="AG125" s="89">
        <f t="shared" si="10"/>
        <v>0</v>
      </c>
      <c r="AH125" s="89">
        <f t="shared" si="10"/>
        <v>0</v>
      </c>
      <c r="AI125" s="66"/>
    </row>
    <row r="126" spans="1:35" s="31" customFormat="1" ht="75" customHeight="1" x14ac:dyDescent="0.25">
      <c r="A126" s="28" t="s">
        <v>15</v>
      </c>
      <c r="B126" s="313" t="s">
        <v>14</v>
      </c>
      <c r="C126" s="314"/>
      <c r="D126" s="315"/>
      <c r="E126" s="101">
        <v>1</v>
      </c>
      <c r="F126" s="101">
        <v>0</v>
      </c>
      <c r="G126" s="101">
        <v>1</v>
      </c>
      <c r="H126" s="101">
        <v>0</v>
      </c>
      <c r="I126" s="101">
        <v>0</v>
      </c>
      <c r="J126" s="101">
        <v>1</v>
      </c>
      <c r="K126" s="101">
        <v>1</v>
      </c>
      <c r="L126" s="101"/>
      <c r="M126" s="101"/>
      <c r="N126" s="100">
        <v>2</v>
      </c>
      <c r="O126" s="100"/>
      <c r="P126" s="100"/>
      <c r="Q126" s="100">
        <v>1</v>
      </c>
      <c r="R126" s="100"/>
      <c r="S126" s="100">
        <v>1</v>
      </c>
      <c r="T126" s="100"/>
      <c r="U126" s="100">
        <v>1</v>
      </c>
      <c r="V126" s="100"/>
      <c r="W126" s="100"/>
      <c r="X126" s="100">
        <v>2</v>
      </c>
      <c r="Y126" s="100"/>
      <c r="Z126" s="100"/>
      <c r="AA126" s="100"/>
      <c r="AB126" s="100"/>
      <c r="AC126" s="100"/>
      <c r="AD126" s="100"/>
      <c r="AE126" s="100"/>
      <c r="AF126" s="100"/>
      <c r="AG126" s="100"/>
      <c r="AH126" s="100"/>
      <c r="AI126" s="29"/>
    </row>
    <row r="127" spans="1:35" s="31" customFormat="1" ht="75" customHeight="1" x14ac:dyDescent="0.25">
      <c r="A127" s="28" t="s">
        <v>13</v>
      </c>
      <c r="B127" s="313" t="s">
        <v>12</v>
      </c>
      <c r="C127" s="316"/>
      <c r="D127" s="317"/>
      <c r="E127" s="101">
        <v>0</v>
      </c>
      <c r="F127" s="101">
        <v>0</v>
      </c>
      <c r="G127" s="101">
        <v>0</v>
      </c>
      <c r="H127" s="101">
        <v>0</v>
      </c>
      <c r="I127" s="101">
        <v>0</v>
      </c>
      <c r="J127" s="101"/>
      <c r="K127" s="101"/>
      <c r="L127" s="101"/>
      <c r="M127" s="101"/>
      <c r="N127" s="100"/>
      <c r="O127" s="100"/>
      <c r="P127" s="100"/>
      <c r="Q127" s="100"/>
      <c r="R127" s="100"/>
      <c r="S127" s="100"/>
      <c r="T127" s="100"/>
      <c r="U127" s="100"/>
      <c r="V127" s="100"/>
      <c r="W127" s="100"/>
      <c r="X127" s="100"/>
      <c r="Y127" s="100"/>
      <c r="Z127" s="100"/>
      <c r="AA127" s="100"/>
      <c r="AB127" s="100"/>
      <c r="AC127" s="100"/>
      <c r="AD127" s="100"/>
      <c r="AE127" s="100"/>
      <c r="AF127" s="100"/>
      <c r="AG127" s="100"/>
      <c r="AH127" s="100"/>
      <c r="AI127" s="29"/>
    </row>
    <row r="128" spans="1:35" s="31" customFormat="1" ht="75" customHeight="1" x14ac:dyDescent="0.25">
      <c r="A128" s="28" t="s">
        <v>11</v>
      </c>
      <c r="B128" s="313" t="s">
        <v>10</v>
      </c>
      <c r="C128" s="316"/>
      <c r="D128" s="317"/>
      <c r="E128" s="101">
        <v>0</v>
      </c>
      <c r="F128" s="101">
        <v>0</v>
      </c>
      <c r="G128" s="101">
        <v>0</v>
      </c>
      <c r="H128" s="101">
        <v>0</v>
      </c>
      <c r="I128" s="101">
        <v>0</v>
      </c>
      <c r="J128" s="101"/>
      <c r="K128" s="101"/>
      <c r="L128" s="101"/>
      <c r="M128" s="101"/>
      <c r="N128" s="100"/>
      <c r="O128" s="100"/>
      <c r="P128" s="100"/>
      <c r="Q128" s="100"/>
      <c r="R128" s="100"/>
      <c r="S128" s="100"/>
      <c r="T128" s="100"/>
      <c r="U128" s="100"/>
      <c r="V128" s="100"/>
      <c r="W128" s="100"/>
      <c r="X128" s="100"/>
      <c r="Y128" s="100"/>
      <c r="Z128" s="100"/>
      <c r="AA128" s="100"/>
      <c r="AB128" s="100"/>
      <c r="AC128" s="100"/>
      <c r="AD128" s="100"/>
      <c r="AE128" s="100"/>
      <c r="AF128" s="100"/>
      <c r="AG128" s="100"/>
      <c r="AH128" s="100"/>
      <c r="AI128" s="29"/>
    </row>
    <row r="129" spans="1:35" s="31" customFormat="1" ht="75" customHeight="1" x14ac:dyDescent="0.25">
      <c r="A129" s="28" t="s">
        <v>9</v>
      </c>
      <c r="B129" s="183" t="s">
        <v>1</v>
      </c>
      <c r="C129" s="184"/>
      <c r="D129" s="185"/>
      <c r="E129" s="101">
        <v>0</v>
      </c>
      <c r="F129" s="101">
        <v>0</v>
      </c>
      <c r="G129" s="101">
        <v>0</v>
      </c>
      <c r="H129" s="101">
        <v>0</v>
      </c>
      <c r="I129" s="101">
        <v>0</v>
      </c>
      <c r="J129" s="101">
        <v>2</v>
      </c>
      <c r="K129" s="101"/>
      <c r="L129" s="101">
        <v>1</v>
      </c>
      <c r="M129" s="101"/>
      <c r="N129" s="100"/>
      <c r="O129" s="100"/>
      <c r="P129" s="100"/>
      <c r="Q129" s="100"/>
      <c r="R129" s="100"/>
      <c r="S129" s="100"/>
      <c r="T129" s="100"/>
      <c r="U129" s="100"/>
      <c r="V129" s="100"/>
      <c r="W129" s="100"/>
      <c r="X129" s="100"/>
      <c r="Y129" s="100"/>
      <c r="Z129" s="100"/>
      <c r="AA129" s="100"/>
      <c r="AB129" s="100"/>
      <c r="AC129" s="100"/>
      <c r="AD129" s="100"/>
      <c r="AE129" s="100"/>
      <c r="AF129" s="100"/>
      <c r="AG129" s="100"/>
      <c r="AH129" s="100"/>
      <c r="AI129" s="29"/>
    </row>
    <row r="130" spans="1:35" s="31" customFormat="1" ht="75" customHeight="1" x14ac:dyDescent="0.25">
      <c r="A130" s="28" t="s">
        <v>8</v>
      </c>
      <c r="B130" s="310" t="s">
        <v>7</v>
      </c>
      <c r="C130" s="311"/>
      <c r="D130" s="312"/>
      <c r="E130" s="89">
        <f t="shared" ref="E130:AH130" si="11">SUM(E131:E132)</f>
        <v>3</v>
      </c>
      <c r="F130" s="89">
        <f t="shared" si="11"/>
        <v>0</v>
      </c>
      <c r="G130" s="89">
        <f t="shared" si="11"/>
        <v>3</v>
      </c>
      <c r="H130" s="89">
        <f t="shared" si="11"/>
        <v>0</v>
      </c>
      <c r="I130" s="89">
        <f t="shared" si="11"/>
        <v>0</v>
      </c>
      <c r="J130" s="89">
        <f t="shared" si="11"/>
        <v>6</v>
      </c>
      <c r="K130" s="89">
        <f t="shared" si="11"/>
        <v>5</v>
      </c>
      <c r="L130" s="89">
        <f t="shared" si="11"/>
        <v>1</v>
      </c>
      <c r="M130" s="89">
        <f t="shared" si="11"/>
        <v>0</v>
      </c>
      <c r="N130" s="89">
        <f t="shared" si="11"/>
        <v>1</v>
      </c>
      <c r="O130" s="89">
        <f t="shared" si="11"/>
        <v>1</v>
      </c>
      <c r="P130" s="89">
        <f t="shared" si="11"/>
        <v>0</v>
      </c>
      <c r="Q130" s="89">
        <f t="shared" si="11"/>
        <v>0</v>
      </c>
      <c r="R130" s="89">
        <f t="shared" si="11"/>
        <v>0</v>
      </c>
      <c r="S130" s="89">
        <f t="shared" si="11"/>
        <v>0</v>
      </c>
      <c r="T130" s="89">
        <f t="shared" si="11"/>
        <v>0</v>
      </c>
      <c r="U130" s="89">
        <f t="shared" si="11"/>
        <v>0</v>
      </c>
      <c r="V130" s="89">
        <f t="shared" si="11"/>
        <v>0</v>
      </c>
      <c r="W130" s="89">
        <f t="shared" si="11"/>
        <v>1</v>
      </c>
      <c r="X130" s="89">
        <f t="shared" si="11"/>
        <v>2</v>
      </c>
      <c r="Y130" s="89">
        <f t="shared" si="11"/>
        <v>0</v>
      </c>
      <c r="Z130" s="89">
        <f t="shared" si="11"/>
        <v>1</v>
      </c>
      <c r="AA130" s="89">
        <f t="shared" si="11"/>
        <v>6</v>
      </c>
      <c r="AB130" s="89">
        <f t="shared" si="11"/>
        <v>1</v>
      </c>
      <c r="AC130" s="89">
        <f t="shared" si="11"/>
        <v>1</v>
      </c>
      <c r="AD130" s="89">
        <f t="shared" si="11"/>
        <v>0</v>
      </c>
      <c r="AE130" s="89">
        <f t="shared" si="11"/>
        <v>1</v>
      </c>
      <c r="AF130" s="89">
        <f t="shared" si="11"/>
        <v>0</v>
      </c>
      <c r="AG130" s="89">
        <f t="shared" si="11"/>
        <v>0</v>
      </c>
      <c r="AH130" s="89">
        <f t="shared" si="11"/>
        <v>0</v>
      </c>
      <c r="AI130" s="66"/>
    </row>
    <row r="131" spans="1:35" s="31" customFormat="1" ht="75" customHeight="1" x14ac:dyDescent="0.25">
      <c r="A131" s="28" t="s">
        <v>6</v>
      </c>
      <c r="B131" s="183" t="s">
        <v>5</v>
      </c>
      <c r="C131" s="184"/>
      <c r="D131" s="185"/>
      <c r="E131" s="101">
        <v>2</v>
      </c>
      <c r="F131" s="101">
        <v>0</v>
      </c>
      <c r="G131" s="101">
        <v>2</v>
      </c>
      <c r="H131" s="101">
        <v>0</v>
      </c>
      <c r="I131" s="101">
        <v>0</v>
      </c>
      <c r="J131" s="101">
        <v>4</v>
      </c>
      <c r="K131" s="101">
        <v>3</v>
      </c>
      <c r="L131" s="101">
        <v>1</v>
      </c>
      <c r="M131" s="101"/>
      <c r="N131" s="100"/>
      <c r="O131" s="100"/>
      <c r="P131" s="100"/>
      <c r="Q131" s="100"/>
      <c r="R131" s="100"/>
      <c r="S131" s="100"/>
      <c r="T131" s="100"/>
      <c r="U131" s="100"/>
      <c r="V131" s="100"/>
      <c r="W131" s="100"/>
      <c r="X131" s="100"/>
      <c r="Y131" s="100"/>
      <c r="Z131" s="100">
        <v>1</v>
      </c>
      <c r="AA131" s="100">
        <v>5</v>
      </c>
      <c r="AB131" s="100">
        <v>1</v>
      </c>
      <c r="AC131" s="100"/>
      <c r="AD131" s="100"/>
      <c r="AE131" s="100"/>
      <c r="AF131" s="100"/>
      <c r="AG131" s="100"/>
      <c r="AH131" s="100"/>
      <c r="AI131" s="65" t="e">
        <f>#REF!+#REF!</f>
        <v>#REF!</v>
      </c>
    </row>
    <row r="132" spans="1:35" s="31" customFormat="1" ht="75" customHeight="1" x14ac:dyDescent="0.25">
      <c r="A132" s="28" t="s">
        <v>4</v>
      </c>
      <c r="B132" s="183" t="s">
        <v>3</v>
      </c>
      <c r="C132" s="184"/>
      <c r="D132" s="185"/>
      <c r="E132" s="101">
        <v>1</v>
      </c>
      <c r="F132" s="101">
        <v>0</v>
      </c>
      <c r="G132" s="101">
        <v>1</v>
      </c>
      <c r="H132" s="101">
        <v>0</v>
      </c>
      <c r="I132" s="101">
        <v>0</v>
      </c>
      <c r="J132" s="101">
        <v>2</v>
      </c>
      <c r="K132" s="101">
        <v>2</v>
      </c>
      <c r="L132" s="101"/>
      <c r="M132" s="101"/>
      <c r="N132" s="100">
        <v>1</v>
      </c>
      <c r="O132" s="100">
        <v>1</v>
      </c>
      <c r="P132" s="100"/>
      <c r="Q132" s="100"/>
      <c r="R132" s="100"/>
      <c r="S132" s="100"/>
      <c r="T132" s="100"/>
      <c r="U132" s="100"/>
      <c r="V132" s="100"/>
      <c r="W132" s="100">
        <v>1</v>
      </c>
      <c r="X132" s="100">
        <v>2</v>
      </c>
      <c r="Y132" s="100"/>
      <c r="Z132" s="100"/>
      <c r="AA132" s="100">
        <v>1</v>
      </c>
      <c r="AB132" s="100"/>
      <c r="AC132" s="100">
        <v>1</v>
      </c>
      <c r="AD132" s="100"/>
      <c r="AE132" s="100">
        <v>1</v>
      </c>
      <c r="AF132" s="100"/>
      <c r="AG132" s="100"/>
      <c r="AH132" s="100"/>
      <c r="AI132" s="29"/>
    </row>
    <row r="133" spans="1:35" s="31" customFormat="1" ht="75" customHeight="1" x14ac:dyDescent="0.25">
      <c r="A133" s="34" t="s">
        <v>2</v>
      </c>
      <c r="B133" s="307" t="s">
        <v>1</v>
      </c>
      <c r="C133" s="308"/>
      <c r="D133" s="309"/>
      <c r="E133" s="102">
        <v>6</v>
      </c>
      <c r="F133" s="102">
        <v>2</v>
      </c>
      <c r="G133" s="102">
        <v>4</v>
      </c>
      <c r="H133" s="102">
        <v>0</v>
      </c>
      <c r="I133" s="102">
        <v>0</v>
      </c>
      <c r="J133" s="102">
        <v>30</v>
      </c>
      <c r="K133" s="102">
        <v>19</v>
      </c>
      <c r="L133" s="102">
        <v>4</v>
      </c>
      <c r="M133" s="102">
        <v>5</v>
      </c>
      <c r="N133" s="100">
        <v>17</v>
      </c>
      <c r="O133" s="100">
        <v>12</v>
      </c>
      <c r="P133" s="100"/>
      <c r="Q133" s="100">
        <v>5</v>
      </c>
      <c r="R133" s="100"/>
      <c r="S133" s="100"/>
      <c r="T133" s="100"/>
      <c r="U133" s="100"/>
      <c r="V133" s="100"/>
      <c r="W133" s="100">
        <v>1</v>
      </c>
      <c r="X133" s="100">
        <v>18</v>
      </c>
      <c r="Y133" s="100"/>
      <c r="Z133" s="100">
        <v>3</v>
      </c>
      <c r="AA133" s="100">
        <v>7</v>
      </c>
      <c r="AB133" s="100">
        <v>4</v>
      </c>
      <c r="AC133" s="100">
        <v>1</v>
      </c>
      <c r="AD133" s="100"/>
      <c r="AE133" s="100">
        <v>1</v>
      </c>
      <c r="AF133" s="100"/>
      <c r="AG133" s="100"/>
      <c r="AH133" s="100"/>
      <c r="AI133" s="29"/>
    </row>
    <row r="134" spans="1:35" s="31" customFormat="1" ht="75" customHeight="1" x14ac:dyDescent="0.25">
      <c r="A134" s="34"/>
      <c r="B134" s="307" t="s">
        <v>0</v>
      </c>
      <c r="C134" s="308"/>
      <c r="D134" s="309"/>
      <c r="E134" s="89">
        <f t="shared" ref="E134:AH134" si="12">E19+E39+E51+E59+E73+E80+E87+E90+E112+E116+E125+E130+E133</f>
        <v>732</v>
      </c>
      <c r="F134" s="89">
        <f t="shared" si="12"/>
        <v>73</v>
      </c>
      <c r="G134" s="89">
        <f t="shared" si="12"/>
        <v>627</v>
      </c>
      <c r="H134" s="89">
        <f t="shared" si="12"/>
        <v>32</v>
      </c>
      <c r="I134" s="89">
        <f t="shared" si="12"/>
        <v>0</v>
      </c>
      <c r="J134" s="89">
        <f t="shared" si="12"/>
        <v>4164</v>
      </c>
      <c r="K134" s="89">
        <f t="shared" si="12"/>
        <v>3684</v>
      </c>
      <c r="L134" s="89">
        <f t="shared" si="12"/>
        <v>348</v>
      </c>
      <c r="M134" s="89">
        <f t="shared" si="12"/>
        <v>8</v>
      </c>
      <c r="N134" s="89">
        <f t="shared" si="12"/>
        <v>2822</v>
      </c>
      <c r="O134" s="89">
        <f t="shared" si="12"/>
        <v>2140</v>
      </c>
      <c r="P134" s="89">
        <f t="shared" si="12"/>
        <v>432</v>
      </c>
      <c r="Q134" s="89">
        <f t="shared" si="12"/>
        <v>52</v>
      </c>
      <c r="R134" s="89">
        <f t="shared" si="12"/>
        <v>1</v>
      </c>
      <c r="S134" s="89">
        <f t="shared" si="12"/>
        <v>197</v>
      </c>
      <c r="T134" s="89">
        <f t="shared" si="12"/>
        <v>29</v>
      </c>
      <c r="U134" s="89">
        <f t="shared" si="12"/>
        <v>150</v>
      </c>
      <c r="V134" s="89">
        <f t="shared" si="12"/>
        <v>18</v>
      </c>
      <c r="W134" s="89">
        <f t="shared" si="12"/>
        <v>31</v>
      </c>
      <c r="X134" s="89">
        <f t="shared" si="12"/>
        <v>2853</v>
      </c>
      <c r="Y134" s="89">
        <f t="shared" si="12"/>
        <v>2</v>
      </c>
      <c r="Z134" s="89">
        <f t="shared" si="12"/>
        <v>35</v>
      </c>
      <c r="AA134" s="89">
        <f t="shared" si="12"/>
        <v>1529</v>
      </c>
      <c r="AB134" s="89">
        <f t="shared" si="12"/>
        <v>64</v>
      </c>
      <c r="AC134" s="89">
        <f t="shared" si="12"/>
        <v>43</v>
      </c>
      <c r="AD134" s="89">
        <f t="shared" si="12"/>
        <v>39</v>
      </c>
      <c r="AE134" s="89">
        <f t="shared" si="12"/>
        <v>82</v>
      </c>
      <c r="AF134" s="89">
        <f t="shared" si="12"/>
        <v>7</v>
      </c>
      <c r="AG134" s="89">
        <f t="shared" si="12"/>
        <v>28</v>
      </c>
      <c r="AH134" s="89">
        <f t="shared" si="12"/>
        <v>35</v>
      </c>
      <c r="AI134" s="66"/>
    </row>
    <row r="135" spans="1:35" s="31" customFormat="1" ht="14.25" customHeight="1" x14ac:dyDescent="0.2">
      <c r="A135" s="24"/>
      <c r="B135" s="37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39"/>
      <c r="AI135" s="36"/>
    </row>
    <row r="136" spans="1:35" x14ac:dyDescent="0.2"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AH136" s="39"/>
      <c r="AI136" s="36"/>
    </row>
    <row r="137" spans="1:35" x14ac:dyDescent="0.2"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AH137" s="39"/>
      <c r="AI137" s="36"/>
    </row>
    <row r="138" spans="1:35" ht="90.75" customHeight="1" x14ac:dyDescent="0.2">
      <c r="B138" s="38"/>
      <c r="C138" s="127" t="s">
        <v>273</v>
      </c>
      <c r="D138" s="128"/>
      <c r="E138" s="12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AH138" s="39"/>
    </row>
    <row r="139" spans="1:35" x14ac:dyDescent="0.2"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AH139" s="39"/>
    </row>
    <row r="140" spans="1:35" x14ac:dyDescent="0.2"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AH140" s="39"/>
    </row>
    <row r="141" spans="1:35" x14ac:dyDescent="0.2">
      <c r="AH141" s="39"/>
    </row>
    <row r="142" spans="1:35" x14ac:dyDescent="0.2">
      <c r="AH142" s="39"/>
    </row>
    <row r="143" spans="1:35" x14ac:dyDescent="0.2">
      <c r="AH143" s="39"/>
    </row>
    <row r="144" spans="1:35" x14ac:dyDescent="0.2">
      <c r="AH144" s="39"/>
    </row>
    <row r="145" spans="34:34" x14ac:dyDescent="0.2">
      <c r="AH145" s="39"/>
    </row>
    <row r="146" spans="34:34" x14ac:dyDescent="0.2">
      <c r="AH146" s="39"/>
    </row>
    <row r="147" spans="34:34" x14ac:dyDescent="0.2">
      <c r="AH147" s="39"/>
    </row>
    <row r="148" spans="34:34" x14ac:dyDescent="0.2">
      <c r="AH148" s="39"/>
    </row>
    <row r="149" spans="34:34" x14ac:dyDescent="0.2">
      <c r="AH149" s="39"/>
    </row>
    <row r="150" spans="34:34" x14ac:dyDescent="0.2">
      <c r="AH150" s="39"/>
    </row>
    <row r="151" spans="34:34" x14ac:dyDescent="0.2">
      <c r="AH151" s="39"/>
    </row>
    <row r="152" spans="34:34" x14ac:dyDescent="0.2">
      <c r="AH152" s="39"/>
    </row>
    <row r="153" spans="34:34" x14ac:dyDescent="0.2">
      <c r="AH153" s="39"/>
    </row>
    <row r="154" spans="34:34" x14ac:dyDescent="0.2">
      <c r="AH154" s="39"/>
    </row>
    <row r="155" spans="34:34" x14ac:dyDescent="0.2">
      <c r="AH155" s="39"/>
    </row>
    <row r="156" spans="34:34" x14ac:dyDescent="0.2">
      <c r="AH156" s="39"/>
    </row>
    <row r="157" spans="34:34" x14ac:dyDescent="0.2">
      <c r="AH157" s="39"/>
    </row>
    <row r="158" spans="34:34" x14ac:dyDescent="0.2">
      <c r="AH158" s="39"/>
    </row>
    <row r="159" spans="34:34" x14ac:dyDescent="0.2">
      <c r="AH159" s="39"/>
    </row>
    <row r="160" spans="34:34" x14ac:dyDescent="0.2">
      <c r="AH160" s="39"/>
    </row>
    <row r="161" spans="34:34" x14ac:dyDescent="0.2">
      <c r="AH161" s="39"/>
    </row>
    <row r="162" spans="34:34" x14ac:dyDescent="0.2">
      <c r="AH162" s="39"/>
    </row>
    <row r="163" spans="34:34" x14ac:dyDescent="0.2">
      <c r="AH163" s="39"/>
    </row>
    <row r="164" spans="34:34" x14ac:dyDescent="0.2">
      <c r="AH164" s="39"/>
    </row>
    <row r="165" spans="34:34" x14ac:dyDescent="0.2">
      <c r="AH165" s="39"/>
    </row>
    <row r="166" spans="34:34" x14ac:dyDescent="0.2">
      <c r="AH166" s="39"/>
    </row>
    <row r="167" spans="34:34" x14ac:dyDescent="0.2">
      <c r="AH167" s="39"/>
    </row>
    <row r="168" spans="34:34" x14ac:dyDescent="0.2">
      <c r="AH168" s="39"/>
    </row>
    <row r="169" spans="34:34" x14ac:dyDescent="0.2">
      <c r="AH169" s="39"/>
    </row>
    <row r="170" spans="34:34" x14ac:dyDescent="0.2">
      <c r="AH170" s="39"/>
    </row>
    <row r="171" spans="34:34" x14ac:dyDescent="0.2">
      <c r="AH171" s="39"/>
    </row>
    <row r="172" spans="34:34" x14ac:dyDescent="0.2">
      <c r="AH172" s="39"/>
    </row>
    <row r="173" spans="34:34" x14ac:dyDescent="0.2">
      <c r="AH173" s="39"/>
    </row>
    <row r="174" spans="34:34" x14ac:dyDescent="0.2">
      <c r="AH174" s="39"/>
    </row>
    <row r="175" spans="34:34" x14ac:dyDescent="0.2">
      <c r="AH175" s="39"/>
    </row>
    <row r="176" spans="34:34" x14ac:dyDescent="0.2">
      <c r="AH176" s="39"/>
    </row>
    <row r="177" spans="34:34" x14ac:dyDescent="0.2">
      <c r="AH177" s="39"/>
    </row>
    <row r="178" spans="34:34" x14ac:dyDescent="0.2">
      <c r="AH178" s="39"/>
    </row>
    <row r="179" spans="34:34" x14ac:dyDescent="0.2">
      <c r="AH179" s="39"/>
    </row>
    <row r="180" spans="34:34" x14ac:dyDescent="0.2">
      <c r="AH180" s="39"/>
    </row>
    <row r="181" spans="34:34" x14ac:dyDescent="0.2">
      <c r="AH181" s="39"/>
    </row>
    <row r="182" spans="34:34" x14ac:dyDescent="0.2">
      <c r="AH182" s="39"/>
    </row>
    <row r="183" spans="34:34" x14ac:dyDescent="0.2">
      <c r="AH183" s="39"/>
    </row>
    <row r="184" spans="34:34" x14ac:dyDescent="0.2">
      <c r="AH184" s="39"/>
    </row>
    <row r="185" spans="34:34" x14ac:dyDescent="0.2">
      <c r="AH185" s="39"/>
    </row>
    <row r="186" spans="34:34" x14ac:dyDescent="0.2">
      <c r="AH186" s="39"/>
    </row>
    <row r="187" spans="34:34" x14ac:dyDescent="0.2">
      <c r="AH187" s="39"/>
    </row>
    <row r="188" spans="34:34" x14ac:dyDescent="0.2">
      <c r="AH188" s="39"/>
    </row>
    <row r="189" spans="34:34" x14ac:dyDescent="0.2">
      <c r="AH189" s="39"/>
    </row>
    <row r="190" spans="34:34" x14ac:dyDescent="0.2">
      <c r="AH190" s="39"/>
    </row>
    <row r="191" spans="34:34" x14ac:dyDescent="0.2">
      <c r="AH191" s="39"/>
    </row>
    <row r="192" spans="34:34" x14ac:dyDescent="0.2">
      <c r="AH192" s="39"/>
    </row>
    <row r="193" spans="34:34" x14ac:dyDescent="0.2">
      <c r="AH193" s="39"/>
    </row>
    <row r="194" spans="34:34" x14ac:dyDescent="0.2">
      <c r="AH194" s="39"/>
    </row>
    <row r="195" spans="34:34" x14ac:dyDescent="0.2">
      <c r="AH195" s="39"/>
    </row>
    <row r="196" spans="34:34" x14ac:dyDescent="0.2">
      <c r="AH196" s="39"/>
    </row>
    <row r="197" spans="34:34" x14ac:dyDescent="0.2">
      <c r="AH197" s="39"/>
    </row>
    <row r="198" spans="34:34" x14ac:dyDescent="0.2">
      <c r="AH198" s="39"/>
    </row>
    <row r="199" spans="34:34" x14ac:dyDescent="0.2">
      <c r="AH199" s="39"/>
    </row>
    <row r="200" spans="34:34" x14ac:dyDescent="0.2">
      <c r="AH200" s="39"/>
    </row>
    <row r="201" spans="34:34" x14ac:dyDescent="0.2">
      <c r="AH201" s="39"/>
    </row>
    <row r="202" spans="34:34" x14ac:dyDescent="0.2">
      <c r="AH202" s="39"/>
    </row>
    <row r="203" spans="34:34" x14ac:dyDescent="0.2">
      <c r="AH203" s="39"/>
    </row>
    <row r="204" spans="34:34" x14ac:dyDescent="0.2">
      <c r="AH204" s="39"/>
    </row>
    <row r="205" spans="34:34" x14ac:dyDescent="0.2">
      <c r="AH205" s="39"/>
    </row>
    <row r="206" spans="34:34" x14ac:dyDescent="0.2">
      <c r="AH206" s="39"/>
    </row>
    <row r="207" spans="34:34" x14ac:dyDescent="0.2">
      <c r="AH207" s="39"/>
    </row>
    <row r="208" spans="34:34" x14ac:dyDescent="0.2">
      <c r="AH208" s="39"/>
    </row>
    <row r="209" spans="34:34" x14ac:dyDescent="0.2">
      <c r="AH209" s="39"/>
    </row>
    <row r="210" spans="34:34" x14ac:dyDescent="0.2">
      <c r="AH210" s="39"/>
    </row>
    <row r="211" spans="34:34" x14ac:dyDescent="0.2">
      <c r="AH211" s="39"/>
    </row>
    <row r="212" spans="34:34" x14ac:dyDescent="0.2">
      <c r="AH212" s="39"/>
    </row>
    <row r="213" spans="34:34" x14ac:dyDescent="0.2">
      <c r="AH213" s="39"/>
    </row>
    <row r="214" spans="34:34" x14ac:dyDescent="0.2">
      <c r="AH214" s="39"/>
    </row>
    <row r="215" spans="34:34" x14ac:dyDescent="0.2">
      <c r="AH215" s="39"/>
    </row>
    <row r="216" spans="34:34" x14ac:dyDescent="0.2">
      <c r="AH216" s="39"/>
    </row>
    <row r="217" spans="34:34" x14ac:dyDescent="0.2">
      <c r="AH217" s="39"/>
    </row>
    <row r="218" spans="34:34" x14ac:dyDescent="0.2">
      <c r="AH218" s="39"/>
    </row>
    <row r="219" spans="34:34" x14ac:dyDescent="0.2">
      <c r="AH219" s="39"/>
    </row>
    <row r="220" spans="34:34" x14ac:dyDescent="0.2">
      <c r="AH220" s="39"/>
    </row>
    <row r="221" spans="34:34" x14ac:dyDescent="0.2">
      <c r="AH221" s="39"/>
    </row>
    <row r="222" spans="34:34" x14ac:dyDescent="0.2">
      <c r="AH222" s="39"/>
    </row>
    <row r="223" spans="34:34" x14ac:dyDescent="0.2">
      <c r="AH223" s="39"/>
    </row>
    <row r="224" spans="34:34" x14ac:dyDescent="0.2">
      <c r="AH224" s="39"/>
    </row>
    <row r="225" spans="34:34" x14ac:dyDescent="0.2">
      <c r="AH225" s="39"/>
    </row>
    <row r="226" spans="34:34" x14ac:dyDescent="0.2">
      <c r="AH226" s="39"/>
    </row>
    <row r="227" spans="34:34" x14ac:dyDescent="0.2">
      <c r="AH227" s="39"/>
    </row>
    <row r="228" spans="34:34" x14ac:dyDescent="0.2">
      <c r="AH228" s="39"/>
    </row>
    <row r="229" spans="34:34" x14ac:dyDescent="0.2">
      <c r="AH229" s="39"/>
    </row>
    <row r="230" spans="34:34" x14ac:dyDescent="0.2">
      <c r="AH230" s="39"/>
    </row>
    <row r="231" spans="34:34" x14ac:dyDescent="0.2">
      <c r="AH231" s="39"/>
    </row>
    <row r="232" spans="34:34" x14ac:dyDescent="0.2">
      <c r="AH232" s="39"/>
    </row>
    <row r="233" spans="34:34" x14ac:dyDescent="0.2">
      <c r="AH233" s="39"/>
    </row>
    <row r="234" spans="34:34" x14ac:dyDescent="0.2">
      <c r="AH234" s="39"/>
    </row>
    <row r="235" spans="34:34" x14ac:dyDescent="0.2">
      <c r="AH235" s="39"/>
    </row>
    <row r="236" spans="34:34" x14ac:dyDescent="0.2">
      <c r="AH236" s="39"/>
    </row>
    <row r="237" spans="34:34" x14ac:dyDescent="0.2">
      <c r="AH237" s="39"/>
    </row>
    <row r="238" spans="34:34" x14ac:dyDescent="0.2">
      <c r="AH238" s="39"/>
    </row>
    <row r="239" spans="34:34" x14ac:dyDescent="0.2">
      <c r="AH239" s="39"/>
    </row>
    <row r="240" spans="34:34" x14ac:dyDescent="0.2">
      <c r="AH240" s="39"/>
    </row>
    <row r="241" spans="34:34" x14ac:dyDescent="0.2">
      <c r="AH241" s="39"/>
    </row>
    <row r="242" spans="34:34" x14ac:dyDescent="0.2">
      <c r="AH242" s="39"/>
    </row>
    <row r="243" spans="34:34" x14ac:dyDescent="0.2">
      <c r="AH243" s="39"/>
    </row>
    <row r="244" spans="34:34" x14ac:dyDescent="0.2">
      <c r="AH244" s="39"/>
    </row>
    <row r="245" spans="34:34" x14ac:dyDescent="0.2">
      <c r="AH245" s="39"/>
    </row>
    <row r="246" spans="34:34" x14ac:dyDescent="0.2">
      <c r="AH246" s="39"/>
    </row>
    <row r="247" spans="34:34" x14ac:dyDescent="0.2">
      <c r="AH247" s="39"/>
    </row>
    <row r="248" spans="34:34" x14ac:dyDescent="0.2">
      <c r="AH248" s="39"/>
    </row>
    <row r="249" spans="34:34" x14ac:dyDescent="0.2">
      <c r="AH249" s="39"/>
    </row>
    <row r="250" spans="34:34" x14ac:dyDescent="0.2">
      <c r="AH250" s="39"/>
    </row>
    <row r="251" spans="34:34" x14ac:dyDescent="0.2">
      <c r="AH251" s="39"/>
    </row>
    <row r="252" spans="34:34" x14ac:dyDescent="0.2">
      <c r="AH252" s="39"/>
    </row>
    <row r="253" spans="34:34" x14ac:dyDescent="0.2">
      <c r="AH253" s="39"/>
    </row>
    <row r="254" spans="34:34" x14ac:dyDescent="0.2">
      <c r="AH254" s="39"/>
    </row>
    <row r="255" spans="34:34" x14ac:dyDescent="0.2">
      <c r="AH255" s="39"/>
    </row>
    <row r="256" spans="34:34" x14ac:dyDescent="0.2">
      <c r="AH256" s="39"/>
    </row>
    <row r="257" spans="34:34" x14ac:dyDescent="0.2">
      <c r="AH257" s="39"/>
    </row>
    <row r="258" spans="34:34" x14ac:dyDescent="0.2">
      <c r="AH258" s="39"/>
    </row>
    <row r="259" spans="34:34" x14ac:dyDescent="0.2">
      <c r="AH259" s="39"/>
    </row>
    <row r="260" spans="34:34" x14ac:dyDescent="0.2">
      <c r="AH260" s="39"/>
    </row>
    <row r="261" spans="34:34" x14ac:dyDescent="0.2">
      <c r="AH261" s="39"/>
    </row>
    <row r="262" spans="34:34" x14ac:dyDescent="0.2">
      <c r="AH262" s="39"/>
    </row>
    <row r="263" spans="34:34" x14ac:dyDescent="0.2">
      <c r="AH263" s="39"/>
    </row>
    <row r="264" spans="34:34" x14ac:dyDescent="0.2">
      <c r="AH264" s="39"/>
    </row>
    <row r="265" spans="34:34" x14ac:dyDescent="0.2">
      <c r="AH265" s="39"/>
    </row>
    <row r="266" spans="34:34" x14ac:dyDescent="0.2">
      <c r="AH266" s="39"/>
    </row>
    <row r="267" spans="34:34" x14ac:dyDescent="0.2">
      <c r="AH267" s="39"/>
    </row>
    <row r="268" spans="34:34" x14ac:dyDescent="0.2">
      <c r="AH268" s="39"/>
    </row>
    <row r="269" spans="34:34" x14ac:dyDescent="0.2">
      <c r="AH269" s="39"/>
    </row>
    <row r="270" spans="34:34" x14ac:dyDescent="0.2">
      <c r="AH270" s="39"/>
    </row>
    <row r="271" spans="34:34" x14ac:dyDescent="0.2">
      <c r="AH271" s="39"/>
    </row>
    <row r="272" spans="34:34" x14ac:dyDescent="0.2">
      <c r="AH272" s="39"/>
    </row>
    <row r="273" spans="34:34" x14ac:dyDescent="0.2">
      <c r="AH273" s="39"/>
    </row>
    <row r="274" spans="34:34" x14ac:dyDescent="0.2">
      <c r="AH274" s="39"/>
    </row>
    <row r="275" spans="34:34" x14ac:dyDescent="0.2">
      <c r="AH275" s="39"/>
    </row>
    <row r="276" spans="34:34" x14ac:dyDescent="0.2">
      <c r="AH276" s="39"/>
    </row>
    <row r="277" spans="34:34" x14ac:dyDescent="0.2">
      <c r="AH277" s="39"/>
    </row>
    <row r="278" spans="34:34" x14ac:dyDescent="0.2">
      <c r="AH278" s="39"/>
    </row>
    <row r="279" spans="34:34" x14ac:dyDescent="0.2">
      <c r="AH279" s="39"/>
    </row>
    <row r="280" spans="34:34" x14ac:dyDescent="0.2">
      <c r="AH280" s="39"/>
    </row>
    <row r="281" spans="34:34" x14ac:dyDescent="0.2">
      <c r="AH281" s="39"/>
    </row>
    <row r="282" spans="34:34" x14ac:dyDescent="0.2">
      <c r="AH282" s="39"/>
    </row>
    <row r="283" spans="34:34" x14ac:dyDescent="0.2">
      <c r="AH283" s="39"/>
    </row>
    <row r="284" spans="34:34" x14ac:dyDescent="0.2">
      <c r="AH284" s="39"/>
    </row>
    <row r="285" spans="34:34" x14ac:dyDescent="0.2">
      <c r="AH285" s="39"/>
    </row>
    <row r="286" spans="34:34" x14ac:dyDescent="0.2">
      <c r="AH286" s="39"/>
    </row>
    <row r="287" spans="34:34" x14ac:dyDescent="0.2">
      <c r="AH287" s="39"/>
    </row>
    <row r="288" spans="34:34" x14ac:dyDescent="0.2">
      <c r="AH288" s="39"/>
    </row>
    <row r="289" spans="34:34" x14ac:dyDescent="0.2">
      <c r="AH289" s="39"/>
    </row>
    <row r="290" spans="34:34" x14ac:dyDescent="0.2">
      <c r="AH290" s="39"/>
    </row>
    <row r="291" spans="34:34" x14ac:dyDescent="0.2">
      <c r="AH291" s="39"/>
    </row>
    <row r="292" spans="34:34" x14ac:dyDescent="0.2">
      <c r="AH292" s="39"/>
    </row>
    <row r="293" spans="34:34" x14ac:dyDescent="0.2">
      <c r="AH293" s="39"/>
    </row>
    <row r="294" spans="34:34" x14ac:dyDescent="0.2">
      <c r="AH294" s="39"/>
    </row>
    <row r="295" spans="34:34" x14ac:dyDescent="0.2">
      <c r="AH295" s="39"/>
    </row>
    <row r="296" spans="34:34" x14ac:dyDescent="0.2">
      <c r="AH296" s="39"/>
    </row>
    <row r="297" spans="34:34" x14ac:dyDescent="0.2">
      <c r="AH297" s="39"/>
    </row>
    <row r="298" spans="34:34" x14ac:dyDescent="0.2">
      <c r="AH298" s="39"/>
    </row>
    <row r="299" spans="34:34" x14ac:dyDescent="0.2">
      <c r="AH299" s="39"/>
    </row>
    <row r="300" spans="34:34" x14ac:dyDescent="0.2">
      <c r="AH300" s="39"/>
    </row>
    <row r="301" spans="34:34" x14ac:dyDescent="0.2">
      <c r="AH301" s="39"/>
    </row>
    <row r="302" spans="34:34" x14ac:dyDescent="0.2">
      <c r="AH302" s="39"/>
    </row>
    <row r="303" spans="34:34" x14ac:dyDescent="0.2">
      <c r="AH303" s="39"/>
    </row>
    <row r="304" spans="34:34" x14ac:dyDescent="0.2">
      <c r="AH304" s="39"/>
    </row>
    <row r="305" spans="34:34" x14ac:dyDescent="0.2">
      <c r="AH305" s="39"/>
    </row>
    <row r="306" spans="34:34" x14ac:dyDescent="0.2">
      <c r="AH306" s="39"/>
    </row>
    <row r="307" spans="34:34" x14ac:dyDescent="0.2">
      <c r="AH307" s="39"/>
    </row>
    <row r="308" spans="34:34" x14ac:dyDescent="0.2">
      <c r="AH308" s="39"/>
    </row>
    <row r="309" spans="34:34" x14ac:dyDescent="0.2">
      <c r="AH309" s="39"/>
    </row>
    <row r="310" spans="34:34" x14ac:dyDescent="0.2">
      <c r="AH310" s="39"/>
    </row>
    <row r="311" spans="34:34" x14ac:dyDescent="0.2">
      <c r="AH311" s="39"/>
    </row>
    <row r="312" spans="34:34" x14ac:dyDescent="0.2">
      <c r="AH312" s="39"/>
    </row>
    <row r="313" spans="34:34" x14ac:dyDescent="0.2">
      <c r="AH313" s="39"/>
    </row>
    <row r="314" spans="34:34" x14ac:dyDescent="0.2">
      <c r="AH314" s="39"/>
    </row>
    <row r="315" spans="34:34" x14ac:dyDescent="0.2">
      <c r="AH315" s="39"/>
    </row>
    <row r="316" spans="34:34" x14ac:dyDescent="0.2">
      <c r="AH316" s="39"/>
    </row>
    <row r="317" spans="34:34" x14ac:dyDescent="0.2">
      <c r="AH317" s="39"/>
    </row>
    <row r="318" spans="34:34" x14ac:dyDescent="0.2">
      <c r="AH318" s="39"/>
    </row>
    <row r="319" spans="34:34" x14ac:dyDescent="0.2">
      <c r="AH319" s="39"/>
    </row>
    <row r="320" spans="34:34" x14ac:dyDescent="0.2">
      <c r="AH320" s="39"/>
    </row>
    <row r="321" spans="34:34" x14ac:dyDescent="0.2">
      <c r="AH321" s="39"/>
    </row>
    <row r="322" spans="34:34" x14ac:dyDescent="0.2">
      <c r="AH322" s="39"/>
    </row>
    <row r="323" spans="34:34" x14ac:dyDescent="0.2">
      <c r="AH323" s="39"/>
    </row>
    <row r="324" spans="34:34" x14ac:dyDescent="0.2">
      <c r="AH324" s="39"/>
    </row>
    <row r="325" spans="34:34" x14ac:dyDescent="0.2">
      <c r="AH325" s="39"/>
    </row>
    <row r="326" spans="34:34" x14ac:dyDescent="0.2">
      <c r="AH326" s="39"/>
    </row>
    <row r="327" spans="34:34" x14ac:dyDescent="0.2">
      <c r="AH327" s="39"/>
    </row>
    <row r="328" spans="34:34" x14ac:dyDescent="0.2">
      <c r="AH328" s="39"/>
    </row>
    <row r="329" spans="34:34" x14ac:dyDescent="0.2">
      <c r="AH329" s="39"/>
    </row>
    <row r="330" spans="34:34" x14ac:dyDescent="0.2">
      <c r="AH330" s="39"/>
    </row>
    <row r="331" spans="34:34" x14ac:dyDescent="0.2">
      <c r="AH331" s="39"/>
    </row>
    <row r="332" spans="34:34" x14ac:dyDescent="0.2">
      <c r="AH332" s="39"/>
    </row>
    <row r="333" spans="34:34" x14ac:dyDescent="0.2">
      <c r="AH333" s="39"/>
    </row>
    <row r="334" spans="34:34" x14ac:dyDescent="0.2">
      <c r="AH334" s="39"/>
    </row>
    <row r="335" spans="34:34" x14ac:dyDescent="0.2">
      <c r="AH335" s="39"/>
    </row>
    <row r="336" spans="34:34" x14ac:dyDescent="0.2">
      <c r="AH336" s="39"/>
    </row>
    <row r="337" spans="34:34" x14ac:dyDescent="0.2">
      <c r="AH337" s="39"/>
    </row>
    <row r="338" spans="34:34" x14ac:dyDescent="0.2">
      <c r="AH338" s="39"/>
    </row>
    <row r="339" spans="34:34" x14ac:dyDescent="0.2">
      <c r="AH339" s="39"/>
    </row>
    <row r="340" spans="34:34" x14ac:dyDescent="0.2">
      <c r="AH340" s="39"/>
    </row>
    <row r="341" spans="34:34" x14ac:dyDescent="0.2">
      <c r="AH341" s="39"/>
    </row>
    <row r="342" spans="34:34" x14ac:dyDescent="0.2">
      <c r="AH342" s="39"/>
    </row>
    <row r="343" spans="34:34" x14ac:dyDescent="0.2">
      <c r="AH343" s="39"/>
    </row>
    <row r="344" spans="34:34" x14ac:dyDescent="0.2">
      <c r="AH344" s="39"/>
    </row>
    <row r="345" spans="34:34" x14ac:dyDescent="0.2">
      <c r="AH345" s="39"/>
    </row>
    <row r="346" spans="34:34" x14ac:dyDescent="0.2">
      <c r="AH346" s="39"/>
    </row>
    <row r="347" spans="34:34" x14ac:dyDescent="0.2">
      <c r="AH347" s="39"/>
    </row>
    <row r="348" spans="34:34" x14ac:dyDescent="0.2">
      <c r="AH348" s="39"/>
    </row>
    <row r="349" spans="34:34" x14ac:dyDescent="0.2">
      <c r="AH349" s="39"/>
    </row>
    <row r="350" spans="34:34" x14ac:dyDescent="0.2">
      <c r="AH350" s="39"/>
    </row>
    <row r="351" spans="34:34" x14ac:dyDescent="0.2">
      <c r="AH351" s="39"/>
    </row>
    <row r="352" spans="34:34" x14ac:dyDescent="0.2">
      <c r="AH352" s="39"/>
    </row>
    <row r="353" spans="34:34" x14ac:dyDescent="0.2">
      <c r="AH353" s="39"/>
    </row>
    <row r="354" spans="34:34" x14ac:dyDescent="0.2">
      <c r="AH354" s="39"/>
    </row>
    <row r="355" spans="34:34" x14ac:dyDescent="0.2">
      <c r="AH355" s="39"/>
    </row>
    <row r="356" spans="34:34" x14ac:dyDescent="0.2">
      <c r="AH356" s="39"/>
    </row>
    <row r="357" spans="34:34" x14ac:dyDescent="0.2">
      <c r="AH357" s="39"/>
    </row>
    <row r="358" spans="34:34" x14ac:dyDescent="0.2">
      <c r="AH358" s="39"/>
    </row>
    <row r="359" spans="34:34" x14ac:dyDescent="0.2">
      <c r="AH359" s="39"/>
    </row>
    <row r="360" spans="34:34" x14ac:dyDescent="0.2">
      <c r="AH360" s="39"/>
    </row>
    <row r="361" spans="34:34" x14ac:dyDescent="0.2">
      <c r="AH361" s="39"/>
    </row>
    <row r="362" spans="34:34" x14ac:dyDescent="0.2">
      <c r="AH362" s="39"/>
    </row>
    <row r="363" spans="34:34" x14ac:dyDescent="0.2">
      <c r="AH363" s="39"/>
    </row>
    <row r="364" spans="34:34" x14ac:dyDescent="0.2">
      <c r="AH364" s="39"/>
    </row>
    <row r="365" spans="34:34" x14ac:dyDescent="0.2">
      <c r="AH365" s="39"/>
    </row>
    <row r="366" spans="34:34" x14ac:dyDescent="0.2">
      <c r="AH366" s="39"/>
    </row>
    <row r="367" spans="34:34" x14ac:dyDescent="0.2">
      <c r="AH367" s="39"/>
    </row>
    <row r="368" spans="34:34" x14ac:dyDescent="0.2">
      <c r="AH368" s="39"/>
    </row>
    <row r="369" spans="34:34" x14ac:dyDescent="0.2">
      <c r="AH369" s="39"/>
    </row>
    <row r="370" spans="34:34" x14ac:dyDescent="0.2">
      <c r="AH370" s="39"/>
    </row>
    <row r="371" spans="34:34" x14ac:dyDescent="0.2">
      <c r="AH371" s="39"/>
    </row>
    <row r="372" spans="34:34" x14ac:dyDescent="0.2">
      <c r="AH372" s="39"/>
    </row>
    <row r="373" spans="34:34" x14ac:dyDescent="0.2">
      <c r="AH373" s="39"/>
    </row>
    <row r="374" spans="34:34" x14ac:dyDescent="0.2">
      <c r="AH374" s="39"/>
    </row>
    <row r="375" spans="34:34" x14ac:dyDescent="0.2">
      <c r="AH375" s="39"/>
    </row>
    <row r="376" spans="34:34" x14ac:dyDescent="0.2">
      <c r="AH376" s="39"/>
    </row>
    <row r="377" spans="34:34" x14ac:dyDescent="0.2">
      <c r="AH377" s="39"/>
    </row>
    <row r="378" spans="34:34" x14ac:dyDescent="0.2">
      <c r="AH378" s="39"/>
    </row>
    <row r="379" spans="34:34" x14ac:dyDescent="0.2">
      <c r="AH379" s="39"/>
    </row>
    <row r="380" spans="34:34" x14ac:dyDescent="0.2">
      <c r="AH380" s="39"/>
    </row>
    <row r="381" spans="34:34" x14ac:dyDescent="0.2">
      <c r="AH381" s="39"/>
    </row>
    <row r="382" spans="34:34" x14ac:dyDescent="0.2">
      <c r="AH382" s="39"/>
    </row>
    <row r="383" spans="34:34" x14ac:dyDescent="0.2">
      <c r="AH383" s="39"/>
    </row>
    <row r="384" spans="34:34" x14ac:dyDescent="0.2">
      <c r="AH384" s="39"/>
    </row>
    <row r="385" spans="34:34" x14ac:dyDescent="0.2">
      <c r="AH385" s="39"/>
    </row>
    <row r="386" spans="34:34" x14ac:dyDescent="0.2">
      <c r="AH386" s="39"/>
    </row>
    <row r="387" spans="34:34" x14ac:dyDescent="0.2">
      <c r="AH387" s="39"/>
    </row>
    <row r="388" spans="34:34" x14ac:dyDescent="0.2">
      <c r="AH388" s="39"/>
    </row>
    <row r="389" spans="34:34" x14ac:dyDescent="0.2">
      <c r="AH389" s="39"/>
    </row>
    <row r="390" spans="34:34" x14ac:dyDescent="0.2">
      <c r="AH390" s="39"/>
    </row>
    <row r="391" spans="34:34" x14ac:dyDescent="0.2">
      <c r="AH391" s="39"/>
    </row>
    <row r="392" spans="34:34" x14ac:dyDescent="0.2">
      <c r="AH392" s="39"/>
    </row>
    <row r="393" spans="34:34" x14ac:dyDescent="0.2">
      <c r="AH393" s="39"/>
    </row>
    <row r="394" spans="34:34" x14ac:dyDescent="0.2">
      <c r="AH394" s="39"/>
    </row>
    <row r="395" spans="34:34" x14ac:dyDescent="0.2">
      <c r="AH395" s="39"/>
    </row>
    <row r="396" spans="34:34" x14ac:dyDescent="0.2">
      <c r="AH396" s="39"/>
    </row>
    <row r="397" spans="34:34" x14ac:dyDescent="0.2">
      <c r="AH397" s="39"/>
    </row>
    <row r="398" spans="34:34" x14ac:dyDescent="0.2">
      <c r="AH398" s="39"/>
    </row>
    <row r="399" spans="34:34" x14ac:dyDescent="0.2">
      <c r="AH399" s="39"/>
    </row>
    <row r="400" spans="34:34" x14ac:dyDescent="0.2">
      <c r="AH400" s="39"/>
    </row>
    <row r="401" spans="34:34" x14ac:dyDescent="0.2">
      <c r="AH401" s="39"/>
    </row>
    <row r="402" spans="34:34" x14ac:dyDescent="0.2">
      <c r="AH402" s="39"/>
    </row>
    <row r="403" spans="34:34" x14ac:dyDescent="0.2">
      <c r="AH403" s="39"/>
    </row>
    <row r="404" spans="34:34" x14ac:dyDescent="0.2">
      <c r="AH404" s="39"/>
    </row>
    <row r="405" spans="34:34" x14ac:dyDescent="0.2">
      <c r="AH405" s="39"/>
    </row>
    <row r="406" spans="34:34" x14ac:dyDescent="0.2">
      <c r="AH406" s="39"/>
    </row>
    <row r="407" spans="34:34" x14ac:dyDescent="0.2">
      <c r="AH407" s="39"/>
    </row>
    <row r="408" spans="34:34" x14ac:dyDescent="0.2">
      <c r="AH408" s="39"/>
    </row>
    <row r="409" spans="34:34" x14ac:dyDescent="0.2">
      <c r="AH409" s="39"/>
    </row>
    <row r="410" spans="34:34" x14ac:dyDescent="0.2">
      <c r="AH410" s="39"/>
    </row>
    <row r="411" spans="34:34" x14ac:dyDescent="0.2">
      <c r="AH411" s="39"/>
    </row>
    <row r="412" spans="34:34" x14ac:dyDescent="0.2">
      <c r="AH412" s="39"/>
    </row>
    <row r="413" spans="34:34" x14ac:dyDescent="0.2">
      <c r="AH413" s="39"/>
    </row>
    <row r="414" spans="34:34" x14ac:dyDescent="0.2">
      <c r="AH414" s="39"/>
    </row>
    <row r="415" spans="34:34" x14ac:dyDescent="0.2">
      <c r="AH415" s="39"/>
    </row>
    <row r="416" spans="34:34" x14ac:dyDescent="0.2">
      <c r="AH416" s="39"/>
    </row>
    <row r="417" spans="34:34" x14ac:dyDescent="0.2">
      <c r="AH417" s="39"/>
    </row>
    <row r="418" spans="34:34" x14ac:dyDescent="0.2">
      <c r="AH418" s="39"/>
    </row>
    <row r="419" spans="34:34" x14ac:dyDescent="0.2">
      <c r="AH419" s="39"/>
    </row>
    <row r="420" spans="34:34" x14ac:dyDescent="0.2">
      <c r="AH420" s="39"/>
    </row>
    <row r="421" spans="34:34" x14ac:dyDescent="0.2">
      <c r="AH421" s="39"/>
    </row>
    <row r="422" spans="34:34" x14ac:dyDescent="0.2">
      <c r="AH422" s="39"/>
    </row>
    <row r="423" spans="34:34" x14ac:dyDescent="0.2">
      <c r="AH423" s="39"/>
    </row>
    <row r="424" spans="34:34" x14ac:dyDescent="0.2">
      <c r="AH424" s="39"/>
    </row>
    <row r="425" spans="34:34" x14ac:dyDescent="0.2">
      <c r="AH425" s="39"/>
    </row>
    <row r="426" spans="34:34" x14ac:dyDescent="0.2">
      <c r="AH426" s="39"/>
    </row>
    <row r="427" spans="34:34" x14ac:dyDescent="0.2">
      <c r="AH427" s="39"/>
    </row>
    <row r="428" spans="34:34" x14ac:dyDescent="0.2">
      <c r="AH428" s="39"/>
    </row>
    <row r="429" spans="34:34" x14ac:dyDescent="0.2">
      <c r="AH429" s="39"/>
    </row>
    <row r="430" spans="34:34" x14ac:dyDescent="0.2">
      <c r="AH430" s="39"/>
    </row>
    <row r="431" spans="34:34" x14ac:dyDescent="0.2">
      <c r="AH431" s="39"/>
    </row>
    <row r="432" spans="34:34" x14ac:dyDescent="0.2">
      <c r="AH432" s="39"/>
    </row>
    <row r="433" spans="34:34" x14ac:dyDescent="0.2">
      <c r="AH433" s="39"/>
    </row>
    <row r="434" spans="34:34" x14ac:dyDescent="0.2">
      <c r="AH434" s="39"/>
    </row>
    <row r="435" spans="34:34" x14ac:dyDescent="0.2">
      <c r="AH435" s="39"/>
    </row>
    <row r="436" spans="34:34" x14ac:dyDescent="0.2">
      <c r="AH436" s="39"/>
    </row>
    <row r="437" spans="34:34" x14ac:dyDescent="0.2">
      <c r="AH437" s="39"/>
    </row>
    <row r="438" spans="34:34" x14ac:dyDescent="0.2">
      <c r="AH438" s="39"/>
    </row>
    <row r="439" spans="34:34" x14ac:dyDescent="0.2">
      <c r="AH439" s="39"/>
    </row>
    <row r="440" spans="34:34" x14ac:dyDescent="0.2">
      <c r="AH440" s="39"/>
    </row>
    <row r="441" spans="34:34" x14ac:dyDescent="0.2">
      <c r="AH441" s="39"/>
    </row>
    <row r="442" spans="34:34" x14ac:dyDescent="0.2">
      <c r="AH442" s="39"/>
    </row>
    <row r="443" spans="34:34" x14ac:dyDescent="0.2">
      <c r="AH443" s="39"/>
    </row>
    <row r="444" spans="34:34" x14ac:dyDescent="0.2">
      <c r="AH444" s="39"/>
    </row>
    <row r="445" spans="34:34" x14ac:dyDescent="0.2">
      <c r="AH445" s="39"/>
    </row>
    <row r="446" spans="34:34" x14ac:dyDescent="0.2">
      <c r="AH446" s="39"/>
    </row>
    <row r="447" spans="34:34" x14ac:dyDescent="0.2">
      <c r="AH447" s="39"/>
    </row>
    <row r="448" spans="34:34" x14ac:dyDescent="0.2">
      <c r="AH448" s="39"/>
    </row>
    <row r="449" spans="34:34" x14ac:dyDescent="0.2">
      <c r="AH449" s="39"/>
    </row>
    <row r="450" spans="34:34" x14ac:dyDescent="0.2">
      <c r="AH450" s="39"/>
    </row>
    <row r="451" spans="34:34" x14ac:dyDescent="0.2">
      <c r="AH451" s="39"/>
    </row>
    <row r="452" spans="34:34" x14ac:dyDescent="0.2">
      <c r="AH452" s="39"/>
    </row>
    <row r="453" spans="34:34" x14ac:dyDescent="0.2">
      <c r="AH453" s="39"/>
    </row>
    <row r="454" spans="34:34" x14ac:dyDescent="0.2">
      <c r="AH454" s="39"/>
    </row>
    <row r="455" spans="34:34" x14ac:dyDescent="0.2">
      <c r="AH455" s="39"/>
    </row>
    <row r="456" spans="34:34" x14ac:dyDescent="0.2">
      <c r="AH456" s="39"/>
    </row>
    <row r="457" spans="34:34" x14ac:dyDescent="0.2">
      <c r="AH457" s="39"/>
    </row>
    <row r="458" spans="34:34" x14ac:dyDescent="0.2">
      <c r="AH458" s="39"/>
    </row>
    <row r="459" spans="34:34" x14ac:dyDescent="0.2">
      <c r="AH459" s="39"/>
    </row>
    <row r="460" spans="34:34" x14ac:dyDescent="0.2">
      <c r="AH460" s="39"/>
    </row>
    <row r="461" spans="34:34" x14ac:dyDescent="0.2">
      <c r="AH461" s="39"/>
    </row>
    <row r="462" spans="34:34" x14ac:dyDescent="0.2">
      <c r="AH462" s="39"/>
    </row>
    <row r="463" spans="34:34" x14ac:dyDescent="0.2">
      <c r="AH463" s="39"/>
    </row>
    <row r="464" spans="34:34" x14ac:dyDescent="0.2">
      <c r="AH464" s="39"/>
    </row>
    <row r="465" spans="34:34" x14ac:dyDescent="0.2">
      <c r="AH465" s="39"/>
    </row>
    <row r="466" spans="34:34" x14ac:dyDescent="0.2">
      <c r="AH466" s="39"/>
    </row>
    <row r="467" spans="34:34" x14ac:dyDescent="0.2">
      <c r="AH467" s="39"/>
    </row>
    <row r="468" spans="34:34" x14ac:dyDescent="0.2">
      <c r="AH468" s="39"/>
    </row>
    <row r="469" spans="34:34" x14ac:dyDescent="0.2">
      <c r="AH469" s="39"/>
    </row>
    <row r="470" spans="34:34" x14ac:dyDescent="0.2">
      <c r="AH470" s="39"/>
    </row>
    <row r="471" spans="34:34" x14ac:dyDescent="0.2">
      <c r="AH471" s="39"/>
    </row>
    <row r="472" spans="34:34" x14ac:dyDescent="0.2">
      <c r="AH472" s="39"/>
    </row>
    <row r="473" spans="34:34" x14ac:dyDescent="0.2">
      <c r="AH473" s="39"/>
    </row>
    <row r="474" spans="34:34" x14ac:dyDescent="0.2">
      <c r="AH474" s="39"/>
    </row>
    <row r="475" spans="34:34" x14ac:dyDescent="0.2">
      <c r="AH475" s="39"/>
    </row>
    <row r="476" spans="34:34" x14ac:dyDescent="0.2">
      <c r="AH476" s="39"/>
    </row>
    <row r="477" spans="34:34" x14ac:dyDescent="0.2">
      <c r="AH477" s="39"/>
    </row>
    <row r="478" spans="34:34" x14ac:dyDescent="0.2">
      <c r="AH478" s="39"/>
    </row>
    <row r="479" spans="34:34" x14ac:dyDescent="0.2">
      <c r="AH479" s="39"/>
    </row>
    <row r="480" spans="34:34" x14ac:dyDescent="0.2">
      <c r="AH480" s="39"/>
    </row>
    <row r="481" spans="34:34" x14ac:dyDescent="0.2">
      <c r="AH481" s="39"/>
    </row>
    <row r="482" spans="34:34" x14ac:dyDescent="0.2">
      <c r="AH482" s="39"/>
    </row>
    <row r="483" spans="34:34" x14ac:dyDescent="0.2">
      <c r="AH483" s="39"/>
    </row>
    <row r="484" spans="34:34" x14ac:dyDescent="0.2">
      <c r="AH484" s="39"/>
    </row>
    <row r="485" spans="34:34" x14ac:dyDescent="0.2">
      <c r="AH485" s="39"/>
    </row>
    <row r="486" spans="34:34" x14ac:dyDescent="0.2">
      <c r="AH486" s="39"/>
    </row>
    <row r="487" spans="34:34" x14ac:dyDescent="0.2">
      <c r="AH487" s="39"/>
    </row>
    <row r="488" spans="34:34" x14ac:dyDescent="0.2">
      <c r="AH488" s="39"/>
    </row>
    <row r="489" spans="34:34" x14ac:dyDescent="0.2">
      <c r="AH489" s="39"/>
    </row>
    <row r="490" spans="34:34" x14ac:dyDescent="0.2">
      <c r="AH490" s="39"/>
    </row>
    <row r="491" spans="34:34" x14ac:dyDescent="0.2">
      <c r="AH491" s="39"/>
    </row>
    <row r="492" spans="34:34" x14ac:dyDescent="0.2">
      <c r="AH492" s="39"/>
    </row>
    <row r="493" spans="34:34" x14ac:dyDescent="0.2">
      <c r="AH493" s="39"/>
    </row>
    <row r="494" spans="34:34" x14ac:dyDescent="0.2">
      <c r="AH494" s="39"/>
    </row>
    <row r="495" spans="34:34" x14ac:dyDescent="0.2">
      <c r="AH495" s="39"/>
    </row>
    <row r="496" spans="34:34" x14ac:dyDescent="0.2">
      <c r="AH496" s="39"/>
    </row>
    <row r="497" spans="34:34" x14ac:dyDescent="0.2">
      <c r="AH497" s="39"/>
    </row>
    <row r="498" spans="34:34" x14ac:dyDescent="0.2">
      <c r="AH498" s="39"/>
    </row>
    <row r="499" spans="34:34" x14ac:dyDescent="0.2">
      <c r="AH499" s="39"/>
    </row>
    <row r="500" spans="34:34" x14ac:dyDescent="0.2">
      <c r="AH500" s="39"/>
    </row>
    <row r="501" spans="34:34" x14ac:dyDescent="0.2">
      <c r="AH501" s="39"/>
    </row>
    <row r="502" spans="34:34" x14ac:dyDescent="0.2">
      <c r="AH502" s="39"/>
    </row>
    <row r="503" spans="34:34" x14ac:dyDescent="0.2">
      <c r="AH503" s="39"/>
    </row>
    <row r="504" spans="34:34" x14ac:dyDescent="0.2">
      <c r="AH504" s="39"/>
    </row>
    <row r="505" spans="34:34" x14ac:dyDescent="0.2">
      <c r="AH505" s="39"/>
    </row>
    <row r="506" spans="34:34" x14ac:dyDescent="0.2">
      <c r="AH506" s="39"/>
    </row>
    <row r="507" spans="34:34" x14ac:dyDescent="0.2">
      <c r="AH507" s="39"/>
    </row>
    <row r="508" spans="34:34" x14ac:dyDescent="0.2">
      <c r="AH508" s="39"/>
    </row>
    <row r="509" spans="34:34" x14ac:dyDescent="0.2">
      <c r="AH509" s="39"/>
    </row>
    <row r="510" spans="34:34" x14ac:dyDescent="0.2">
      <c r="AH510" s="39"/>
    </row>
    <row r="511" spans="34:34" x14ac:dyDescent="0.2">
      <c r="AH511" s="39"/>
    </row>
    <row r="512" spans="34:34" x14ac:dyDescent="0.2">
      <c r="AH512" s="39"/>
    </row>
    <row r="513" spans="34:34" x14ac:dyDescent="0.2">
      <c r="AH513" s="39"/>
    </row>
    <row r="514" spans="34:34" x14ac:dyDescent="0.2">
      <c r="AH514" s="39"/>
    </row>
    <row r="515" spans="34:34" x14ac:dyDescent="0.2">
      <c r="AH515" s="39"/>
    </row>
    <row r="516" spans="34:34" x14ac:dyDescent="0.2">
      <c r="AH516" s="39"/>
    </row>
    <row r="517" spans="34:34" x14ac:dyDescent="0.2">
      <c r="AH517" s="39"/>
    </row>
    <row r="518" spans="34:34" x14ac:dyDescent="0.2">
      <c r="AH518" s="39"/>
    </row>
    <row r="519" spans="34:34" x14ac:dyDescent="0.2">
      <c r="AH519" s="39"/>
    </row>
    <row r="520" spans="34:34" x14ac:dyDescent="0.2">
      <c r="AH520" s="39"/>
    </row>
    <row r="521" spans="34:34" x14ac:dyDescent="0.2">
      <c r="AH521" s="39"/>
    </row>
    <row r="522" spans="34:34" x14ac:dyDescent="0.2">
      <c r="AH522" s="39"/>
    </row>
    <row r="523" spans="34:34" x14ac:dyDescent="0.2">
      <c r="AH523" s="39"/>
    </row>
    <row r="524" spans="34:34" x14ac:dyDescent="0.2">
      <c r="AH524" s="39"/>
    </row>
    <row r="525" spans="34:34" x14ac:dyDescent="0.2">
      <c r="AH525" s="39"/>
    </row>
    <row r="526" spans="34:34" x14ac:dyDescent="0.2">
      <c r="AH526" s="39"/>
    </row>
    <row r="527" spans="34:34" x14ac:dyDescent="0.2">
      <c r="AH527" s="39"/>
    </row>
    <row r="528" spans="34:34" x14ac:dyDescent="0.2">
      <c r="AH528" s="39"/>
    </row>
    <row r="529" spans="34:34" x14ac:dyDescent="0.2">
      <c r="AH529" s="39"/>
    </row>
    <row r="530" spans="34:34" x14ac:dyDescent="0.2">
      <c r="AH530" s="39"/>
    </row>
    <row r="531" spans="34:34" x14ac:dyDescent="0.2">
      <c r="AH531" s="39"/>
    </row>
    <row r="532" spans="34:34" x14ac:dyDescent="0.2">
      <c r="AH532" s="39"/>
    </row>
    <row r="533" spans="34:34" x14ac:dyDescent="0.2">
      <c r="AH533" s="39"/>
    </row>
    <row r="534" spans="34:34" x14ac:dyDescent="0.2">
      <c r="AH534" s="39"/>
    </row>
    <row r="535" spans="34:34" x14ac:dyDescent="0.2">
      <c r="AH535" s="39"/>
    </row>
    <row r="536" spans="34:34" x14ac:dyDescent="0.2">
      <c r="AH536" s="39"/>
    </row>
    <row r="537" spans="34:34" x14ac:dyDescent="0.2">
      <c r="AH537" s="39"/>
    </row>
    <row r="538" spans="34:34" x14ac:dyDescent="0.2">
      <c r="AH538" s="39"/>
    </row>
    <row r="539" spans="34:34" x14ac:dyDescent="0.2">
      <c r="AH539" s="39"/>
    </row>
    <row r="540" spans="34:34" x14ac:dyDescent="0.2">
      <c r="AH540" s="39"/>
    </row>
    <row r="541" spans="34:34" x14ac:dyDescent="0.2">
      <c r="AH541" s="39"/>
    </row>
    <row r="542" spans="34:34" x14ac:dyDescent="0.2">
      <c r="AH542" s="39"/>
    </row>
    <row r="543" spans="34:34" x14ac:dyDescent="0.2">
      <c r="AH543" s="39"/>
    </row>
    <row r="544" spans="34:34" x14ac:dyDescent="0.2">
      <c r="AH544" s="39"/>
    </row>
    <row r="545" spans="34:34" x14ac:dyDescent="0.2">
      <c r="AH545" s="39"/>
    </row>
    <row r="546" spans="34:34" x14ac:dyDescent="0.2">
      <c r="AH546" s="39"/>
    </row>
    <row r="547" spans="34:34" x14ac:dyDescent="0.2">
      <c r="AH547" s="39"/>
    </row>
    <row r="548" spans="34:34" x14ac:dyDescent="0.2">
      <c r="AH548" s="39"/>
    </row>
    <row r="549" spans="34:34" x14ac:dyDescent="0.2">
      <c r="AH549" s="39"/>
    </row>
    <row r="550" spans="34:34" x14ac:dyDescent="0.2">
      <c r="AH550" s="39"/>
    </row>
    <row r="551" spans="34:34" x14ac:dyDescent="0.2">
      <c r="AH551" s="39"/>
    </row>
    <row r="552" spans="34:34" x14ac:dyDescent="0.2">
      <c r="AH552" s="39"/>
    </row>
    <row r="553" spans="34:34" x14ac:dyDescent="0.2">
      <c r="AH553" s="39"/>
    </row>
    <row r="554" spans="34:34" x14ac:dyDescent="0.2">
      <c r="AH554" s="39"/>
    </row>
    <row r="555" spans="34:34" x14ac:dyDescent="0.2">
      <c r="AH555" s="39"/>
    </row>
    <row r="556" spans="34:34" x14ac:dyDescent="0.2">
      <c r="AH556" s="39"/>
    </row>
    <row r="557" spans="34:34" x14ac:dyDescent="0.2">
      <c r="AH557" s="39"/>
    </row>
    <row r="558" spans="34:34" x14ac:dyDescent="0.2">
      <c r="AH558" s="39"/>
    </row>
    <row r="559" spans="34:34" x14ac:dyDescent="0.2">
      <c r="AH559" s="39"/>
    </row>
    <row r="560" spans="34:34" x14ac:dyDescent="0.2">
      <c r="AH560" s="39"/>
    </row>
    <row r="561" spans="34:34" x14ac:dyDescent="0.2">
      <c r="AH561" s="39"/>
    </row>
    <row r="562" spans="34:34" x14ac:dyDescent="0.2">
      <c r="AH562" s="39"/>
    </row>
    <row r="563" spans="34:34" x14ac:dyDescent="0.2">
      <c r="AH563" s="39"/>
    </row>
    <row r="564" spans="34:34" x14ac:dyDescent="0.2">
      <c r="AH564" s="39"/>
    </row>
    <row r="565" spans="34:34" x14ac:dyDescent="0.2">
      <c r="AH565" s="39"/>
    </row>
    <row r="566" spans="34:34" x14ac:dyDescent="0.2">
      <c r="AH566" s="39"/>
    </row>
    <row r="567" spans="34:34" x14ac:dyDescent="0.2">
      <c r="AH567" s="39"/>
    </row>
    <row r="568" spans="34:34" x14ac:dyDescent="0.2">
      <c r="AH568" s="39"/>
    </row>
    <row r="569" spans="34:34" x14ac:dyDescent="0.2">
      <c r="AH569" s="39"/>
    </row>
    <row r="570" spans="34:34" x14ac:dyDescent="0.2">
      <c r="AH570" s="39"/>
    </row>
    <row r="571" spans="34:34" x14ac:dyDescent="0.2">
      <c r="AH571" s="39"/>
    </row>
    <row r="572" spans="34:34" x14ac:dyDescent="0.2">
      <c r="AH572" s="39"/>
    </row>
    <row r="573" spans="34:34" x14ac:dyDescent="0.2">
      <c r="AH573" s="39"/>
    </row>
    <row r="574" spans="34:34" x14ac:dyDescent="0.2">
      <c r="AH574" s="39"/>
    </row>
    <row r="575" spans="34:34" x14ac:dyDescent="0.2">
      <c r="AH575" s="39"/>
    </row>
    <row r="576" spans="34:34" x14ac:dyDescent="0.2">
      <c r="AH576" s="39"/>
    </row>
    <row r="577" spans="34:34" x14ac:dyDescent="0.2">
      <c r="AH577" s="39"/>
    </row>
    <row r="578" spans="34:34" x14ac:dyDescent="0.2">
      <c r="AH578" s="39"/>
    </row>
    <row r="579" spans="34:34" x14ac:dyDescent="0.2">
      <c r="AH579" s="39"/>
    </row>
    <row r="580" spans="34:34" x14ac:dyDescent="0.2">
      <c r="AH580" s="39"/>
    </row>
    <row r="581" spans="34:34" x14ac:dyDescent="0.2">
      <c r="AH581" s="39"/>
    </row>
    <row r="582" spans="34:34" x14ac:dyDescent="0.2">
      <c r="AH582" s="39"/>
    </row>
    <row r="583" spans="34:34" x14ac:dyDescent="0.2">
      <c r="AH583" s="39"/>
    </row>
    <row r="584" spans="34:34" x14ac:dyDescent="0.2">
      <c r="AH584" s="39"/>
    </row>
    <row r="585" spans="34:34" x14ac:dyDescent="0.2">
      <c r="AH585" s="39"/>
    </row>
    <row r="586" spans="34:34" x14ac:dyDescent="0.2">
      <c r="AH586" s="39"/>
    </row>
    <row r="587" spans="34:34" x14ac:dyDescent="0.2">
      <c r="AH587" s="39"/>
    </row>
    <row r="588" spans="34:34" x14ac:dyDescent="0.2">
      <c r="AH588" s="39"/>
    </row>
    <row r="589" spans="34:34" x14ac:dyDescent="0.2">
      <c r="AH589" s="39"/>
    </row>
    <row r="590" spans="34:34" x14ac:dyDescent="0.2">
      <c r="AH590" s="39"/>
    </row>
    <row r="591" spans="34:34" x14ac:dyDescent="0.2">
      <c r="AH591" s="39"/>
    </row>
    <row r="592" spans="34:34" x14ac:dyDescent="0.2">
      <c r="AH592" s="39"/>
    </row>
    <row r="593" spans="34:34" x14ac:dyDescent="0.2">
      <c r="AH593" s="39"/>
    </row>
    <row r="594" spans="34:34" x14ac:dyDescent="0.2">
      <c r="AH594" s="39"/>
    </row>
    <row r="595" spans="34:34" x14ac:dyDescent="0.2">
      <c r="AH595" s="39"/>
    </row>
    <row r="596" spans="34:34" x14ac:dyDescent="0.2">
      <c r="AH596" s="39"/>
    </row>
    <row r="597" spans="34:34" x14ac:dyDescent="0.2">
      <c r="AH597" s="39"/>
    </row>
    <row r="598" spans="34:34" x14ac:dyDescent="0.2">
      <c r="AH598" s="39"/>
    </row>
    <row r="599" spans="34:34" x14ac:dyDescent="0.2">
      <c r="AH599" s="39"/>
    </row>
    <row r="600" spans="34:34" x14ac:dyDescent="0.2">
      <c r="AH600" s="39"/>
    </row>
    <row r="601" spans="34:34" x14ac:dyDescent="0.2">
      <c r="AH601" s="39"/>
    </row>
    <row r="602" spans="34:34" x14ac:dyDescent="0.2">
      <c r="AH602" s="39"/>
    </row>
    <row r="603" spans="34:34" x14ac:dyDescent="0.2">
      <c r="AH603" s="39"/>
    </row>
    <row r="604" spans="34:34" x14ac:dyDescent="0.2">
      <c r="AH604" s="39"/>
    </row>
    <row r="605" spans="34:34" x14ac:dyDescent="0.2">
      <c r="AH605" s="39"/>
    </row>
    <row r="606" spans="34:34" x14ac:dyDescent="0.2">
      <c r="AH606" s="39"/>
    </row>
    <row r="607" spans="34:34" x14ac:dyDescent="0.2">
      <c r="AH607" s="39"/>
    </row>
    <row r="608" spans="34:34" x14ac:dyDescent="0.2">
      <c r="AH608" s="39"/>
    </row>
    <row r="609" spans="34:34" x14ac:dyDescent="0.2">
      <c r="AH609" s="39"/>
    </row>
    <row r="610" spans="34:34" x14ac:dyDescent="0.2">
      <c r="AH610" s="39"/>
    </row>
    <row r="611" spans="34:34" x14ac:dyDescent="0.2">
      <c r="AH611" s="39"/>
    </row>
    <row r="612" spans="34:34" x14ac:dyDescent="0.2">
      <c r="AH612" s="39"/>
    </row>
    <row r="613" spans="34:34" x14ac:dyDescent="0.2">
      <c r="AH613" s="39"/>
    </row>
    <row r="614" spans="34:34" x14ac:dyDescent="0.2">
      <c r="AH614" s="39"/>
    </row>
    <row r="615" spans="34:34" x14ac:dyDescent="0.2">
      <c r="AH615" s="39"/>
    </row>
    <row r="616" spans="34:34" x14ac:dyDescent="0.2">
      <c r="AH616" s="39"/>
    </row>
    <row r="617" spans="34:34" x14ac:dyDescent="0.2">
      <c r="AH617" s="39"/>
    </row>
    <row r="618" spans="34:34" x14ac:dyDescent="0.2">
      <c r="AH618" s="39"/>
    </row>
    <row r="619" spans="34:34" x14ac:dyDescent="0.2">
      <c r="AH619" s="39"/>
    </row>
    <row r="620" spans="34:34" x14ac:dyDescent="0.2">
      <c r="AH620" s="39"/>
    </row>
    <row r="621" spans="34:34" x14ac:dyDescent="0.2">
      <c r="AH621" s="39"/>
    </row>
    <row r="622" spans="34:34" x14ac:dyDescent="0.2">
      <c r="AH622" s="39"/>
    </row>
    <row r="623" spans="34:34" x14ac:dyDescent="0.2">
      <c r="AH623" s="39"/>
    </row>
    <row r="624" spans="34:34" x14ac:dyDescent="0.2">
      <c r="AH624" s="39"/>
    </row>
    <row r="625" spans="34:34" x14ac:dyDescent="0.2">
      <c r="AH625" s="39"/>
    </row>
    <row r="626" spans="34:34" x14ac:dyDescent="0.2">
      <c r="AH626" s="39"/>
    </row>
    <row r="627" spans="34:34" x14ac:dyDescent="0.2">
      <c r="AH627" s="39"/>
    </row>
    <row r="628" spans="34:34" x14ac:dyDescent="0.2">
      <c r="AH628" s="39"/>
    </row>
    <row r="629" spans="34:34" x14ac:dyDescent="0.2">
      <c r="AH629" s="39"/>
    </row>
    <row r="630" spans="34:34" x14ac:dyDescent="0.2">
      <c r="AH630" s="39"/>
    </row>
    <row r="631" spans="34:34" x14ac:dyDescent="0.2">
      <c r="AH631" s="39"/>
    </row>
    <row r="632" spans="34:34" x14ac:dyDescent="0.2">
      <c r="AH632" s="39"/>
    </row>
    <row r="633" spans="34:34" x14ac:dyDescent="0.2">
      <c r="AH633" s="39"/>
    </row>
    <row r="634" spans="34:34" x14ac:dyDescent="0.2">
      <c r="AH634" s="39"/>
    </row>
    <row r="635" spans="34:34" x14ac:dyDescent="0.2">
      <c r="AH635" s="39"/>
    </row>
    <row r="636" spans="34:34" x14ac:dyDescent="0.2">
      <c r="AH636" s="39"/>
    </row>
    <row r="637" spans="34:34" x14ac:dyDescent="0.2">
      <c r="AH637" s="39"/>
    </row>
    <row r="638" spans="34:34" x14ac:dyDescent="0.2">
      <c r="AH638" s="39"/>
    </row>
    <row r="639" spans="34:34" x14ac:dyDescent="0.2">
      <c r="AH639" s="39"/>
    </row>
    <row r="640" spans="34:34" x14ac:dyDescent="0.2">
      <c r="AH640" s="39"/>
    </row>
    <row r="641" spans="34:34" x14ac:dyDescent="0.2">
      <c r="AH641" s="39"/>
    </row>
    <row r="642" spans="34:34" x14ac:dyDescent="0.2">
      <c r="AH642" s="39"/>
    </row>
    <row r="643" spans="34:34" x14ac:dyDescent="0.2">
      <c r="AH643" s="39"/>
    </row>
    <row r="644" spans="34:34" x14ac:dyDescent="0.2">
      <c r="AH644" s="39"/>
    </row>
    <row r="645" spans="34:34" x14ac:dyDescent="0.2">
      <c r="AH645" s="39"/>
    </row>
    <row r="646" spans="34:34" x14ac:dyDescent="0.2">
      <c r="AH646" s="39"/>
    </row>
    <row r="647" spans="34:34" x14ac:dyDescent="0.2">
      <c r="AH647" s="39"/>
    </row>
    <row r="648" spans="34:34" x14ac:dyDescent="0.2">
      <c r="AH648" s="39"/>
    </row>
    <row r="649" spans="34:34" x14ac:dyDescent="0.2">
      <c r="AH649" s="39"/>
    </row>
    <row r="650" spans="34:34" x14ac:dyDescent="0.2">
      <c r="AH650" s="39"/>
    </row>
    <row r="651" spans="34:34" x14ac:dyDescent="0.2">
      <c r="AH651" s="39"/>
    </row>
    <row r="652" spans="34:34" x14ac:dyDescent="0.2">
      <c r="AH652" s="39"/>
    </row>
    <row r="653" spans="34:34" x14ac:dyDescent="0.2">
      <c r="AH653" s="39"/>
    </row>
    <row r="654" spans="34:34" x14ac:dyDescent="0.2">
      <c r="AH654" s="39"/>
    </row>
    <row r="655" spans="34:34" x14ac:dyDescent="0.2">
      <c r="AH655" s="39"/>
    </row>
    <row r="656" spans="34:34" x14ac:dyDescent="0.2">
      <c r="AH656" s="39"/>
    </row>
    <row r="657" spans="34:34" x14ac:dyDescent="0.2">
      <c r="AH657" s="39"/>
    </row>
    <row r="658" spans="34:34" x14ac:dyDescent="0.2">
      <c r="AH658" s="39"/>
    </row>
    <row r="659" spans="34:34" x14ac:dyDescent="0.2">
      <c r="AH659" s="39"/>
    </row>
    <row r="660" spans="34:34" x14ac:dyDescent="0.2">
      <c r="AH660" s="39"/>
    </row>
    <row r="661" spans="34:34" x14ac:dyDescent="0.2">
      <c r="AH661" s="39"/>
    </row>
    <row r="662" spans="34:34" x14ac:dyDescent="0.2">
      <c r="AH662" s="39"/>
    </row>
    <row r="663" spans="34:34" x14ac:dyDescent="0.2">
      <c r="AH663" s="39"/>
    </row>
    <row r="664" spans="34:34" x14ac:dyDescent="0.2">
      <c r="AH664" s="39"/>
    </row>
    <row r="665" spans="34:34" x14ac:dyDescent="0.2">
      <c r="AH665" s="39"/>
    </row>
    <row r="666" spans="34:34" x14ac:dyDescent="0.2">
      <c r="AH666" s="39"/>
    </row>
    <row r="667" spans="34:34" x14ac:dyDescent="0.2">
      <c r="AH667" s="39"/>
    </row>
    <row r="668" spans="34:34" x14ac:dyDescent="0.2">
      <c r="AH668" s="39"/>
    </row>
    <row r="669" spans="34:34" x14ac:dyDescent="0.2">
      <c r="AH669" s="39"/>
    </row>
    <row r="670" spans="34:34" x14ac:dyDescent="0.2">
      <c r="AH670" s="39"/>
    </row>
    <row r="671" spans="34:34" x14ac:dyDescent="0.2">
      <c r="AH671" s="39"/>
    </row>
    <row r="672" spans="34:34" x14ac:dyDescent="0.2">
      <c r="AH672" s="39"/>
    </row>
    <row r="673" spans="34:34" x14ac:dyDescent="0.2">
      <c r="AH673" s="39"/>
    </row>
    <row r="674" spans="34:34" x14ac:dyDescent="0.2">
      <c r="AH674" s="39"/>
    </row>
    <row r="675" spans="34:34" x14ac:dyDescent="0.2">
      <c r="AH675" s="39"/>
    </row>
    <row r="676" spans="34:34" x14ac:dyDescent="0.2">
      <c r="AH676" s="39"/>
    </row>
    <row r="677" spans="34:34" x14ac:dyDescent="0.2">
      <c r="AH677" s="39"/>
    </row>
    <row r="678" spans="34:34" x14ac:dyDescent="0.2">
      <c r="AH678" s="39"/>
    </row>
    <row r="679" spans="34:34" x14ac:dyDescent="0.2">
      <c r="AH679" s="39"/>
    </row>
    <row r="680" spans="34:34" x14ac:dyDescent="0.2">
      <c r="AH680" s="39"/>
    </row>
    <row r="681" spans="34:34" x14ac:dyDescent="0.2">
      <c r="AH681" s="39"/>
    </row>
    <row r="682" spans="34:34" x14ac:dyDescent="0.2">
      <c r="AH682" s="39"/>
    </row>
    <row r="683" spans="34:34" x14ac:dyDescent="0.2">
      <c r="AH683" s="39"/>
    </row>
    <row r="684" spans="34:34" x14ac:dyDescent="0.2">
      <c r="AH684" s="39"/>
    </row>
    <row r="685" spans="34:34" x14ac:dyDescent="0.2">
      <c r="AH685" s="39"/>
    </row>
    <row r="686" spans="34:34" x14ac:dyDescent="0.2">
      <c r="AH686" s="39"/>
    </row>
    <row r="687" spans="34:34" x14ac:dyDescent="0.2">
      <c r="AH687" s="39"/>
    </row>
    <row r="688" spans="34:34" x14ac:dyDescent="0.2">
      <c r="AH688" s="39"/>
    </row>
    <row r="689" spans="34:34" x14ac:dyDescent="0.2">
      <c r="AH689" s="39"/>
    </row>
    <row r="690" spans="34:34" x14ac:dyDescent="0.2">
      <c r="AH690" s="39"/>
    </row>
    <row r="691" spans="34:34" x14ac:dyDescent="0.2">
      <c r="AH691" s="39"/>
    </row>
    <row r="692" spans="34:34" x14ac:dyDescent="0.2">
      <c r="AH692" s="39"/>
    </row>
    <row r="693" spans="34:34" x14ac:dyDescent="0.2">
      <c r="AH693" s="39"/>
    </row>
    <row r="694" spans="34:34" x14ac:dyDescent="0.2">
      <c r="AH694" s="39"/>
    </row>
    <row r="695" spans="34:34" x14ac:dyDescent="0.2">
      <c r="AH695" s="39"/>
    </row>
    <row r="696" spans="34:34" x14ac:dyDescent="0.2">
      <c r="AH696" s="39"/>
    </row>
    <row r="697" spans="34:34" x14ac:dyDescent="0.2">
      <c r="AH697" s="39"/>
    </row>
    <row r="698" spans="34:34" x14ac:dyDescent="0.2">
      <c r="AH698" s="39"/>
    </row>
    <row r="699" spans="34:34" x14ac:dyDescent="0.2">
      <c r="AH699" s="39"/>
    </row>
    <row r="700" spans="34:34" x14ac:dyDescent="0.2">
      <c r="AH700" s="39"/>
    </row>
    <row r="701" spans="34:34" x14ac:dyDescent="0.2">
      <c r="AH701" s="39"/>
    </row>
    <row r="702" spans="34:34" x14ac:dyDescent="0.2">
      <c r="AH702" s="39"/>
    </row>
    <row r="703" spans="34:34" x14ac:dyDescent="0.2">
      <c r="AH703" s="39"/>
    </row>
    <row r="704" spans="34:34" x14ac:dyDescent="0.2">
      <c r="AH704" s="39"/>
    </row>
    <row r="705" spans="34:34" x14ac:dyDescent="0.2">
      <c r="AH705" s="39"/>
    </row>
    <row r="706" spans="34:34" x14ac:dyDescent="0.2">
      <c r="AH706" s="39"/>
    </row>
    <row r="707" spans="34:34" x14ac:dyDescent="0.2">
      <c r="AH707" s="39"/>
    </row>
    <row r="708" spans="34:34" x14ac:dyDescent="0.2">
      <c r="AH708" s="39"/>
    </row>
    <row r="709" spans="34:34" x14ac:dyDescent="0.2">
      <c r="AH709" s="39"/>
    </row>
    <row r="710" spans="34:34" x14ac:dyDescent="0.2">
      <c r="AH710" s="39"/>
    </row>
    <row r="711" spans="34:34" x14ac:dyDescent="0.2">
      <c r="AH711" s="39"/>
    </row>
    <row r="712" spans="34:34" x14ac:dyDescent="0.2">
      <c r="AH712" s="39"/>
    </row>
    <row r="713" spans="34:34" x14ac:dyDescent="0.2">
      <c r="AH713" s="39"/>
    </row>
    <row r="714" spans="34:34" x14ac:dyDescent="0.2">
      <c r="AH714" s="39"/>
    </row>
    <row r="715" spans="34:34" x14ac:dyDescent="0.2">
      <c r="AH715" s="39"/>
    </row>
    <row r="716" spans="34:34" x14ac:dyDescent="0.2">
      <c r="AH716" s="39"/>
    </row>
    <row r="717" spans="34:34" x14ac:dyDescent="0.2">
      <c r="AH717" s="39"/>
    </row>
    <row r="718" spans="34:34" x14ac:dyDescent="0.2">
      <c r="AH718" s="39"/>
    </row>
    <row r="719" spans="34:34" x14ac:dyDescent="0.2">
      <c r="AH719" s="39"/>
    </row>
    <row r="720" spans="34:34" x14ac:dyDescent="0.2">
      <c r="AH720" s="39"/>
    </row>
    <row r="721" spans="34:34" x14ac:dyDescent="0.2">
      <c r="AH721" s="39"/>
    </row>
    <row r="722" spans="34:34" x14ac:dyDescent="0.2">
      <c r="AH722" s="39"/>
    </row>
    <row r="723" spans="34:34" x14ac:dyDescent="0.2">
      <c r="AH723" s="39"/>
    </row>
    <row r="724" spans="34:34" x14ac:dyDescent="0.2">
      <c r="AH724" s="39"/>
    </row>
    <row r="725" spans="34:34" x14ac:dyDescent="0.2">
      <c r="AH725" s="39"/>
    </row>
    <row r="726" spans="34:34" x14ac:dyDescent="0.2">
      <c r="AH726" s="39"/>
    </row>
    <row r="727" spans="34:34" x14ac:dyDescent="0.2">
      <c r="AH727" s="39"/>
    </row>
    <row r="728" spans="34:34" x14ac:dyDescent="0.2">
      <c r="AH728" s="39"/>
    </row>
    <row r="729" spans="34:34" x14ac:dyDescent="0.2">
      <c r="AH729" s="39"/>
    </row>
    <row r="730" spans="34:34" x14ac:dyDescent="0.2">
      <c r="AH730" s="39"/>
    </row>
    <row r="731" spans="34:34" x14ac:dyDescent="0.2">
      <c r="AH731" s="39"/>
    </row>
    <row r="732" spans="34:34" x14ac:dyDescent="0.2">
      <c r="AH732" s="39"/>
    </row>
    <row r="733" spans="34:34" x14ac:dyDescent="0.2">
      <c r="AH733" s="39"/>
    </row>
    <row r="734" spans="34:34" x14ac:dyDescent="0.2">
      <c r="AH734" s="39"/>
    </row>
    <row r="735" spans="34:34" x14ac:dyDescent="0.2">
      <c r="AH735" s="39"/>
    </row>
    <row r="736" spans="34:34" x14ac:dyDescent="0.2">
      <c r="AH736" s="39"/>
    </row>
    <row r="737" spans="34:34" x14ac:dyDescent="0.2">
      <c r="AH737" s="39"/>
    </row>
    <row r="738" spans="34:34" x14ac:dyDescent="0.2">
      <c r="AH738" s="39"/>
    </row>
    <row r="739" spans="34:34" x14ac:dyDescent="0.2">
      <c r="AH739" s="39"/>
    </row>
    <row r="740" spans="34:34" x14ac:dyDescent="0.2">
      <c r="AH740" s="39"/>
    </row>
    <row r="741" spans="34:34" x14ac:dyDescent="0.2">
      <c r="AH741" s="39"/>
    </row>
    <row r="742" spans="34:34" x14ac:dyDescent="0.2">
      <c r="AH742" s="39"/>
    </row>
    <row r="743" spans="34:34" x14ac:dyDescent="0.2">
      <c r="AH743" s="39"/>
    </row>
    <row r="744" spans="34:34" x14ac:dyDescent="0.2">
      <c r="AH744" s="39"/>
    </row>
    <row r="745" spans="34:34" x14ac:dyDescent="0.2">
      <c r="AH745" s="39"/>
    </row>
    <row r="746" spans="34:34" x14ac:dyDescent="0.2">
      <c r="AH746" s="39"/>
    </row>
    <row r="747" spans="34:34" x14ac:dyDescent="0.2">
      <c r="AH747" s="39"/>
    </row>
    <row r="748" spans="34:34" x14ac:dyDescent="0.2">
      <c r="AH748" s="39"/>
    </row>
    <row r="749" spans="34:34" x14ac:dyDescent="0.2">
      <c r="AH749" s="39"/>
    </row>
    <row r="750" spans="34:34" x14ac:dyDescent="0.2">
      <c r="AH750" s="39"/>
    </row>
    <row r="751" spans="34:34" x14ac:dyDescent="0.2">
      <c r="AH751" s="39"/>
    </row>
    <row r="752" spans="34:34" x14ac:dyDescent="0.2">
      <c r="AH752" s="39"/>
    </row>
    <row r="753" spans="34:34" x14ac:dyDescent="0.2">
      <c r="AH753" s="39"/>
    </row>
    <row r="754" spans="34:34" x14ac:dyDescent="0.2">
      <c r="AH754" s="39"/>
    </row>
    <row r="755" spans="34:34" x14ac:dyDescent="0.2">
      <c r="AH755" s="39"/>
    </row>
    <row r="756" spans="34:34" x14ac:dyDescent="0.2">
      <c r="AH756" s="39"/>
    </row>
    <row r="757" spans="34:34" x14ac:dyDescent="0.2">
      <c r="AH757" s="39"/>
    </row>
    <row r="758" spans="34:34" x14ac:dyDescent="0.2">
      <c r="AH758" s="39"/>
    </row>
    <row r="759" spans="34:34" x14ac:dyDescent="0.2">
      <c r="AH759" s="39"/>
    </row>
    <row r="760" spans="34:34" x14ac:dyDescent="0.2">
      <c r="AH760" s="39"/>
    </row>
    <row r="761" spans="34:34" x14ac:dyDescent="0.2">
      <c r="AH761" s="39"/>
    </row>
    <row r="762" spans="34:34" x14ac:dyDescent="0.2">
      <c r="AH762" s="39"/>
    </row>
    <row r="763" spans="34:34" x14ac:dyDescent="0.2">
      <c r="AH763" s="39"/>
    </row>
    <row r="764" spans="34:34" x14ac:dyDescent="0.2">
      <c r="AH764" s="39"/>
    </row>
    <row r="765" spans="34:34" x14ac:dyDescent="0.2">
      <c r="AH765" s="39"/>
    </row>
    <row r="766" spans="34:34" x14ac:dyDescent="0.2">
      <c r="AH766" s="39"/>
    </row>
    <row r="767" spans="34:34" x14ac:dyDescent="0.2">
      <c r="AH767" s="39"/>
    </row>
    <row r="768" spans="34:34" x14ac:dyDescent="0.2">
      <c r="AH768" s="39"/>
    </row>
    <row r="769" spans="34:34" x14ac:dyDescent="0.2">
      <c r="AH769" s="39"/>
    </row>
    <row r="770" spans="34:34" x14ac:dyDescent="0.2">
      <c r="AH770" s="39"/>
    </row>
    <row r="771" spans="34:34" x14ac:dyDescent="0.2">
      <c r="AH771" s="39"/>
    </row>
    <row r="772" spans="34:34" x14ac:dyDescent="0.2">
      <c r="AH772" s="39"/>
    </row>
    <row r="773" spans="34:34" x14ac:dyDescent="0.2">
      <c r="AH773" s="39"/>
    </row>
    <row r="774" spans="34:34" x14ac:dyDescent="0.2">
      <c r="AH774" s="39"/>
    </row>
    <row r="775" spans="34:34" x14ac:dyDescent="0.2">
      <c r="AH775" s="39"/>
    </row>
    <row r="776" spans="34:34" x14ac:dyDescent="0.2">
      <c r="AH776" s="39"/>
    </row>
    <row r="777" spans="34:34" x14ac:dyDescent="0.2">
      <c r="AH777" s="39"/>
    </row>
    <row r="778" spans="34:34" x14ac:dyDescent="0.2">
      <c r="AH778" s="39"/>
    </row>
    <row r="779" spans="34:34" x14ac:dyDescent="0.2">
      <c r="AH779" s="39"/>
    </row>
    <row r="780" spans="34:34" x14ac:dyDescent="0.2">
      <c r="AH780" s="39"/>
    </row>
    <row r="781" spans="34:34" x14ac:dyDescent="0.2">
      <c r="AH781" s="39"/>
    </row>
    <row r="782" spans="34:34" x14ac:dyDescent="0.2">
      <c r="AH782" s="39"/>
    </row>
    <row r="783" spans="34:34" x14ac:dyDescent="0.2">
      <c r="AH783" s="39"/>
    </row>
    <row r="784" spans="34:34" x14ac:dyDescent="0.2">
      <c r="AH784" s="39"/>
    </row>
    <row r="785" spans="34:34" x14ac:dyDescent="0.2">
      <c r="AH785" s="39"/>
    </row>
    <row r="786" spans="34:34" x14ac:dyDescent="0.2">
      <c r="AH786" s="39"/>
    </row>
    <row r="787" spans="34:34" x14ac:dyDescent="0.2">
      <c r="AH787" s="39"/>
    </row>
    <row r="788" spans="34:34" x14ac:dyDescent="0.2">
      <c r="AH788" s="39"/>
    </row>
    <row r="789" spans="34:34" x14ac:dyDescent="0.2">
      <c r="AH789" s="39"/>
    </row>
    <row r="790" spans="34:34" x14ac:dyDescent="0.2">
      <c r="AH790" s="39"/>
    </row>
    <row r="791" spans="34:34" x14ac:dyDescent="0.2">
      <c r="AH791" s="39"/>
    </row>
    <row r="792" spans="34:34" x14ac:dyDescent="0.2">
      <c r="AH792" s="39"/>
    </row>
    <row r="793" spans="34:34" x14ac:dyDescent="0.2">
      <c r="AH793" s="39"/>
    </row>
    <row r="794" spans="34:34" x14ac:dyDescent="0.2">
      <c r="AH794" s="39"/>
    </row>
    <row r="795" spans="34:34" x14ac:dyDescent="0.2">
      <c r="AH795" s="39"/>
    </row>
    <row r="796" spans="34:34" x14ac:dyDescent="0.2">
      <c r="AH796" s="39"/>
    </row>
    <row r="797" spans="34:34" x14ac:dyDescent="0.2">
      <c r="AH797" s="39"/>
    </row>
    <row r="798" spans="34:34" x14ac:dyDescent="0.2">
      <c r="AH798" s="39"/>
    </row>
    <row r="799" spans="34:34" x14ac:dyDescent="0.2">
      <c r="AH799" s="39"/>
    </row>
    <row r="800" spans="34:34" x14ac:dyDescent="0.2">
      <c r="AH800" s="39"/>
    </row>
    <row r="801" spans="34:34" x14ac:dyDescent="0.2">
      <c r="AH801" s="39"/>
    </row>
    <row r="802" spans="34:34" x14ac:dyDescent="0.2">
      <c r="AH802" s="39"/>
    </row>
    <row r="803" spans="34:34" x14ac:dyDescent="0.2">
      <c r="AH803" s="39"/>
    </row>
    <row r="804" spans="34:34" x14ac:dyDescent="0.2">
      <c r="AH804" s="39"/>
    </row>
    <row r="805" spans="34:34" x14ac:dyDescent="0.2">
      <c r="AH805" s="39"/>
    </row>
    <row r="806" spans="34:34" x14ac:dyDescent="0.2">
      <c r="AH806" s="39"/>
    </row>
    <row r="807" spans="34:34" x14ac:dyDescent="0.2">
      <c r="AH807" s="39"/>
    </row>
    <row r="808" spans="34:34" x14ac:dyDescent="0.2">
      <c r="AH808" s="39"/>
    </row>
    <row r="809" spans="34:34" x14ac:dyDescent="0.2">
      <c r="AH809" s="39"/>
    </row>
    <row r="810" spans="34:34" x14ac:dyDescent="0.2">
      <c r="AH810" s="39"/>
    </row>
    <row r="811" spans="34:34" x14ac:dyDescent="0.2">
      <c r="AH811" s="39"/>
    </row>
    <row r="812" spans="34:34" x14ac:dyDescent="0.2">
      <c r="AH812" s="39"/>
    </row>
    <row r="813" spans="34:34" x14ac:dyDescent="0.2">
      <c r="AH813" s="39"/>
    </row>
    <row r="814" spans="34:34" x14ac:dyDescent="0.2">
      <c r="AH814" s="39"/>
    </row>
    <row r="815" spans="34:34" x14ac:dyDescent="0.2">
      <c r="AH815" s="39"/>
    </row>
    <row r="816" spans="34:34" x14ac:dyDescent="0.2">
      <c r="AH816" s="39"/>
    </row>
    <row r="817" spans="34:34" x14ac:dyDescent="0.2">
      <c r="AH817" s="39"/>
    </row>
    <row r="818" spans="34:34" x14ac:dyDescent="0.2">
      <c r="AH818" s="39"/>
    </row>
    <row r="819" spans="34:34" x14ac:dyDescent="0.2">
      <c r="AH819" s="39"/>
    </row>
    <row r="820" spans="34:34" x14ac:dyDescent="0.2">
      <c r="AH820" s="39"/>
    </row>
    <row r="821" spans="34:34" x14ac:dyDescent="0.2">
      <c r="AH821" s="39"/>
    </row>
    <row r="822" spans="34:34" x14ac:dyDescent="0.2">
      <c r="AH822" s="39"/>
    </row>
    <row r="823" spans="34:34" x14ac:dyDescent="0.2">
      <c r="AH823" s="39"/>
    </row>
    <row r="824" spans="34:34" x14ac:dyDescent="0.2">
      <c r="AH824" s="39"/>
    </row>
    <row r="825" spans="34:34" x14ac:dyDescent="0.2">
      <c r="AH825" s="39"/>
    </row>
    <row r="826" spans="34:34" x14ac:dyDescent="0.2">
      <c r="AH826" s="39"/>
    </row>
    <row r="827" spans="34:34" x14ac:dyDescent="0.2">
      <c r="AH827" s="39"/>
    </row>
    <row r="828" spans="34:34" x14ac:dyDescent="0.2">
      <c r="AH828" s="39"/>
    </row>
    <row r="829" spans="34:34" x14ac:dyDescent="0.2">
      <c r="AH829" s="39"/>
    </row>
    <row r="830" spans="34:34" x14ac:dyDescent="0.2">
      <c r="AH830" s="39"/>
    </row>
    <row r="831" spans="34:34" x14ac:dyDescent="0.2">
      <c r="AH831" s="39"/>
    </row>
    <row r="832" spans="34:34" x14ac:dyDescent="0.2">
      <c r="AH832" s="39"/>
    </row>
    <row r="833" spans="34:34" x14ac:dyDescent="0.2">
      <c r="AH833" s="39"/>
    </row>
    <row r="834" spans="34:34" x14ac:dyDescent="0.2">
      <c r="AH834" s="39"/>
    </row>
    <row r="835" spans="34:34" x14ac:dyDescent="0.2">
      <c r="AH835" s="39"/>
    </row>
    <row r="836" spans="34:34" x14ac:dyDescent="0.2">
      <c r="AH836" s="39"/>
    </row>
    <row r="837" spans="34:34" x14ac:dyDescent="0.2">
      <c r="AH837" s="39"/>
    </row>
    <row r="838" spans="34:34" x14ac:dyDescent="0.2">
      <c r="AH838" s="39"/>
    </row>
    <row r="839" spans="34:34" x14ac:dyDescent="0.2">
      <c r="AH839" s="39"/>
    </row>
    <row r="840" spans="34:34" x14ac:dyDescent="0.2">
      <c r="AH840" s="39"/>
    </row>
    <row r="841" spans="34:34" x14ac:dyDescent="0.2">
      <c r="AH841" s="39"/>
    </row>
    <row r="842" spans="34:34" x14ac:dyDescent="0.2">
      <c r="AH842" s="39"/>
    </row>
    <row r="843" spans="34:34" x14ac:dyDescent="0.2">
      <c r="AH843" s="39"/>
    </row>
    <row r="844" spans="34:34" x14ac:dyDescent="0.2">
      <c r="AH844" s="39"/>
    </row>
    <row r="845" spans="34:34" x14ac:dyDescent="0.2">
      <c r="AH845" s="39"/>
    </row>
    <row r="846" spans="34:34" x14ac:dyDescent="0.2">
      <c r="AH846" s="39"/>
    </row>
    <row r="847" spans="34:34" x14ac:dyDescent="0.2">
      <c r="AH847" s="39"/>
    </row>
    <row r="848" spans="34:34" x14ac:dyDescent="0.2">
      <c r="AH848" s="39"/>
    </row>
    <row r="849" spans="34:34" x14ac:dyDescent="0.2">
      <c r="AH849" s="39"/>
    </row>
    <row r="850" spans="34:34" x14ac:dyDescent="0.2">
      <c r="AH850" s="39"/>
    </row>
    <row r="851" spans="34:34" x14ac:dyDescent="0.2">
      <c r="AH851" s="39"/>
    </row>
    <row r="852" spans="34:34" x14ac:dyDescent="0.2">
      <c r="AH852" s="39"/>
    </row>
    <row r="853" spans="34:34" x14ac:dyDescent="0.2">
      <c r="AH853" s="39"/>
    </row>
    <row r="854" spans="34:34" x14ac:dyDescent="0.2">
      <c r="AH854" s="39"/>
    </row>
    <row r="855" spans="34:34" x14ac:dyDescent="0.2">
      <c r="AH855" s="39"/>
    </row>
    <row r="856" spans="34:34" x14ac:dyDescent="0.2">
      <c r="AH856" s="39"/>
    </row>
    <row r="857" spans="34:34" x14ac:dyDescent="0.2">
      <c r="AH857" s="39"/>
    </row>
    <row r="858" spans="34:34" x14ac:dyDescent="0.2">
      <c r="AH858" s="39"/>
    </row>
    <row r="859" spans="34:34" x14ac:dyDescent="0.2">
      <c r="AH859" s="39"/>
    </row>
    <row r="860" spans="34:34" x14ac:dyDescent="0.2">
      <c r="AH860" s="39"/>
    </row>
    <row r="861" spans="34:34" x14ac:dyDescent="0.2">
      <c r="AH861" s="39"/>
    </row>
    <row r="862" spans="34:34" x14ac:dyDescent="0.2">
      <c r="AH862" s="39"/>
    </row>
    <row r="863" spans="34:34" x14ac:dyDescent="0.2">
      <c r="AH863" s="39"/>
    </row>
    <row r="864" spans="34:34" x14ac:dyDescent="0.2">
      <c r="AH864" s="39"/>
    </row>
    <row r="865" spans="34:34" x14ac:dyDescent="0.2">
      <c r="AH865" s="39"/>
    </row>
    <row r="866" spans="34:34" x14ac:dyDescent="0.2">
      <c r="AH866" s="39"/>
    </row>
    <row r="867" spans="34:34" x14ac:dyDescent="0.2">
      <c r="AH867" s="39"/>
    </row>
    <row r="868" spans="34:34" x14ac:dyDescent="0.2">
      <c r="AH868" s="39"/>
    </row>
    <row r="869" spans="34:34" x14ac:dyDescent="0.2">
      <c r="AH869" s="39"/>
    </row>
    <row r="870" spans="34:34" x14ac:dyDescent="0.2">
      <c r="AH870" s="39"/>
    </row>
    <row r="871" spans="34:34" x14ac:dyDescent="0.2">
      <c r="AH871" s="39"/>
    </row>
    <row r="872" spans="34:34" x14ac:dyDescent="0.2">
      <c r="AH872" s="39"/>
    </row>
    <row r="873" spans="34:34" x14ac:dyDescent="0.2">
      <c r="AH873" s="39"/>
    </row>
    <row r="874" spans="34:34" x14ac:dyDescent="0.2">
      <c r="AH874" s="39"/>
    </row>
    <row r="875" spans="34:34" x14ac:dyDescent="0.2">
      <c r="AH875" s="39"/>
    </row>
    <row r="876" spans="34:34" x14ac:dyDescent="0.2">
      <c r="AH876" s="39"/>
    </row>
    <row r="877" spans="34:34" x14ac:dyDescent="0.2">
      <c r="AH877" s="39"/>
    </row>
    <row r="878" spans="34:34" x14ac:dyDescent="0.2">
      <c r="AH878" s="39"/>
    </row>
    <row r="879" spans="34:34" x14ac:dyDescent="0.2">
      <c r="AH879" s="39"/>
    </row>
    <row r="880" spans="34:34" x14ac:dyDescent="0.2">
      <c r="AH880" s="39"/>
    </row>
    <row r="881" spans="34:34" x14ac:dyDescent="0.2">
      <c r="AH881" s="39"/>
    </row>
    <row r="882" spans="34:34" x14ac:dyDescent="0.2">
      <c r="AH882" s="39"/>
    </row>
    <row r="883" spans="34:34" x14ac:dyDescent="0.2">
      <c r="AH883" s="39"/>
    </row>
    <row r="884" spans="34:34" x14ac:dyDescent="0.2">
      <c r="AH884" s="39"/>
    </row>
    <row r="885" spans="34:34" x14ac:dyDescent="0.2">
      <c r="AH885" s="39"/>
    </row>
    <row r="886" spans="34:34" x14ac:dyDescent="0.2">
      <c r="AH886" s="39"/>
    </row>
    <row r="887" spans="34:34" x14ac:dyDescent="0.2">
      <c r="AH887" s="39"/>
    </row>
    <row r="888" spans="34:34" x14ac:dyDescent="0.2">
      <c r="AH888" s="39"/>
    </row>
    <row r="889" spans="34:34" x14ac:dyDescent="0.2">
      <c r="AH889" s="39"/>
    </row>
    <row r="890" spans="34:34" x14ac:dyDescent="0.2">
      <c r="AH890" s="39"/>
    </row>
    <row r="891" spans="34:34" x14ac:dyDescent="0.2">
      <c r="AH891" s="39"/>
    </row>
    <row r="892" spans="34:34" x14ac:dyDescent="0.2">
      <c r="AH892" s="39"/>
    </row>
    <row r="893" spans="34:34" x14ac:dyDescent="0.2">
      <c r="AH893" s="39"/>
    </row>
    <row r="894" spans="34:34" x14ac:dyDescent="0.2">
      <c r="AH894" s="39"/>
    </row>
    <row r="895" spans="34:34" x14ac:dyDescent="0.2">
      <c r="AH895" s="39"/>
    </row>
    <row r="896" spans="34:34" x14ac:dyDescent="0.2">
      <c r="AH896" s="39"/>
    </row>
    <row r="897" spans="34:34" x14ac:dyDescent="0.2">
      <c r="AH897" s="39"/>
    </row>
    <row r="898" spans="34:34" x14ac:dyDescent="0.2">
      <c r="AH898" s="39"/>
    </row>
    <row r="899" spans="34:34" x14ac:dyDescent="0.2">
      <c r="AH899" s="39"/>
    </row>
    <row r="900" spans="34:34" x14ac:dyDescent="0.2">
      <c r="AH900" s="39"/>
    </row>
    <row r="901" spans="34:34" x14ac:dyDescent="0.2">
      <c r="AH901" s="39"/>
    </row>
    <row r="902" spans="34:34" x14ac:dyDescent="0.2">
      <c r="AH902" s="39"/>
    </row>
    <row r="903" spans="34:34" x14ac:dyDescent="0.2">
      <c r="AH903" s="39"/>
    </row>
    <row r="904" spans="34:34" x14ac:dyDescent="0.2">
      <c r="AH904" s="39"/>
    </row>
    <row r="905" spans="34:34" x14ac:dyDescent="0.2">
      <c r="AH905" s="39"/>
    </row>
    <row r="906" spans="34:34" x14ac:dyDescent="0.2">
      <c r="AH906" s="39"/>
    </row>
    <row r="907" spans="34:34" x14ac:dyDescent="0.2">
      <c r="AH907" s="39"/>
    </row>
    <row r="908" spans="34:34" x14ac:dyDescent="0.2">
      <c r="AH908" s="39"/>
    </row>
    <row r="909" spans="34:34" x14ac:dyDescent="0.2">
      <c r="AH909" s="39"/>
    </row>
    <row r="910" spans="34:34" x14ac:dyDescent="0.2">
      <c r="AH910" s="39"/>
    </row>
    <row r="911" spans="34:34" x14ac:dyDescent="0.2">
      <c r="AH911" s="39"/>
    </row>
    <row r="912" spans="34:34" x14ac:dyDescent="0.2">
      <c r="AH912" s="39"/>
    </row>
    <row r="913" spans="34:34" x14ac:dyDescent="0.2">
      <c r="AH913" s="39"/>
    </row>
    <row r="914" spans="34:34" x14ac:dyDescent="0.2">
      <c r="AH914" s="39"/>
    </row>
    <row r="915" spans="34:34" x14ac:dyDescent="0.2">
      <c r="AH915" s="39"/>
    </row>
    <row r="916" spans="34:34" x14ac:dyDescent="0.2">
      <c r="AH916" s="39"/>
    </row>
    <row r="917" spans="34:34" x14ac:dyDescent="0.2">
      <c r="AH917" s="39"/>
    </row>
    <row r="918" spans="34:34" x14ac:dyDescent="0.2">
      <c r="AH918" s="39"/>
    </row>
    <row r="919" spans="34:34" x14ac:dyDescent="0.2">
      <c r="AH919" s="39"/>
    </row>
    <row r="920" spans="34:34" x14ac:dyDescent="0.2">
      <c r="AH920" s="39"/>
    </row>
    <row r="921" spans="34:34" x14ac:dyDescent="0.2">
      <c r="AH921" s="39"/>
    </row>
    <row r="922" spans="34:34" x14ac:dyDescent="0.2">
      <c r="AH922" s="39"/>
    </row>
    <row r="923" spans="34:34" x14ac:dyDescent="0.2">
      <c r="AH923" s="39"/>
    </row>
    <row r="924" spans="34:34" x14ac:dyDescent="0.2">
      <c r="AH924" s="39"/>
    </row>
    <row r="925" spans="34:34" x14ac:dyDescent="0.2">
      <c r="AH925" s="39"/>
    </row>
    <row r="926" spans="34:34" x14ac:dyDescent="0.2">
      <c r="AH926" s="39"/>
    </row>
    <row r="927" spans="34:34" x14ac:dyDescent="0.2">
      <c r="AH927" s="39"/>
    </row>
    <row r="928" spans="34:34" x14ac:dyDescent="0.2">
      <c r="AH928" s="39"/>
    </row>
    <row r="929" spans="34:34" x14ac:dyDescent="0.2">
      <c r="AH929" s="39"/>
    </row>
    <row r="930" spans="34:34" x14ac:dyDescent="0.2">
      <c r="AH930" s="39"/>
    </row>
    <row r="931" spans="34:34" x14ac:dyDescent="0.2">
      <c r="AH931" s="39"/>
    </row>
    <row r="932" spans="34:34" x14ac:dyDescent="0.2">
      <c r="AH932" s="39"/>
    </row>
    <row r="933" spans="34:34" x14ac:dyDescent="0.2">
      <c r="AH933" s="39"/>
    </row>
    <row r="934" spans="34:34" x14ac:dyDescent="0.2">
      <c r="AH934" s="39"/>
    </row>
    <row r="935" spans="34:34" x14ac:dyDescent="0.2">
      <c r="AH935" s="39"/>
    </row>
    <row r="936" spans="34:34" x14ac:dyDescent="0.2">
      <c r="AH936" s="39"/>
    </row>
    <row r="937" spans="34:34" x14ac:dyDescent="0.2">
      <c r="AH937" s="39"/>
    </row>
    <row r="938" spans="34:34" x14ac:dyDescent="0.2">
      <c r="AH938" s="39"/>
    </row>
    <row r="939" spans="34:34" x14ac:dyDescent="0.2">
      <c r="AH939" s="39"/>
    </row>
    <row r="940" spans="34:34" x14ac:dyDescent="0.2">
      <c r="AH940" s="39"/>
    </row>
    <row r="941" spans="34:34" x14ac:dyDescent="0.2">
      <c r="AH941" s="39"/>
    </row>
    <row r="942" spans="34:34" x14ac:dyDescent="0.2">
      <c r="AH942" s="39"/>
    </row>
    <row r="943" spans="34:34" x14ac:dyDescent="0.2">
      <c r="AH943" s="39"/>
    </row>
    <row r="944" spans="34:34" x14ac:dyDescent="0.2">
      <c r="AH944" s="39"/>
    </row>
    <row r="945" spans="34:34" x14ac:dyDescent="0.2">
      <c r="AH945" s="39"/>
    </row>
    <row r="946" spans="34:34" x14ac:dyDescent="0.2">
      <c r="AH946" s="39"/>
    </row>
    <row r="947" spans="34:34" x14ac:dyDescent="0.2">
      <c r="AH947" s="39"/>
    </row>
    <row r="948" spans="34:34" x14ac:dyDescent="0.2">
      <c r="AH948" s="39"/>
    </row>
    <row r="949" spans="34:34" x14ac:dyDescent="0.2">
      <c r="AH949" s="39"/>
    </row>
    <row r="950" spans="34:34" x14ac:dyDescent="0.2">
      <c r="AH950" s="39"/>
    </row>
    <row r="951" spans="34:34" x14ac:dyDescent="0.2">
      <c r="AH951" s="39"/>
    </row>
    <row r="952" spans="34:34" x14ac:dyDescent="0.2">
      <c r="AH952" s="39"/>
    </row>
    <row r="953" spans="34:34" x14ac:dyDescent="0.2">
      <c r="AH953" s="39"/>
    </row>
    <row r="954" spans="34:34" x14ac:dyDescent="0.2">
      <c r="AH954" s="39"/>
    </row>
    <row r="955" spans="34:34" x14ac:dyDescent="0.2">
      <c r="AH955" s="39"/>
    </row>
    <row r="956" spans="34:34" x14ac:dyDescent="0.2">
      <c r="AH956" s="39"/>
    </row>
    <row r="957" spans="34:34" x14ac:dyDescent="0.2">
      <c r="AH957" s="39"/>
    </row>
    <row r="958" spans="34:34" x14ac:dyDescent="0.2">
      <c r="AH958" s="39"/>
    </row>
    <row r="959" spans="34:34" x14ac:dyDescent="0.2">
      <c r="AH959" s="39"/>
    </row>
    <row r="960" spans="34:34" x14ac:dyDescent="0.2">
      <c r="AH960" s="39"/>
    </row>
    <row r="961" spans="34:34" x14ac:dyDescent="0.2">
      <c r="AH961" s="39"/>
    </row>
    <row r="962" spans="34:34" x14ac:dyDescent="0.2">
      <c r="AH962" s="39"/>
    </row>
    <row r="963" spans="34:34" x14ac:dyDescent="0.2">
      <c r="AH963" s="39"/>
    </row>
    <row r="964" spans="34:34" x14ac:dyDescent="0.2">
      <c r="AH964" s="39"/>
    </row>
    <row r="965" spans="34:34" x14ac:dyDescent="0.2">
      <c r="AH965" s="39"/>
    </row>
    <row r="966" spans="34:34" x14ac:dyDescent="0.2">
      <c r="AH966" s="39"/>
    </row>
    <row r="967" spans="34:34" x14ac:dyDescent="0.2">
      <c r="AH967" s="39"/>
    </row>
    <row r="968" spans="34:34" x14ac:dyDescent="0.2">
      <c r="AH968" s="39"/>
    </row>
    <row r="969" spans="34:34" x14ac:dyDescent="0.2">
      <c r="AH969" s="39"/>
    </row>
    <row r="970" spans="34:34" x14ac:dyDescent="0.2">
      <c r="AH970" s="39"/>
    </row>
    <row r="971" spans="34:34" x14ac:dyDescent="0.2">
      <c r="AH971" s="39"/>
    </row>
    <row r="972" spans="34:34" x14ac:dyDescent="0.2">
      <c r="AH972" s="39"/>
    </row>
    <row r="973" spans="34:34" x14ac:dyDescent="0.2">
      <c r="AH973" s="39"/>
    </row>
    <row r="974" spans="34:34" x14ac:dyDescent="0.2">
      <c r="AH974" s="39"/>
    </row>
    <row r="975" spans="34:34" x14ac:dyDescent="0.2">
      <c r="AH975" s="39"/>
    </row>
    <row r="976" spans="34:34" x14ac:dyDescent="0.2">
      <c r="AH976" s="39"/>
    </row>
    <row r="977" spans="34:34" x14ac:dyDescent="0.2">
      <c r="AH977" s="39"/>
    </row>
    <row r="978" spans="34:34" x14ac:dyDescent="0.2">
      <c r="AH978" s="39"/>
    </row>
    <row r="979" spans="34:34" x14ac:dyDescent="0.2">
      <c r="AH979" s="39"/>
    </row>
    <row r="980" spans="34:34" x14ac:dyDescent="0.2">
      <c r="AH980" s="39"/>
    </row>
    <row r="981" spans="34:34" x14ac:dyDescent="0.2">
      <c r="AH981" s="39"/>
    </row>
    <row r="982" spans="34:34" x14ac:dyDescent="0.2">
      <c r="AH982" s="39"/>
    </row>
    <row r="983" spans="34:34" x14ac:dyDescent="0.2">
      <c r="AH983" s="39"/>
    </row>
    <row r="984" spans="34:34" x14ac:dyDescent="0.2">
      <c r="AH984" s="39"/>
    </row>
    <row r="985" spans="34:34" x14ac:dyDescent="0.2">
      <c r="AH985" s="39"/>
    </row>
    <row r="986" spans="34:34" x14ac:dyDescent="0.2">
      <c r="AH986" s="39"/>
    </row>
    <row r="987" spans="34:34" x14ac:dyDescent="0.2">
      <c r="AH987" s="39"/>
    </row>
    <row r="988" spans="34:34" x14ac:dyDescent="0.2">
      <c r="AH988" s="39"/>
    </row>
    <row r="989" spans="34:34" x14ac:dyDescent="0.2">
      <c r="AH989" s="39"/>
    </row>
    <row r="990" spans="34:34" x14ac:dyDescent="0.2">
      <c r="AH990" s="39"/>
    </row>
    <row r="991" spans="34:34" x14ac:dyDescent="0.2">
      <c r="AH991" s="39"/>
    </row>
    <row r="992" spans="34:34" x14ac:dyDescent="0.2">
      <c r="AH992" s="39"/>
    </row>
    <row r="993" spans="34:34" x14ac:dyDescent="0.2">
      <c r="AH993" s="39"/>
    </row>
    <row r="994" spans="34:34" x14ac:dyDescent="0.2">
      <c r="AH994" s="39"/>
    </row>
    <row r="995" spans="34:34" x14ac:dyDescent="0.2">
      <c r="AH995" s="39"/>
    </row>
    <row r="996" spans="34:34" x14ac:dyDescent="0.2">
      <c r="AH996" s="39"/>
    </row>
    <row r="997" spans="34:34" x14ac:dyDescent="0.2">
      <c r="AH997" s="39"/>
    </row>
    <row r="998" spans="34:34" x14ac:dyDescent="0.2">
      <c r="AH998" s="39"/>
    </row>
    <row r="999" spans="34:34" x14ac:dyDescent="0.2">
      <c r="AH999" s="39"/>
    </row>
    <row r="1000" spans="34:34" x14ac:dyDescent="0.2">
      <c r="AH1000" s="39"/>
    </row>
    <row r="1001" spans="34:34" x14ac:dyDescent="0.2">
      <c r="AH1001" s="39"/>
    </row>
    <row r="1002" spans="34:34" x14ac:dyDescent="0.2">
      <c r="AH1002" s="39"/>
    </row>
    <row r="1003" spans="34:34" x14ac:dyDescent="0.2">
      <c r="AH1003" s="39"/>
    </row>
    <row r="1004" spans="34:34" x14ac:dyDescent="0.2">
      <c r="AH1004" s="39"/>
    </row>
    <row r="1005" spans="34:34" x14ac:dyDescent="0.2">
      <c r="AH1005" s="39"/>
    </row>
    <row r="1006" spans="34:34" x14ac:dyDescent="0.2">
      <c r="AH1006" s="39"/>
    </row>
    <row r="1007" spans="34:34" x14ac:dyDescent="0.2">
      <c r="AH1007" s="39"/>
    </row>
    <row r="1008" spans="34:34" x14ac:dyDescent="0.2">
      <c r="AH1008" s="39"/>
    </row>
    <row r="1009" spans="34:34" x14ac:dyDescent="0.2">
      <c r="AH1009" s="39"/>
    </row>
    <row r="1010" spans="34:34" x14ac:dyDescent="0.2">
      <c r="AH1010" s="39"/>
    </row>
    <row r="1011" spans="34:34" x14ac:dyDescent="0.2">
      <c r="AH1011" s="39"/>
    </row>
    <row r="1012" spans="34:34" x14ac:dyDescent="0.2">
      <c r="AH1012" s="39"/>
    </row>
    <row r="1013" spans="34:34" x14ac:dyDescent="0.2">
      <c r="AH1013" s="39"/>
    </row>
    <row r="1014" spans="34:34" x14ac:dyDescent="0.2">
      <c r="AH1014" s="39"/>
    </row>
    <row r="1015" spans="34:34" x14ac:dyDescent="0.2">
      <c r="AH1015" s="39"/>
    </row>
    <row r="1016" spans="34:34" x14ac:dyDescent="0.2">
      <c r="AH1016" s="39"/>
    </row>
    <row r="1017" spans="34:34" x14ac:dyDescent="0.2">
      <c r="AH1017" s="39"/>
    </row>
    <row r="1018" spans="34:34" x14ac:dyDescent="0.2">
      <c r="AH1018" s="39"/>
    </row>
    <row r="1019" spans="34:34" x14ac:dyDescent="0.2">
      <c r="AH1019" s="39"/>
    </row>
    <row r="1020" spans="34:34" x14ac:dyDescent="0.2">
      <c r="AH1020" s="39"/>
    </row>
    <row r="1021" spans="34:34" x14ac:dyDescent="0.2">
      <c r="AH1021" s="39"/>
    </row>
    <row r="1022" spans="34:34" x14ac:dyDescent="0.2">
      <c r="AH1022" s="39"/>
    </row>
    <row r="1023" spans="34:34" x14ac:dyDescent="0.2">
      <c r="AH1023" s="39"/>
    </row>
    <row r="1024" spans="34:34" x14ac:dyDescent="0.2">
      <c r="AH1024" s="39"/>
    </row>
    <row r="1025" spans="34:34" x14ac:dyDescent="0.2">
      <c r="AH1025" s="39"/>
    </row>
    <row r="1026" spans="34:34" x14ac:dyDescent="0.2">
      <c r="AH1026" s="39"/>
    </row>
    <row r="1027" spans="34:34" x14ac:dyDescent="0.2">
      <c r="AH1027" s="39"/>
    </row>
    <row r="1028" spans="34:34" x14ac:dyDescent="0.2">
      <c r="AH1028" s="39"/>
    </row>
    <row r="1029" spans="34:34" x14ac:dyDescent="0.2">
      <c r="AH1029" s="39"/>
    </row>
    <row r="1030" spans="34:34" x14ac:dyDescent="0.2">
      <c r="AH1030" s="39"/>
    </row>
    <row r="1031" spans="34:34" x14ac:dyDescent="0.2">
      <c r="AH1031" s="39"/>
    </row>
    <row r="1032" spans="34:34" x14ac:dyDescent="0.2">
      <c r="AH1032" s="39"/>
    </row>
    <row r="1033" spans="34:34" x14ac:dyDescent="0.2">
      <c r="AH1033" s="39"/>
    </row>
    <row r="1034" spans="34:34" x14ac:dyDescent="0.2">
      <c r="AH1034" s="39"/>
    </row>
    <row r="1035" spans="34:34" x14ac:dyDescent="0.2">
      <c r="AH1035" s="39"/>
    </row>
    <row r="1036" spans="34:34" x14ac:dyDescent="0.2">
      <c r="AH1036" s="39"/>
    </row>
    <row r="1037" spans="34:34" x14ac:dyDescent="0.2">
      <c r="AH1037" s="39"/>
    </row>
    <row r="1038" spans="34:34" x14ac:dyDescent="0.2">
      <c r="AH1038" s="39"/>
    </row>
    <row r="1039" spans="34:34" x14ac:dyDescent="0.2">
      <c r="AH1039" s="39"/>
    </row>
    <row r="1040" spans="34:34" x14ac:dyDescent="0.2">
      <c r="AH1040" s="39"/>
    </row>
    <row r="1041" spans="34:34" x14ac:dyDescent="0.2">
      <c r="AH1041" s="39"/>
    </row>
    <row r="1042" spans="34:34" x14ac:dyDescent="0.2">
      <c r="AH1042" s="39"/>
    </row>
    <row r="1043" spans="34:34" x14ac:dyDescent="0.2">
      <c r="AH1043" s="39"/>
    </row>
    <row r="1044" spans="34:34" x14ac:dyDescent="0.2">
      <c r="AH1044" s="39"/>
    </row>
    <row r="1045" spans="34:34" x14ac:dyDescent="0.2">
      <c r="AH1045" s="39"/>
    </row>
    <row r="1046" spans="34:34" x14ac:dyDescent="0.2">
      <c r="AH1046" s="39"/>
    </row>
    <row r="1047" spans="34:34" x14ac:dyDescent="0.2">
      <c r="AH1047" s="39"/>
    </row>
    <row r="1048" spans="34:34" x14ac:dyDescent="0.2">
      <c r="AH1048" s="39"/>
    </row>
    <row r="1049" spans="34:34" x14ac:dyDescent="0.2">
      <c r="AH1049" s="39"/>
    </row>
    <row r="1050" spans="34:34" x14ac:dyDescent="0.2">
      <c r="AH1050" s="39"/>
    </row>
    <row r="1051" spans="34:34" x14ac:dyDescent="0.2">
      <c r="AH1051" s="39"/>
    </row>
    <row r="1052" spans="34:34" x14ac:dyDescent="0.2">
      <c r="AH1052" s="39"/>
    </row>
    <row r="1053" spans="34:34" x14ac:dyDescent="0.2">
      <c r="AH1053" s="39"/>
    </row>
    <row r="1054" spans="34:34" x14ac:dyDescent="0.2">
      <c r="AH1054" s="39"/>
    </row>
    <row r="1055" spans="34:34" x14ac:dyDescent="0.2">
      <c r="AH1055" s="39"/>
    </row>
    <row r="1056" spans="34:34" x14ac:dyDescent="0.2">
      <c r="AH1056" s="39"/>
    </row>
    <row r="1057" spans="34:34" x14ac:dyDescent="0.2">
      <c r="AH1057" s="39"/>
    </row>
    <row r="1058" spans="34:34" x14ac:dyDescent="0.2">
      <c r="AH1058" s="39"/>
    </row>
    <row r="1059" spans="34:34" x14ac:dyDescent="0.2">
      <c r="AH1059" s="39"/>
    </row>
    <row r="1060" spans="34:34" x14ac:dyDescent="0.2">
      <c r="AH1060" s="39"/>
    </row>
    <row r="1061" spans="34:34" x14ac:dyDescent="0.2">
      <c r="AH1061" s="39"/>
    </row>
    <row r="1062" spans="34:34" x14ac:dyDescent="0.2">
      <c r="AH1062" s="39"/>
    </row>
    <row r="1063" spans="34:34" x14ac:dyDescent="0.2">
      <c r="AH1063" s="39"/>
    </row>
    <row r="1064" spans="34:34" x14ac:dyDescent="0.2">
      <c r="AH1064" s="39"/>
    </row>
    <row r="1065" spans="34:34" x14ac:dyDescent="0.2">
      <c r="AH1065" s="39"/>
    </row>
    <row r="1066" spans="34:34" x14ac:dyDescent="0.2">
      <c r="AH1066" s="39"/>
    </row>
    <row r="1067" spans="34:34" x14ac:dyDescent="0.2">
      <c r="AH1067" s="39"/>
    </row>
    <row r="1068" spans="34:34" x14ac:dyDescent="0.2">
      <c r="AH1068" s="39"/>
    </row>
    <row r="1069" spans="34:34" x14ac:dyDescent="0.2">
      <c r="AH1069" s="39"/>
    </row>
    <row r="1070" spans="34:34" x14ac:dyDescent="0.2">
      <c r="AH1070" s="39"/>
    </row>
    <row r="1071" spans="34:34" x14ac:dyDescent="0.2">
      <c r="AH1071" s="39"/>
    </row>
    <row r="1072" spans="34:34" x14ac:dyDescent="0.2">
      <c r="AH1072" s="39"/>
    </row>
    <row r="1073" spans="34:34" x14ac:dyDescent="0.2">
      <c r="AH1073" s="39"/>
    </row>
    <row r="1074" spans="34:34" x14ac:dyDescent="0.2">
      <c r="AH1074" s="39"/>
    </row>
    <row r="1075" spans="34:34" x14ac:dyDescent="0.2">
      <c r="AH1075" s="39"/>
    </row>
    <row r="1076" spans="34:34" x14ac:dyDescent="0.2">
      <c r="AH1076" s="39"/>
    </row>
    <row r="1077" spans="34:34" x14ac:dyDescent="0.2">
      <c r="AH1077" s="39"/>
    </row>
    <row r="1078" spans="34:34" x14ac:dyDescent="0.2">
      <c r="AH1078" s="39"/>
    </row>
    <row r="1079" spans="34:34" x14ac:dyDescent="0.2">
      <c r="AH1079" s="39"/>
    </row>
    <row r="1080" spans="34:34" x14ac:dyDescent="0.2">
      <c r="AH1080" s="39"/>
    </row>
    <row r="1081" spans="34:34" x14ac:dyDescent="0.2">
      <c r="AH1081" s="39"/>
    </row>
    <row r="1082" spans="34:34" x14ac:dyDescent="0.2">
      <c r="AH1082" s="39"/>
    </row>
    <row r="1083" spans="34:34" x14ac:dyDescent="0.2">
      <c r="AH1083" s="39"/>
    </row>
    <row r="1084" spans="34:34" x14ac:dyDescent="0.2">
      <c r="AH1084" s="39"/>
    </row>
    <row r="1085" spans="34:34" x14ac:dyDescent="0.2">
      <c r="AH1085" s="39"/>
    </row>
    <row r="1086" spans="34:34" x14ac:dyDescent="0.2">
      <c r="AH1086" s="39"/>
    </row>
    <row r="1087" spans="34:34" x14ac:dyDescent="0.2">
      <c r="AH1087" s="39"/>
    </row>
    <row r="1088" spans="34:34" x14ac:dyDescent="0.2">
      <c r="AH1088" s="39"/>
    </row>
    <row r="1089" spans="34:34" x14ac:dyDescent="0.2">
      <c r="AH1089" s="39"/>
    </row>
    <row r="1090" spans="34:34" x14ac:dyDescent="0.2">
      <c r="AH1090" s="39"/>
    </row>
    <row r="1091" spans="34:34" x14ac:dyDescent="0.2">
      <c r="AH1091" s="39"/>
    </row>
    <row r="1092" spans="34:34" x14ac:dyDescent="0.2">
      <c r="AH1092" s="39"/>
    </row>
    <row r="1093" spans="34:34" x14ac:dyDescent="0.2">
      <c r="AH1093" s="39"/>
    </row>
    <row r="1094" spans="34:34" x14ac:dyDescent="0.2">
      <c r="AH1094" s="39"/>
    </row>
    <row r="1095" spans="34:34" x14ac:dyDescent="0.2">
      <c r="AH1095" s="39"/>
    </row>
    <row r="1096" spans="34:34" x14ac:dyDescent="0.2">
      <c r="AH1096" s="39"/>
    </row>
    <row r="1097" spans="34:34" x14ac:dyDescent="0.2">
      <c r="AH1097" s="39"/>
    </row>
    <row r="1098" spans="34:34" x14ac:dyDescent="0.2">
      <c r="AH1098" s="39"/>
    </row>
    <row r="1099" spans="34:34" x14ac:dyDescent="0.2">
      <c r="AH1099" s="39"/>
    </row>
    <row r="1100" spans="34:34" x14ac:dyDescent="0.2">
      <c r="AH1100" s="39"/>
    </row>
    <row r="1101" spans="34:34" x14ac:dyDescent="0.2">
      <c r="AH1101" s="39"/>
    </row>
    <row r="1102" spans="34:34" x14ac:dyDescent="0.2">
      <c r="AH1102" s="39"/>
    </row>
    <row r="1103" spans="34:34" x14ac:dyDescent="0.2">
      <c r="AH1103" s="39"/>
    </row>
    <row r="1104" spans="34:34" x14ac:dyDescent="0.2">
      <c r="AH1104" s="39"/>
    </row>
    <row r="1105" spans="34:34" x14ac:dyDescent="0.2">
      <c r="AH1105" s="39"/>
    </row>
    <row r="1106" spans="34:34" x14ac:dyDescent="0.2">
      <c r="AH1106" s="39"/>
    </row>
    <row r="1107" spans="34:34" x14ac:dyDescent="0.2">
      <c r="AH1107" s="39"/>
    </row>
    <row r="1108" spans="34:34" x14ac:dyDescent="0.2">
      <c r="AH1108" s="39"/>
    </row>
    <row r="1109" spans="34:34" x14ac:dyDescent="0.2">
      <c r="AH1109" s="39"/>
    </row>
    <row r="1110" spans="34:34" x14ac:dyDescent="0.2">
      <c r="AH1110" s="39"/>
    </row>
    <row r="1111" spans="34:34" x14ac:dyDescent="0.2">
      <c r="AH1111" s="39"/>
    </row>
    <row r="1112" spans="34:34" x14ac:dyDescent="0.2">
      <c r="AH1112" s="39"/>
    </row>
    <row r="1113" spans="34:34" x14ac:dyDescent="0.2">
      <c r="AH1113" s="39"/>
    </row>
    <row r="1114" spans="34:34" x14ac:dyDescent="0.2">
      <c r="AH1114" s="39"/>
    </row>
    <row r="1115" spans="34:34" x14ac:dyDescent="0.2">
      <c r="AH1115" s="39"/>
    </row>
    <row r="1116" spans="34:34" x14ac:dyDescent="0.2">
      <c r="AH1116" s="39"/>
    </row>
    <row r="1117" spans="34:34" x14ac:dyDescent="0.2">
      <c r="AH1117" s="39"/>
    </row>
    <row r="1118" spans="34:34" x14ac:dyDescent="0.2">
      <c r="AH1118" s="39"/>
    </row>
    <row r="1119" spans="34:34" x14ac:dyDescent="0.2">
      <c r="AH1119" s="39"/>
    </row>
    <row r="1120" spans="34:34" x14ac:dyDescent="0.2">
      <c r="AH1120" s="39"/>
    </row>
    <row r="1121" spans="34:34" x14ac:dyDescent="0.2">
      <c r="AH1121" s="39"/>
    </row>
    <row r="1122" spans="34:34" x14ac:dyDescent="0.2">
      <c r="AH1122" s="39"/>
    </row>
    <row r="1123" spans="34:34" x14ac:dyDescent="0.2">
      <c r="AH1123" s="39"/>
    </row>
    <row r="1124" spans="34:34" x14ac:dyDescent="0.2">
      <c r="AH1124" s="39"/>
    </row>
    <row r="1125" spans="34:34" x14ac:dyDescent="0.2">
      <c r="AH1125" s="39"/>
    </row>
    <row r="1126" spans="34:34" x14ac:dyDescent="0.2">
      <c r="AH1126" s="39"/>
    </row>
    <row r="1127" spans="34:34" x14ac:dyDescent="0.2">
      <c r="AH1127" s="39"/>
    </row>
    <row r="1128" spans="34:34" x14ac:dyDescent="0.2">
      <c r="AH1128" s="39"/>
    </row>
    <row r="1129" spans="34:34" x14ac:dyDescent="0.2">
      <c r="AH1129" s="39"/>
    </row>
    <row r="1130" spans="34:34" x14ac:dyDescent="0.2">
      <c r="AH1130" s="39"/>
    </row>
    <row r="1131" spans="34:34" x14ac:dyDescent="0.2">
      <c r="AH1131" s="39"/>
    </row>
    <row r="1132" spans="34:34" x14ac:dyDescent="0.2">
      <c r="AH1132" s="39"/>
    </row>
    <row r="1133" spans="34:34" x14ac:dyDescent="0.2">
      <c r="AH1133" s="39"/>
    </row>
    <row r="1134" spans="34:34" x14ac:dyDescent="0.2">
      <c r="AH1134" s="39"/>
    </row>
    <row r="1135" spans="34:34" x14ac:dyDescent="0.2">
      <c r="AH1135" s="39"/>
    </row>
    <row r="1136" spans="34:34" x14ac:dyDescent="0.2">
      <c r="AH1136" s="39"/>
    </row>
    <row r="1137" spans="34:34" x14ac:dyDescent="0.2">
      <c r="AH1137" s="39"/>
    </row>
    <row r="1138" spans="34:34" x14ac:dyDescent="0.2">
      <c r="AH1138" s="39"/>
    </row>
    <row r="1139" spans="34:34" x14ac:dyDescent="0.2">
      <c r="AH1139" s="39"/>
    </row>
    <row r="1140" spans="34:34" x14ac:dyDescent="0.2">
      <c r="AH1140" s="39"/>
    </row>
    <row r="1141" spans="34:34" x14ac:dyDescent="0.2">
      <c r="AH1141" s="39"/>
    </row>
    <row r="1142" spans="34:34" x14ac:dyDescent="0.2">
      <c r="AH1142" s="39"/>
    </row>
    <row r="1143" spans="34:34" x14ac:dyDescent="0.2">
      <c r="AH1143" s="39"/>
    </row>
    <row r="1144" spans="34:34" x14ac:dyDescent="0.2">
      <c r="AH1144" s="39"/>
    </row>
    <row r="1145" spans="34:34" x14ac:dyDescent="0.2">
      <c r="AH1145" s="39"/>
    </row>
    <row r="1146" spans="34:34" x14ac:dyDescent="0.2">
      <c r="AH1146" s="39"/>
    </row>
    <row r="1147" spans="34:34" x14ac:dyDescent="0.2">
      <c r="AH1147" s="39"/>
    </row>
    <row r="1148" spans="34:34" x14ac:dyDescent="0.2">
      <c r="AH1148" s="39"/>
    </row>
    <row r="1149" spans="34:34" x14ac:dyDescent="0.2">
      <c r="AH1149" s="39"/>
    </row>
    <row r="1150" spans="34:34" x14ac:dyDescent="0.2">
      <c r="AH1150" s="39"/>
    </row>
    <row r="1151" spans="34:34" x14ac:dyDescent="0.2">
      <c r="AH1151" s="39"/>
    </row>
    <row r="1152" spans="34:34" x14ac:dyDescent="0.2">
      <c r="AH1152" s="39"/>
    </row>
    <row r="1153" spans="34:34" x14ac:dyDescent="0.2">
      <c r="AH1153" s="39"/>
    </row>
    <row r="1154" spans="34:34" x14ac:dyDescent="0.2">
      <c r="AH1154" s="39"/>
    </row>
    <row r="1155" spans="34:34" x14ac:dyDescent="0.2">
      <c r="AH1155" s="39"/>
    </row>
    <row r="1156" spans="34:34" x14ac:dyDescent="0.2">
      <c r="AH1156" s="39"/>
    </row>
    <row r="1157" spans="34:34" x14ac:dyDescent="0.2">
      <c r="AH1157" s="39"/>
    </row>
    <row r="1158" spans="34:34" x14ac:dyDescent="0.2">
      <c r="AH1158" s="39"/>
    </row>
    <row r="1159" spans="34:34" x14ac:dyDescent="0.2">
      <c r="AH1159" s="39"/>
    </row>
    <row r="1160" spans="34:34" x14ac:dyDescent="0.2">
      <c r="AH1160" s="39"/>
    </row>
    <row r="1161" spans="34:34" x14ac:dyDescent="0.2">
      <c r="AH1161" s="39"/>
    </row>
    <row r="1162" spans="34:34" x14ac:dyDescent="0.2">
      <c r="AH1162" s="39"/>
    </row>
    <row r="1163" spans="34:34" x14ac:dyDescent="0.2">
      <c r="AH1163" s="39"/>
    </row>
    <row r="1164" spans="34:34" x14ac:dyDescent="0.2">
      <c r="AH1164" s="39"/>
    </row>
    <row r="1165" spans="34:34" x14ac:dyDescent="0.2">
      <c r="AH1165" s="39"/>
    </row>
    <row r="1166" spans="34:34" x14ac:dyDescent="0.2">
      <c r="AH1166" s="39"/>
    </row>
    <row r="1167" spans="34:34" x14ac:dyDescent="0.2">
      <c r="AH1167" s="39"/>
    </row>
    <row r="1168" spans="34:34" x14ac:dyDescent="0.2">
      <c r="AH1168" s="39"/>
    </row>
    <row r="1169" spans="34:34" x14ac:dyDescent="0.2">
      <c r="AH1169" s="39"/>
    </row>
    <row r="1170" spans="34:34" x14ac:dyDescent="0.2">
      <c r="AH1170" s="39"/>
    </row>
    <row r="1171" spans="34:34" x14ac:dyDescent="0.2">
      <c r="AH1171" s="39"/>
    </row>
    <row r="1172" spans="34:34" x14ac:dyDescent="0.2">
      <c r="AH1172" s="39"/>
    </row>
    <row r="1173" spans="34:34" x14ac:dyDescent="0.2">
      <c r="AH1173" s="39"/>
    </row>
    <row r="1174" spans="34:34" x14ac:dyDescent="0.2">
      <c r="AH1174" s="39"/>
    </row>
    <row r="1175" spans="34:34" x14ac:dyDescent="0.2">
      <c r="AH1175" s="39"/>
    </row>
    <row r="1176" spans="34:34" x14ac:dyDescent="0.2">
      <c r="AH1176" s="39"/>
    </row>
    <row r="1177" spans="34:34" x14ac:dyDescent="0.2">
      <c r="AH1177" s="39"/>
    </row>
    <row r="1178" spans="34:34" x14ac:dyDescent="0.2">
      <c r="AH1178" s="39"/>
    </row>
    <row r="1179" spans="34:34" x14ac:dyDescent="0.2">
      <c r="AH1179" s="39"/>
    </row>
    <row r="1180" spans="34:34" x14ac:dyDescent="0.2">
      <c r="AH1180" s="39"/>
    </row>
    <row r="1181" spans="34:34" x14ac:dyDescent="0.2">
      <c r="AH1181" s="39"/>
    </row>
    <row r="1182" spans="34:34" x14ac:dyDescent="0.2">
      <c r="AH1182" s="39"/>
    </row>
    <row r="1183" spans="34:34" x14ac:dyDescent="0.2">
      <c r="AH1183" s="39"/>
    </row>
    <row r="1184" spans="34:34" x14ac:dyDescent="0.2">
      <c r="AH1184" s="39"/>
    </row>
    <row r="1185" spans="34:34" x14ac:dyDescent="0.2">
      <c r="AH1185" s="39"/>
    </row>
    <row r="1186" spans="34:34" x14ac:dyDescent="0.2">
      <c r="AH1186" s="39"/>
    </row>
    <row r="1187" spans="34:34" x14ac:dyDescent="0.2">
      <c r="AH1187" s="39"/>
    </row>
    <row r="1188" spans="34:34" x14ac:dyDescent="0.2">
      <c r="AH1188" s="39"/>
    </row>
    <row r="1189" spans="34:34" x14ac:dyDescent="0.2">
      <c r="AH1189" s="39"/>
    </row>
    <row r="1190" spans="34:34" x14ac:dyDescent="0.2">
      <c r="AH1190" s="39"/>
    </row>
    <row r="1191" spans="34:34" x14ac:dyDescent="0.2">
      <c r="AH1191" s="39"/>
    </row>
    <row r="1192" spans="34:34" x14ac:dyDescent="0.2">
      <c r="AH1192" s="39"/>
    </row>
    <row r="1193" spans="34:34" x14ac:dyDescent="0.2">
      <c r="AH1193" s="39"/>
    </row>
    <row r="1194" spans="34:34" x14ac:dyDescent="0.2">
      <c r="AH1194" s="39"/>
    </row>
    <row r="1195" spans="34:34" x14ac:dyDescent="0.2">
      <c r="AH1195" s="39"/>
    </row>
    <row r="1196" spans="34:34" x14ac:dyDescent="0.2">
      <c r="AH1196" s="39"/>
    </row>
    <row r="1197" spans="34:34" x14ac:dyDescent="0.2">
      <c r="AH1197" s="39"/>
    </row>
    <row r="1198" spans="34:34" x14ac:dyDescent="0.2">
      <c r="AH1198" s="39"/>
    </row>
    <row r="1199" spans="34:34" x14ac:dyDescent="0.2">
      <c r="AH1199" s="39"/>
    </row>
    <row r="1200" spans="34:34" x14ac:dyDescent="0.2">
      <c r="AH1200" s="39"/>
    </row>
    <row r="1201" spans="34:34" x14ac:dyDescent="0.2">
      <c r="AH1201" s="39"/>
    </row>
    <row r="1202" spans="34:34" x14ac:dyDescent="0.2">
      <c r="AH1202" s="39"/>
    </row>
    <row r="1203" spans="34:34" x14ac:dyDescent="0.2">
      <c r="AH1203" s="39"/>
    </row>
    <row r="1204" spans="34:34" x14ac:dyDescent="0.2">
      <c r="AH1204" s="39"/>
    </row>
    <row r="1205" spans="34:34" x14ac:dyDescent="0.2">
      <c r="AH1205" s="39"/>
    </row>
    <row r="1206" spans="34:34" x14ac:dyDescent="0.2">
      <c r="AH1206" s="39"/>
    </row>
    <row r="1207" spans="34:34" x14ac:dyDescent="0.2">
      <c r="AH1207" s="39"/>
    </row>
    <row r="1208" spans="34:34" x14ac:dyDescent="0.2">
      <c r="AH1208" s="39"/>
    </row>
    <row r="1209" spans="34:34" x14ac:dyDescent="0.2">
      <c r="AH1209" s="39"/>
    </row>
    <row r="1210" spans="34:34" x14ac:dyDescent="0.2">
      <c r="AH1210" s="39"/>
    </row>
    <row r="1211" spans="34:34" x14ac:dyDescent="0.2">
      <c r="AH1211" s="39"/>
    </row>
    <row r="1212" spans="34:34" x14ac:dyDescent="0.2">
      <c r="AH1212" s="39"/>
    </row>
    <row r="1213" spans="34:34" x14ac:dyDescent="0.2">
      <c r="AH1213" s="39"/>
    </row>
    <row r="1214" spans="34:34" x14ac:dyDescent="0.2">
      <c r="AH1214" s="39"/>
    </row>
    <row r="1215" spans="34:34" x14ac:dyDescent="0.2">
      <c r="AH1215" s="39"/>
    </row>
    <row r="1216" spans="34:34" x14ac:dyDescent="0.2">
      <c r="AH1216" s="39"/>
    </row>
    <row r="1217" spans="34:34" x14ac:dyDescent="0.2">
      <c r="AH1217" s="39"/>
    </row>
    <row r="1218" spans="34:34" x14ac:dyDescent="0.2">
      <c r="AH1218" s="39"/>
    </row>
    <row r="1219" spans="34:34" x14ac:dyDescent="0.2">
      <c r="AH1219" s="39"/>
    </row>
    <row r="1220" spans="34:34" x14ac:dyDescent="0.2">
      <c r="AH1220" s="39"/>
    </row>
    <row r="1221" spans="34:34" x14ac:dyDescent="0.2">
      <c r="AH1221" s="39"/>
    </row>
    <row r="1222" spans="34:34" x14ac:dyDescent="0.2">
      <c r="AH1222" s="39"/>
    </row>
    <row r="1223" spans="34:34" x14ac:dyDescent="0.2">
      <c r="AH1223" s="39"/>
    </row>
    <row r="1224" spans="34:34" x14ac:dyDescent="0.2">
      <c r="AH1224" s="39"/>
    </row>
    <row r="1225" spans="34:34" x14ac:dyDescent="0.2">
      <c r="AH1225" s="39"/>
    </row>
    <row r="1226" spans="34:34" x14ac:dyDescent="0.2">
      <c r="AH1226" s="39"/>
    </row>
    <row r="1227" spans="34:34" x14ac:dyDescent="0.2">
      <c r="AH1227" s="39"/>
    </row>
    <row r="1228" spans="34:34" x14ac:dyDescent="0.2">
      <c r="AH1228" s="39"/>
    </row>
    <row r="1229" spans="34:34" x14ac:dyDescent="0.2">
      <c r="AH1229" s="39"/>
    </row>
    <row r="1230" spans="34:34" x14ac:dyDescent="0.2">
      <c r="AH1230" s="39"/>
    </row>
    <row r="1231" spans="34:34" x14ac:dyDescent="0.2">
      <c r="AH1231" s="39"/>
    </row>
    <row r="1232" spans="34:34" x14ac:dyDescent="0.2">
      <c r="AH1232" s="39"/>
    </row>
    <row r="1233" spans="34:34" x14ac:dyDescent="0.2">
      <c r="AH1233" s="39"/>
    </row>
    <row r="1234" spans="34:34" x14ac:dyDescent="0.2">
      <c r="AH1234" s="39"/>
    </row>
    <row r="1235" spans="34:34" x14ac:dyDescent="0.2">
      <c r="AH1235" s="39"/>
    </row>
    <row r="1236" spans="34:34" x14ac:dyDescent="0.2">
      <c r="AH1236" s="39"/>
    </row>
    <row r="1237" spans="34:34" x14ac:dyDescent="0.2">
      <c r="AH1237" s="39"/>
    </row>
    <row r="1238" spans="34:34" x14ac:dyDescent="0.2">
      <c r="AH1238" s="39"/>
    </row>
    <row r="1239" spans="34:34" x14ac:dyDescent="0.2">
      <c r="AH1239" s="39"/>
    </row>
    <row r="1240" spans="34:34" x14ac:dyDescent="0.2">
      <c r="AH1240" s="39"/>
    </row>
    <row r="1241" spans="34:34" x14ac:dyDescent="0.2">
      <c r="AH1241" s="39"/>
    </row>
    <row r="1242" spans="34:34" x14ac:dyDescent="0.2">
      <c r="AH1242" s="39"/>
    </row>
    <row r="1243" spans="34:34" x14ac:dyDescent="0.2">
      <c r="AH1243" s="39"/>
    </row>
    <row r="1244" spans="34:34" x14ac:dyDescent="0.2">
      <c r="AH1244" s="39"/>
    </row>
    <row r="1245" spans="34:34" x14ac:dyDescent="0.2">
      <c r="AH1245" s="39"/>
    </row>
    <row r="1246" spans="34:34" x14ac:dyDescent="0.2">
      <c r="AH1246" s="39"/>
    </row>
    <row r="1247" spans="34:34" x14ac:dyDescent="0.2">
      <c r="AH1247" s="39"/>
    </row>
    <row r="1248" spans="34:34" x14ac:dyDescent="0.2">
      <c r="AH1248" s="39"/>
    </row>
    <row r="1249" spans="34:34" x14ac:dyDescent="0.2">
      <c r="AH1249" s="39"/>
    </row>
    <row r="1250" spans="34:34" x14ac:dyDescent="0.2">
      <c r="AH1250" s="39"/>
    </row>
    <row r="1251" spans="34:34" x14ac:dyDescent="0.2">
      <c r="AH1251" s="39"/>
    </row>
    <row r="1252" spans="34:34" x14ac:dyDescent="0.2">
      <c r="AH1252" s="39"/>
    </row>
    <row r="1253" spans="34:34" x14ac:dyDescent="0.2">
      <c r="AH1253" s="39"/>
    </row>
    <row r="1254" spans="34:34" x14ac:dyDescent="0.2">
      <c r="AH1254" s="39"/>
    </row>
    <row r="1255" spans="34:34" x14ac:dyDescent="0.2">
      <c r="AH1255" s="39"/>
    </row>
    <row r="1256" spans="34:34" x14ac:dyDescent="0.2">
      <c r="AH1256" s="39"/>
    </row>
    <row r="1257" spans="34:34" x14ac:dyDescent="0.2">
      <c r="AH1257" s="39"/>
    </row>
    <row r="1258" spans="34:34" x14ac:dyDescent="0.2">
      <c r="AH1258" s="39"/>
    </row>
    <row r="1259" spans="34:34" x14ac:dyDescent="0.2">
      <c r="AH1259" s="39"/>
    </row>
    <row r="1260" spans="34:34" x14ac:dyDescent="0.2">
      <c r="AH1260" s="39"/>
    </row>
    <row r="1261" spans="34:34" x14ac:dyDescent="0.2">
      <c r="AH1261" s="39"/>
    </row>
    <row r="1262" spans="34:34" x14ac:dyDescent="0.2">
      <c r="AH1262" s="39"/>
    </row>
    <row r="1263" spans="34:34" x14ac:dyDescent="0.2">
      <c r="AH1263" s="39"/>
    </row>
    <row r="1264" spans="34:34" x14ac:dyDescent="0.2">
      <c r="AH1264" s="39"/>
    </row>
    <row r="1265" spans="34:34" x14ac:dyDescent="0.2">
      <c r="AH1265" s="39"/>
    </row>
    <row r="1266" spans="34:34" x14ac:dyDescent="0.2">
      <c r="AH1266" s="39"/>
    </row>
    <row r="1267" spans="34:34" x14ac:dyDescent="0.2">
      <c r="AH1267" s="39"/>
    </row>
    <row r="1268" spans="34:34" x14ac:dyDescent="0.2">
      <c r="AH1268" s="39"/>
    </row>
    <row r="1269" spans="34:34" x14ac:dyDescent="0.2">
      <c r="AH1269" s="39"/>
    </row>
    <row r="1270" spans="34:34" x14ac:dyDescent="0.2">
      <c r="AH1270" s="39"/>
    </row>
    <row r="1271" spans="34:34" x14ac:dyDescent="0.2">
      <c r="AH1271" s="39"/>
    </row>
    <row r="1272" spans="34:34" x14ac:dyDescent="0.2">
      <c r="AH1272" s="39"/>
    </row>
    <row r="1273" spans="34:34" x14ac:dyDescent="0.2">
      <c r="AH1273" s="39"/>
    </row>
    <row r="1274" spans="34:34" x14ac:dyDescent="0.2">
      <c r="AH1274" s="39"/>
    </row>
    <row r="1275" spans="34:34" x14ac:dyDescent="0.2">
      <c r="AH1275" s="39"/>
    </row>
    <row r="1276" spans="34:34" x14ac:dyDescent="0.2">
      <c r="AH1276" s="39"/>
    </row>
    <row r="1277" spans="34:34" x14ac:dyDescent="0.2">
      <c r="AH1277" s="39"/>
    </row>
    <row r="1278" spans="34:34" x14ac:dyDescent="0.2">
      <c r="AH1278" s="39"/>
    </row>
    <row r="1279" spans="34:34" x14ac:dyDescent="0.2">
      <c r="AH1279" s="39"/>
    </row>
    <row r="1280" spans="34:34" x14ac:dyDescent="0.2">
      <c r="AH1280" s="39"/>
    </row>
    <row r="1281" spans="34:34" x14ac:dyDescent="0.2">
      <c r="AH1281" s="39"/>
    </row>
    <row r="1282" spans="34:34" x14ac:dyDescent="0.2">
      <c r="AH1282" s="39"/>
    </row>
    <row r="1283" spans="34:34" x14ac:dyDescent="0.2">
      <c r="AH1283" s="39"/>
    </row>
    <row r="1284" spans="34:34" x14ac:dyDescent="0.2">
      <c r="AH1284" s="39"/>
    </row>
    <row r="1285" spans="34:34" x14ac:dyDescent="0.2">
      <c r="AH1285" s="39"/>
    </row>
    <row r="1286" spans="34:34" x14ac:dyDescent="0.2">
      <c r="AH1286" s="39"/>
    </row>
    <row r="1287" spans="34:34" x14ac:dyDescent="0.2">
      <c r="AH1287" s="39"/>
    </row>
    <row r="1288" spans="34:34" x14ac:dyDescent="0.2">
      <c r="AH1288" s="39"/>
    </row>
    <row r="1289" spans="34:34" x14ac:dyDescent="0.2">
      <c r="AH1289" s="39"/>
    </row>
    <row r="1290" spans="34:34" x14ac:dyDescent="0.2">
      <c r="AH1290" s="39"/>
    </row>
    <row r="1291" spans="34:34" x14ac:dyDescent="0.2">
      <c r="AH1291" s="39"/>
    </row>
    <row r="1292" spans="34:34" x14ac:dyDescent="0.2">
      <c r="AH1292" s="39"/>
    </row>
    <row r="1293" spans="34:34" x14ac:dyDescent="0.2">
      <c r="AH1293" s="39"/>
    </row>
    <row r="1294" spans="34:34" x14ac:dyDescent="0.2">
      <c r="AH1294" s="39"/>
    </row>
    <row r="1295" spans="34:34" x14ac:dyDescent="0.2">
      <c r="AH1295" s="39"/>
    </row>
    <row r="1296" spans="34:34" x14ac:dyDescent="0.2">
      <c r="AH1296" s="39"/>
    </row>
    <row r="1297" spans="34:34" x14ac:dyDescent="0.2">
      <c r="AH1297" s="39"/>
    </row>
    <row r="1298" spans="34:34" x14ac:dyDescent="0.2">
      <c r="AH1298" s="39"/>
    </row>
    <row r="1299" spans="34:34" x14ac:dyDescent="0.2">
      <c r="AH1299" s="39"/>
    </row>
    <row r="1300" spans="34:34" x14ac:dyDescent="0.2">
      <c r="AH1300" s="39"/>
    </row>
    <row r="1301" spans="34:34" x14ac:dyDescent="0.2">
      <c r="AH1301" s="39"/>
    </row>
    <row r="1302" spans="34:34" x14ac:dyDescent="0.2">
      <c r="AH1302" s="39"/>
    </row>
    <row r="1303" spans="34:34" x14ac:dyDescent="0.2">
      <c r="AH1303" s="39"/>
    </row>
    <row r="1304" spans="34:34" x14ac:dyDescent="0.2">
      <c r="AH1304" s="39"/>
    </row>
    <row r="1305" spans="34:34" x14ac:dyDescent="0.2">
      <c r="AH1305" s="39"/>
    </row>
    <row r="1306" spans="34:34" x14ac:dyDescent="0.2">
      <c r="AH1306" s="39"/>
    </row>
    <row r="1307" spans="34:34" x14ac:dyDescent="0.2">
      <c r="AH1307" s="39"/>
    </row>
    <row r="1308" spans="34:34" x14ac:dyDescent="0.2">
      <c r="AH1308" s="39"/>
    </row>
    <row r="1309" spans="34:34" x14ac:dyDescent="0.2">
      <c r="AH1309" s="39"/>
    </row>
    <row r="1310" spans="34:34" x14ac:dyDescent="0.2">
      <c r="AH1310" s="39"/>
    </row>
    <row r="1311" spans="34:34" x14ac:dyDescent="0.2">
      <c r="AH1311" s="39"/>
    </row>
    <row r="1312" spans="34:34" x14ac:dyDescent="0.2">
      <c r="AH1312" s="39"/>
    </row>
    <row r="1313" spans="34:34" x14ac:dyDescent="0.2">
      <c r="AH1313" s="39"/>
    </row>
    <row r="1314" spans="34:34" x14ac:dyDescent="0.2">
      <c r="AH1314" s="39"/>
    </row>
    <row r="1315" spans="34:34" x14ac:dyDescent="0.2">
      <c r="AH1315" s="39"/>
    </row>
    <row r="1316" spans="34:34" x14ac:dyDescent="0.2">
      <c r="AH1316" s="39"/>
    </row>
    <row r="1317" spans="34:34" x14ac:dyDescent="0.2">
      <c r="AH1317" s="39"/>
    </row>
    <row r="1318" spans="34:34" x14ac:dyDescent="0.2">
      <c r="AH1318" s="39"/>
    </row>
    <row r="1319" spans="34:34" x14ac:dyDescent="0.2">
      <c r="AH1319" s="39"/>
    </row>
    <row r="1320" spans="34:34" x14ac:dyDescent="0.2">
      <c r="AH1320" s="39"/>
    </row>
    <row r="1321" spans="34:34" x14ac:dyDescent="0.2">
      <c r="AH1321" s="39"/>
    </row>
    <row r="1322" spans="34:34" x14ac:dyDescent="0.2">
      <c r="AH1322" s="39"/>
    </row>
    <row r="1323" spans="34:34" x14ac:dyDescent="0.2">
      <c r="AH1323" s="39"/>
    </row>
    <row r="1324" spans="34:34" x14ac:dyDescent="0.2">
      <c r="AH1324" s="39"/>
    </row>
    <row r="1325" spans="34:34" x14ac:dyDescent="0.2">
      <c r="AH1325" s="39"/>
    </row>
    <row r="1326" spans="34:34" x14ac:dyDescent="0.2">
      <c r="AH1326" s="39"/>
    </row>
    <row r="1327" spans="34:34" x14ac:dyDescent="0.2">
      <c r="AH1327" s="39"/>
    </row>
    <row r="1328" spans="34:34" x14ac:dyDescent="0.2">
      <c r="AH1328" s="39"/>
    </row>
    <row r="1329" spans="34:34" x14ac:dyDescent="0.2">
      <c r="AH1329" s="39"/>
    </row>
    <row r="1330" spans="34:34" x14ac:dyDescent="0.2">
      <c r="AH1330" s="39"/>
    </row>
    <row r="1331" spans="34:34" x14ac:dyDescent="0.2">
      <c r="AH1331" s="39"/>
    </row>
    <row r="1332" spans="34:34" x14ac:dyDescent="0.2">
      <c r="AH1332" s="39"/>
    </row>
    <row r="1333" spans="34:34" x14ac:dyDescent="0.2">
      <c r="AH1333" s="39"/>
    </row>
    <row r="1334" spans="34:34" x14ac:dyDescent="0.2">
      <c r="AH1334" s="39"/>
    </row>
    <row r="1335" spans="34:34" x14ac:dyDescent="0.2">
      <c r="AH1335" s="39"/>
    </row>
    <row r="1336" spans="34:34" x14ac:dyDescent="0.2">
      <c r="AH1336" s="39"/>
    </row>
    <row r="1337" spans="34:34" x14ac:dyDescent="0.2">
      <c r="AH1337" s="39"/>
    </row>
    <row r="1338" spans="34:34" x14ac:dyDescent="0.2">
      <c r="AH1338" s="39"/>
    </row>
    <row r="1339" spans="34:34" x14ac:dyDescent="0.2">
      <c r="AH1339" s="39"/>
    </row>
    <row r="1340" spans="34:34" x14ac:dyDescent="0.2">
      <c r="AH1340" s="39"/>
    </row>
    <row r="1341" spans="34:34" x14ac:dyDescent="0.2">
      <c r="AH1341" s="39"/>
    </row>
    <row r="1342" spans="34:34" x14ac:dyDescent="0.2">
      <c r="AH1342" s="39"/>
    </row>
    <row r="1343" spans="34:34" x14ac:dyDescent="0.2">
      <c r="AH1343" s="39"/>
    </row>
    <row r="1344" spans="34:34" x14ac:dyDescent="0.2">
      <c r="AH1344" s="39"/>
    </row>
    <row r="1345" spans="34:34" x14ac:dyDescent="0.2">
      <c r="AH1345" s="39"/>
    </row>
    <row r="1346" spans="34:34" x14ac:dyDescent="0.2">
      <c r="AH1346" s="39"/>
    </row>
    <row r="1347" spans="34:34" x14ac:dyDescent="0.2">
      <c r="AH1347" s="39"/>
    </row>
    <row r="1348" spans="34:34" x14ac:dyDescent="0.2">
      <c r="AH1348" s="39"/>
    </row>
    <row r="1349" spans="34:34" x14ac:dyDescent="0.2">
      <c r="AH1349" s="39"/>
    </row>
    <row r="1350" spans="34:34" x14ac:dyDescent="0.2">
      <c r="AH1350" s="39"/>
    </row>
    <row r="1351" spans="34:34" x14ac:dyDescent="0.2">
      <c r="AH1351" s="39"/>
    </row>
    <row r="1352" spans="34:34" x14ac:dyDescent="0.2">
      <c r="AH1352" s="39"/>
    </row>
    <row r="1353" spans="34:34" x14ac:dyDescent="0.2">
      <c r="AH1353" s="39"/>
    </row>
    <row r="1354" spans="34:34" x14ac:dyDescent="0.2">
      <c r="AH1354" s="39"/>
    </row>
    <row r="1355" spans="34:34" x14ac:dyDescent="0.2">
      <c r="AH1355" s="39"/>
    </row>
    <row r="1356" spans="34:34" x14ac:dyDescent="0.2">
      <c r="AH1356" s="39"/>
    </row>
    <row r="1357" spans="34:34" x14ac:dyDescent="0.2">
      <c r="AH1357" s="39"/>
    </row>
    <row r="1358" spans="34:34" x14ac:dyDescent="0.2">
      <c r="AH1358" s="39"/>
    </row>
    <row r="1359" spans="34:34" x14ac:dyDescent="0.2">
      <c r="AH1359" s="39"/>
    </row>
    <row r="1360" spans="34:34" x14ac:dyDescent="0.2">
      <c r="AH1360" s="39"/>
    </row>
    <row r="1361" spans="34:34" x14ac:dyDescent="0.2">
      <c r="AH1361" s="39"/>
    </row>
    <row r="1362" spans="34:34" x14ac:dyDescent="0.2">
      <c r="AH1362" s="39"/>
    </row>
    <row r="1363" spans="34:34" x14ac:dyDescent="0.2">
      <c r="AH1363" s="39"/>
    </row>
    <row r="1364" spans="34:34" x14ac:dyDescent="0.2">
      <c r="AH1364" s="39"/>
    </row>
    <row r="1365" spans="34:34" x14ac:dyDescent="0.2">
      <c r="AH1365" s="39"/>
    </row>
    <row r="1366" spans="34:34" x14ac:dyDescent="0.2">
      <c r="AH1366" s="39"/>
    </row>
    <row r="1367" spans="34:34" x14ac:dyDescent="0.2">
      <c r="AH1367" s="39"/>
    </row>
    <row r="1368" spans="34:34" x14ac:dyDescent="0.2">
      <c r="AH1368" s="39"/>
    </row>
    <row r="1369" spans="34:34" x14ac:dyDescent="0.2">
      <c r="AH1369" s="39"/>
    </row>
    <row r="1370" spans="34:34" x14ac:dyDescent="0.2">
      <c r="AH1370" s="39"/>
    </row>
    <row r="1371" spans="34:34" x14ac:dyDescent="0.2">
      <c r="AH1371" s="39"/>
    </row>
    <row r="1372" spans="34:34" x14ac:dyDescent="0.2">
      <c r="AH1372" s="39"/>
    </row>
    <row r="1373" spans="34:34" x14ac:dyDescent="0.2">
      <c r="AH1373" s="39"/>
    </row>
    <row r="1374" spans="34:34" x14ac:dyDescent="0.2">
      <c r="AH1374" s="39"/>
    </row>
    <row r="1375" spans="34:34" x14ac:dyDescent="0.2">
      <c r="AH1375" s="39"/>
    </row>
    <row r="1376" spans="34:34" x14ac:dyDescent="0.2">
      <c r="AH1376" s="39"/>
    </row>
    <row r="1377" spans="34:34" x14ac:dyDescent="0.2">
      <c r="AH1377" s="39"/>
    </row>
    <row r="1378" spans="34:34" x14ac:dyDescent="0.2">
      <c r="AH1378" s="39"/>
    </row>
    <row r="1379" spans="34:34" x14ac:dyDescent="0.2">
      <c r="AH1379" s="39"/>
    </row>
    <row r="1380" spans="34:34" x14ac:dyDescent="0.2">
      <c r="AH1380" s="39"/>
    </row>
    <row r="1381" spans="34:34" x14ac:dyDescent="0.2">
      <c r="AH1381" s="39"/>
    </row>
    <row r="1382" spans="34:34" x14ac:dyDescent="0.2">
      <c r="AH1382" s="39"/>
    </row>
    <row r="1383" spans="34:34" x14ac:dyDescent="0.2">
      <c r="AH1383" s="39"/>
    </row>
    <row r="1384" spans="34:34" x14ac:dyDescent="0.2">
      <c r="AH1384" s="39"/>
    </row>
    <row r="1385" spans="34:34" x14ac:dyDescent="0.2">
      <c r="AH1385" s="39"/>
    </row>
    <row r="1386" spans="34:34" x14ac:dyDescent="0.2">
      <c r="AH1386" s="39"/>
    </row>
    <row r="1387" spans="34:34" x14ac:dyDescent="0.2">
      <c r="AH1387" s="39"/>
    </row>
    <row r="1388" spans="34:34" x14ac:dyDescent="0.2">
      <c r="AH1388" s="39"/>
    </row>
    <row r="1389" spans="34:34" x14ac:dyDescent="0.2">
      <c r="AH1389" s="39"/>
    </row>
    <row r="1390" spans="34:34" x14ac:dyDescent="0.2">
      <c r="AH1390" s="39"/>
    </row>
    <row r="1391" spans="34:34" x14ac:dyDescent="0.2">
      <c r="AH1391" s="39"/>
    </row>
    <row r="1392" spans="34:34" x14ac:dyDescent="0.2">
      <c r="AH1392" s="39"/>
    </row>
    <row r="1393" spans="34:34" x14ac:dyDescent="0.2">
      <c r="AH1393" s="39"/>
    </row>
    <row r="1394" spans="34:34" x14ac:dyDescent="0.2">
      <c r="AH1394" s="39"/>
    </row>
    <row r="1395" spans="34:34" x14ac:dyDescent="0.2">
      <c r="AH1395" s="39"/>
    </row>
    <row r="1396" spans="34:34" x14ac:dyDescent="0.2">
      <c r="AH1396" s="39"/>
    </row>
    <row r="1397" spans="34:34" x14ac:dyDescent="0.2">
      <c r="AH1397" s="39"/>
    </row>
    <row r="1398" spans="34:34" x14ac:dyDescent="0.2">
      <c r="AH1398" s="39"/>
    </row>
    <row r="1399" spans="34:34" x14ac:dyDescent="0.2">
      <c r="AH1399" s="39"/>
    </row>
    <row r="1400" spans="34:34" x14ac:dyDescent="0.2">
      <c r="AH1400" s="39"/>
    </row>
    <row r="1401" spans="34:34" x14ac:dyDescent="0.2">
      <c r="AH1401" s="39"/>
    </row>
    <row r="1402" spans="34:34" x14ac:dyDescent="0.2">
      <c r="AH1402" s="39"/>
    </row>
    <row r="1403" spans="34:34" x14ac:dyDescent="0.2">
      <c r="AH1403" s="39"/>
    </row>
    <row r="1404" spans="34:34" x14ac:dyDescent="0.2">
      <c r="AH1404" s="39"/>
    </row>
    <row r="1405" spans="34:34" x14ac:dyDescent="0.2">
      <c r="AH1405" s="39"/>
    </row>
    <row r="1406" spans="34:34" x14ac:dyDescent="0.2">
      <c r="AH1406" s="39"/>
    </row>
    <row r="1407" spans="34:34" x14ac:dyDescent="0.2">
      <c r="AH1407" s="39"/>
    </row>
    <row r="1408" spans="34:34" x14ac:dyDescent="0.2">
      <c r="AH1408" s="39"/>
    </row>
    <row r="1409" spans="34:34" x14ac:dyDescent="0.2">
      <c r="AH1409" s="39"/>
    </row>
    <row r="1410" spans="34:34" x14ac:dyDescent="0.2">
      <c r="AH1410" s="39"/>
    </row>
    <row r="1411" spans="34:34" x14ac:dyDescent="0.2">
      <c r="AH1411" s="39"/>
    </row>
    <row r="1412" spans="34:34" x14ac:dyDescent="0.2">
      <c r="AH1412" s="39"/>
    </row>
    <row r="1413" spans="34:34" x14ac:dyDescent="0.2">
      <c r="AH1413" s="39"/>
    </row>
    <row r="1414" spans="34:34" x14ac:dyDescent="0.2">
      <c r="AH1414" s="39"/>
    </row>
    <row r="1415" spans="34:34" x14ac:dyDescent="0.2">
      <c r="AH1415" s="39"/>
    </row>
    <row r="1416" spans="34:34" x14ac:dyDescent="0.2">
      <c r="AH1416" s="39"/>
    </row>
    <row r="1417" spans="34:34" x14ac:dyDescent="0.2">
      <c r="AH1417" s="39"/>
    </row>
    <row r="1418" spans="34:34" x14ac:dyDescent="0.2">
      <c r="AH1418" s="39"/>
    </row>
    <row r="1419" spans="34:34" x14ac:dyDescent="0.2">
      <c r="AH1419" s="39"/>
    </row>
    <row r="1420" spans="34:34" x14ac:dyDescent="0.2">
      <c r="AH1420" s="39"/>
    </row>
    <row r="1421" spans="34:34" x14ac:dyDescent="0.2">
      <c r="AH1421" s="39"/>
    </row>
    <row r="1422" spans="34:34" x14ac:dyDescent="0.2">
      <c r="AH1422" s="39"/>
    </row>
    <row r="1423" spans="34:34" x14ac:dyDescent="0.2">
      <c r="AH1423" s="39"/>
    </row>
    <row r="1424" spans="34:34" x14ac:dyDescent="0.2">
      <c r="AH1424" s="39"/>
    </row>
    <row r="1425" spans="34:34" x14ac:dyDescent="0.2">
      <c r="AH1425" s="39"/>
    </row>
    <row r="1426" spans="34:34" x14ac:dyDescent="0.2">
      <c r="AH1426" s="39"/>
    </row>
    <row r="1427" spans="34:34" x14ac:dyDescent="0.2">
      <c r="AH1427" s="39"/>
    </row>
    <row r="1428" spans="34:34" x14ac:dyDescent="0.2">
      <c r="AH1428" s="39"/>
    </row>
    <row r="1429" spans="34:34" x14ac:dyDescent="0.2">
      <c r="AH1429" s="39"/>
    </row>
    <row r="1430" spans="34:34" x14ac:dyDescent="0.2">
      <c r="AH1430" s="39"/>
    </row>
    <row r="1431" spans="34:34" x14ac:dyDescent="0.2">
      <c r="AH1431" s="39"/>
    </row>
    <row r="1432" spans="34:34" x14ac:dyDescent="0.2">
      <c r="AH1432" s="39"/>
    </row>
    <row r="1433" spans="34:34" x14ac:dyDescent="0.2">
      <c r="AH1433" s="39"/>
    </row>
    <row r="1434" spans="34:34" x14ac:dyDescent="0.2">
      <c r="AH1434" s="39"/>
    </row>
    <row r="1435" spans="34:34" x14ac:dyDescent="0.2">
      <c r="AH1435" s="39"/>
    </row>
    <row r="1436" spans="34:34" x14ac:dyDescent="0.2">
      <c r="AH1436" s="39"/>
    </row>
    <row r="1437" spans="34:34" x14ac:dyDescent="0.2">
      <c r="AH1437" s="39"/>
    </row>
    <row r="1438" spans="34:34" x14ac:dyDescent="0.2">
      <c r="AH1438" s="39"/>
    </row>
    <row r="1439" spans="34:34" x14ac:dyDescent="0.2">
      <c r="AH1439" s="39"/>
    </row>
    <row r="1440" spans="34:34" x14ac:dyDescent="0.2">
      <c r="AH1440" s="39"/>
    </row>
    <row r="1441" spans="34:34" x14ac:dyDescent="0.2">
      <c r="AH1441" s="39"/>
    </row>
    <row r="1442" spans="34:34" x14ac:dyDescent="0.2">
      <c r="AH1442" s="39"/>
    </row>
    <row r="1443" spans="34:34" x14ac:dyDescent="0.2">
      <c r="AH1443" s="39"/>
    </row>
    <row r="1444" spans="34:34" x14ac:dyDescent="0.2">
      <c r="AH1444" s="39"/>
    </row>
    <row r="1445" spans="34:34" x14ac:dyDescent="0.2">
      <c r="AH1445" s="39"/>
    </row>
    <row r="1446" spans="34:34" x14ac:dyDescent="0.2">
      <c r="AH1446" s="39"/>
    </row>
    <row r="1447" spans="34:34" x14ac:dyDescent="0.2">
      <c r="AH1447" s="39"/>
    </row>
    <row r="1448" spans="34:34" x14ac:dyDescent="0.2">
      <c r="AH1448" s="39"/>
    </row>
    <row r="1449" spans="34:34" x14ac:dyDescent="0.2">
      <c r="AH1449" s="39"/>
    </row>
    <row r="1450" spans="34:34" x14ac:dyDescent="0.2">
      <c r="AH1450" s="39"/>
    </row>
    <row r="1451" spans="34:34" x14ac:dyDescent="0.2">
      <c r="AH1451" s="39"/>
    </row>
    <row r="1452" spans="34:34" x14ac:dyDescent="0.2">
      <c r="AH1452" s="39"/>
    </row>
    <row r="1453" spans="34:34" x14ac:dyDescent="0.2">
      <c r="AH1453" s="39"/>
    </row>
    <row r="1454" spans="34:34" x14ac:dyDescent="0.2">
      <c r="AH1454" s="39"/>
    </row>
    <row r="1455" spans="34:34" x14ac:dyDescent="0.2">
      <c r="AH1455" s="39"/>
    </row>
    <row r="1456" spans="34:34" x14ac:dyDescent="0.2">
      <c r="AH1456" s="39"/>
    </row>
    <row r="1457" spans="34:34" x14ac:dyDescent="0.2">
      <c r="AH1457" s="39"/>
    </row>
    <row r="1458" spans="34:34" x14ac:dyDescent="0.2">
      <c r="AH1458" s="39"/>
    </row>
    <row r="1459" spans="34:34" x14ac:dyDescent="0.2">
      <c r="AH1459" s="39"/>
    </row>
    <row r="1460" spans="34:34" x14ac:dyDescent="0.2">
      <c r="AH1460" s="39"/>
    </row>
    <row r="1461" spans="34:34" x14ac:dyDescent="0.2">
      <c r="AH1461" s="39"/>
    </row>
    <row r="1462" spans="34:34" x14ac:dyDescent="0.2">
      <c r="AH1462" s="39"/>
    </row>
    <row r="1463" spans="34:34" x14ac:dyDescent="0.2">
      <c r="AH1463" s="39"/>
    </row>
    <row r="1464" spans="34:34" x14ac:dyDescent="0.2">
      <c r="AH1464" s="39"/>
    </row>
    <row r="1465" spans="34:34" x14ac:dyDescent="0.2">
      <c r="AH1465" s="39"/>
    </row>
    <row r="1466" spans="34:34" x14ac:dyDescent="0.2">
      <c r="AH1466" s="39"/>
    </row>
    <row r="1467" spans="34:34" x14ac:dyDescent="0.2">
      <c r="AH1467" s="39"/>
    </row>
    <row r="1468" spans="34:34" x14ac:dyDescent="0.2">
      <c r="AH1468" s="39"/>
    </row>
    <row r="1469" spans="34:34" x14ac:dyDescent="0.2">
      <c r="AH1469" s="39"/>
    </row>
    <row r="1470" spans="34:34" x14ac:dyDescent="0.2">
      <c r="AH1470" s="39"/>
    </row>
    <row r="1471" spans="34:34" x14ac:dyDescent="0.2">
      <c r="AH1471" s="39"/>
    </row>
    <row r="1472" spans="34:34" x14ac:dyDescent="0.2">
      <c r="AH1472" s="39"/>
    </row>
    <row r="1473" spans="34:34" x14ac:dyDescent="0.2">
      <c r="AH1473" s="39"/>
    </row>
    <row r="1474" spans="34:34" x14ac:dyDescent="0.2">
      <c r="AH1474" s="39"/>
    </row>
    <row r="1475" spans="34:34" x14ac:dyDescent="0.2">
      <c r="AH1475" s="39"/>
    </row>
    <row r="1476" spans="34:34" x14ac:dyDescent="0.2">
      <c r="AH1476" s="39"/>
    </row>
    <row r="1477" spans="34:34" x14ac:dyDescent="0.2">
      <c r="AH1477" s="39"/>
    </row>
    <row r="1478" spans="34:34" x14ac:dyDescent="0.2">
      <c r="AH1478" s="39"/>
    </row>
    <row r="1479" spans="34:34" x14ac:dyDescent="0.2">
      <c r="AH1479" s="39"/>
    </row>
    <row r="1480" spans="34:34" x14ac:dyDescent="0.2">
      <c r="AH1480" s="39"/>
    </row>
    <row r="1481" spans="34:34" x14ac:dyDescent="0.2">
      <c r="AH1481" s="39"/>
    </row>
    <row r="1482" spans="34:34" x14ac:dyDescent="0.2">
      <c r="AH1482" s="39"/>
    </row>
    <row r="1483" spans="34:34" x14ac:dyDescent="0.2">
      <c r="AH1483" s="39"/>
    </row>
    <row r="1484" spans="34:34" x14ac:dyDescent="0.2">
      <c r="AH1484" s="39"/>
    </row>
    <row r="1485" spans="34:34" x14ac:dyDescent="0.2">
      <c r="AH1485" s="39"/>
    </row>
    <row r="1486" spans="34:34" x14ac:dyDescent="0.2">
      <c r="AH1486" s="39"/>
    </row>
    <row r="1487" spans="34:34" x14ac:dyDescent="0.2">
      <c r="AH1487" s="39"/>
    </row>
    <row r="1488" spans="34:34" x14ac:dyDescent="0.2">
      <c r="AH1488" s="39"/>
    </row>
    <row r="1489" spans="34:34" x14ac:dyDescent="0.2">
      <c r="AH1489" s="39"/>
    </row>
    <row r="1490" spans="34:34" x14ac:dyDescent="0.2">
      <c r="AH1490" s="39"/>
    </row>
    <row r="1491" spans="34:34" x14ac:dyDescent="0.2">
      <c r="AH1491" s="39"/>
    </row>
    <row r="1492" spans="34:34" x14ac:dyDescent="0.2">
      <c r="AH1492" s="39"/>
    </row>
    <row r="1493" spans="34:34" x14ac:dyDescent="0.2">
      <c r="AH1493" s="39"/>
    </row>
    <row r="1494" spans="34:34" x14ac:dyDescent="0.2">
      <c r="AH1494" s="39"/>
    </row>
    <row r="1495" spans="34:34" x14ac:dyDescent="0.2">
      <c r="AH1495" s="39"/>
    </row>
    <row r="1496" spans="34:34" x14ac:dyDescent="0.2">
      <c r="AH1496" s="39"/>
    </row>
    <row r="1497" spans="34:34" x14ac:dyDescent="0.2">
      <c r="AH1497" s="39"/>
    </row>
    <row r="1498" spans="34:34" x14ac:dyDescent="0.2">
      <c r="AH1498" s="39"/>
    </row>
    <row r="1499" spans="34:34" x14ac:dyDescent="0.2">
      <c r="AH1499" s="39"/>
    </row>
    <row r="1500" spans="34:34" x14ac:dyDescent="0.2">
      <c r="AH1500" s="39"/>
    </row>
    <row r="1501" spans="34:34" x14ac:dyDescent="0.2">
      <c r="AH1501" s="39"/>
    </row>
    <row r="1502" spans="34:34" x14ac:dyDescent="0.2">
      <c r="AH1502" s="39"/>
    </row>
    <row r="1503" spans="34:34" x14ac:dyDescent="0.2">
      <c r="AH1503" s="39"/>
    </row>
    <row r="1504" spans="34:34" x14ac:dyDescent="0.2">
      <c r="AH1504" s="39"/>
    </row>
    <row r="1505" spans="34:34" x14ac:dyDescent="0.2">
      <c r="AH1505" s="39"/>
    </row>
    <row r="1506" spans="34:34" x14ac:dyDescent="0.2">
      <c r="AH1506" s="39"/>
    </row>
    <row r="1507" spans="34:34" x14ac:dyDescent="0.2">
      <c r="AH1507" s="39"/>
    </row>
    <row r="1508" spans="34:34" x14ac:dyDescent="0.2">
      <c r="AH1508" s="39"/>
    </row>
    <row r="1509" spans="34:34" x14ac:dyDescent="0.2">
      <c r="AH1509" s="39"/>
    </row>
    <row r="1510" spans="34:34" x14ac:dyDescent="0.2">
      <c r="AH1510" s="39"/>
    </row>
    <row r="1511" spans="34:34" x14ac:dyDescent="0.2">
      <c r="AH1511" s="39"/>
    </row>
    <row r="1512" spans="34:34" x14ac:dyDescent="0.2">
      <c r="AH1512" s="39"/>
    </row>
    <row r="1513" spans="34:34" x14ac:dyDescent="0.2">
      <c r="AH1513" s="39"/>
    </row>
    <row r="1514" spans="34:34" x14ac:dyDescent="0.2">
      <c r="AH1514" s="39"/>
    </row>
    <row r="1515" spans="34:34" x14ac:dyDescent="0.2">
      <c r="AH1515" s="39"/>
    </row>
    <row r="1516" spans="34:34" x14ac:dyDescent="0.2">
      <c r="AH1516" s="39"/>
    </row>
    <row r="1517" spans="34:34" x14ac:dyDescent="0.2">
      <c r="AH1517" s="39"/>
    </row>
    <row r="1518" spans="34:34" x14ac:dyDescent="0.2">
      <c r="AH1518" s="39"/>
    </row>
    <row r="1519" spans="34:34" x14ac:dyDescent="0.2">
      <c r="AH1519" s="39"/>
    </row>
    <row r="1520" spans="34:34" x14ac:dyDescent="0.2">
      <c r="AH1520" s="39"/>
    </row>
    <row r="1521" spans="34:34" x14ac:dyDescent="0.2">
      <c r="AH1521" s="39"/>
    </row>
    <row r="1522" spans="34:34" x14ac:dyDescent="0.2">
      <c r="AH1522" s="39"/>
    </row>
    <row r="1523" spans="34:34" x14ac:dyDescent="0.2">
      <c r="AH1523" s="39"/>
    </row>
    <row r="1524" spans="34:34" x14ac:dyDescent="0.2">
      <c r="AH1524" s="39"/>
    </row>
    <row r="1525" spans="34:34" x14ac:dyDescent="0.2">
      <c r="AH1525" s="39"/>
    </row>
    <row r="1526" spans="34:34" x14ac:dyDescent="0.2">
      <c r="AH1526" s="39"/>
    </row>
    <row r="1527" spans="34:34" x14ac:dyDescent="0.2">
      <c r="AH1527" s="39"/>
    </row>
    <row r="1528" spans="34:34" x14ac:dyDescent="0.2">
      <c r="AH1528" s="39"/>
    </row>
    <row r="1529" spans="34:34" x14ac:dyDescent="0.2">
      <c r="AH1529" s="39"/>
    </row>
    <row r="1530" spans="34:34" x14ac:dyDescent="0.2">
      <c r="AH1530" s="39"/>
    </row>
    <row r="1531" spans="34:34" x14ac:dyDescent="0.2">
      <c r="AH1531" s="39"/>
    </row>
    <row r="1532" spans="34:34" x14ac:dyDescent="0.2">
      <c r="AH1532" s="39"/>
    </row>
    <row r="1533" spans="34:34" x14ac:dyDescent="0.2">
      <c r="AH1533" s="39"/>
    </row>
    <row r="1534" spans="34:34" x14ac:dyDescent="0.2">
      <c r="AH1534" s="39"/>
    </row>
    <row r="1535" spans="34:34" x14ac:dyDescent="0.2">
      <c r="AH1535" s="39"/>
    </row>
    <row r="1536" spans="34:34" x14ac:dyDescent="0.2">
      <c r="AH1536" s="39"/>
    </row>
    <row r="1537" spans="34:34" x14ac:dyDescent="0.2">
      <c r="AH1537" s="39"/>
    </row>
    <row r="1538" spans="34:34" x14ac:dyDescent="0.2">
      <c r="AH1538" s="39"/>
    </row>
    <row r="1539" spans="34:34" x14ac:dyDescent="0.2">
      <c r="AH1539" s="39"/>
    </row>
    <row r="1540" spans="34:34" x14ac:dyDescent="0.2">
      <c r="AH1540" s="39"/>
    </row>
    <row r="1541" spans="34:34" x14ac:dyDescent="0.2">
      <c r="AH1541" s="39"/>
    </row>
    <row r="1542" spans="34:34" x14ac:dyDescent="0.2">
      <c r="AH1542" s="39"/>
    </row>
    <row r="1543" spans="34:34" x14ac:dyDescent="0.2">
      <c r="AH1543" s="39"/>
    </row>
    <row r="1544" spans="34:34" x14ac:dyDescent="0.2">
      <c r="AH1544" s="39"/>
    </row>
    <row r="1545" spans="34:34" x14ac:dyDescent="0.2">
      <c r="AH1545" s="39"/>
    </row>
    <row r="1546" spans="34:34" x14ac:dyDescent="0.2">
      <c r="AH1546" s="39"/>
    </row>
    <row r="1547" spans="34:34" x14ac:dyDescent="0.2">
      <c r="AH1547" s="39"/>
    </row>
    <row r="1548" spans="34:34" x14ac:dyDescent="0.2">
      <c r="AH1548" s="39"/>
    </row>
    <row r="1549" spans="34:34" x14ac:dyDescent="0.2">
      <c r="AH1549" s="39"/>
    </row>
    <row r="1550" spans="34:34" x14ac:dyDescent="0.2">
      <c r="AH1550" s="39"/>
    </row>
    <row r="1551" spans="34:34" x14ac:dyDescent="0.2">
      <c r="AH1551" s="39"/>
    </row>
    <row r="1552" spans="34:34" x14ac:dyDescent="0.2">
      <c r="AH1552" s="39"/>
    </row>
    <row r="1553" spans="34:34" x14ac:dyDescent="0.2">
      <c r="AH1553" s="39"/>
    </row>
    <row r="1554" spans="34:34" x14ac:dyDescent="0.2">
      <c r="AH1554" s="39"/>
    </row>
    <row r="1555" spans="34:34" x14ac:dyDescent="0.2">
      <c r="AH1555" s="39"/>
    </row>
    <row r="1556" spans="34:34" x14ac:dyDescent="0.2">
      <c r="AH1556" s="39"/>
    </row>
    <row r="1557" spans="34:34" x14ac:dyDescent="0.2">
      <c r="AH1557" s="39"/>
    </row>
    <row r="1558" spans="34:34" x14ac:dyDescent="0.2">
      <c r="AH1558" s="39"/>
    </row>
    <row r="1559" spans="34:34" x14ac:dyDescent="0.2">
      <c r="AH1559" s="39"/>
    </row>
    <row r="1560" spans="34:34" x14ac:dyDescent="0.2">
      <c r="AH1560" s="39"/>
    </row>
    <row r="1561" spans="34:34" x14ac:dyDescent="0.2">
      <c r="AH1561" s="39"/>
    </row>
    <row r="1562" spans="34:34" x14ac:dyDescent="0.2">
      <c r="AH1562" s="39"/>
    </row>
    <row r="1563" spans="34:34" x14ac:dyDescent="0.2">
      <c r="AH1563" s="39"/>
    </row>
    <row r="1564" spans="34:34" x14ac:dyDescent="0.2">
      <c r="AH1564" s="39"/>
    </row>
    <row r="1565" spans="34:34" x14ac:dyDescent="0.2">
      <c r="AH1565" s="39"/>
    </row>
    <row r="1566" spans="34:34" x14ac:dyDescent="0.2">
      <c r="AH1566" s="39"/>
    </row>
    <row r="1567" spans="34:34" x14ac:dyDescent="0.2">
      <c r="AH1567" s="39"/>
    </row>
    <row r="1568" spans="34:34" x14ac:dyDescent="0.2">
      <c r="AH1568" s="39"/>
    </row>
    <row r="1569" spans="34:34" x14ac:dyDescent="0.2">
      <c r="AH1569" s="39"/>
    </row>
    <row r="1570" spans="34:34" x14ac:dyDescent="0.2">
      <c r="AH1570" s="39"/>
    </row>
    <row r="1571" spans="34:34" x14ac:dyDescent="0.2">
      <c r="AH1571" s="39"/>
    </row>
    <row r="1572" spans="34:34" x14ac:dyDescent="0.2">
      <c r="AH1572" s="39"/>
    </row>
    <row r="1573" spans="34:34" x14ac:dyDescent="0.2">
      <c r="AH1573" s="39"/>
    </row>
    <row r="1574" spans="34:34" x14ac:dyDescent="0.2">
      <c r="AH1574" s="39"/>
    </row>
    <row r="1575" spans="34:34" x14ac:dyDescent="0.2">
      <c r="AH1575" s="39"/>
    </row>
    <row r="1576" spans="34:34" x14ac:dyDescent="0.2">
      <c r="AH1576" s="39"/>
    </row>
    <row r="1577" spans="34:34" x14ac:dyDescent="0.2">
      <c r="AH1577" s="39"/>
    </row>
    <row r="1578" spans="34:34" x14ac:dyDescent="0.2">
      <c r="AH1578" s="39"/>
    </row>
    <row r="1579" spans="34:34" x14ac:dyDescent="0.2">
      <c r="AH1579" s="39"/>
    </row>
    <row r="1580" spans="34:34" x14ac:dyDescent="0.2">
      <c r="AH1580" s="39"/>
    </row>
    <row r="1581" spans="34:34" x14ac:dyDescent="0.2">
      <c r="AH1581" s="39"/>
    </row>
    <row r="1582" spans="34:34" x14ac:dyDescent="0.2">
      <c r="AH1582" s="39"/>
    </row>
    <row r="1583" spans="34:34" x14ac:dyDescent="0.2">
      <c r="AH1583" s="39"/>
    </row>
    <row r="1584" spans="34:34" x14ac:dyDescent="0.2">
      <c r="AH1584" s="39"/>
    </row>
    <row r="1585" spans="34:34" x14ac:dyDescent="0.2">
      <c r="AH1585" s="39"/>
    </row>
    <row r="1586" spans="34:34" x14ac:dyDescent="0.2">
      <c r="AH1586" s="39"/>
    </row>
    <row r="1587" spans="34:34" x14ac:dyDescent="0.2">
      <c r="AH1587" s="39"/>
    </row>
    <row r="1588" spans="34:34" x14ac:dyDescent="0.2">
      <c r="AH1588" s="39"/>
    </row>
    <row r="1589" spans="34:34" x14ac:dyDescent="0.2">
      <c r="AH1589" s="39"/>
    </row>
    <row r="1590" spans="34:34" x14ac:dyDescent="0.2">
      <c r="AH1590" s="39"/>
    </row>
    <row r="1591" spans="34:34" x14ac:dyDescent="0.2">
      <c r="AH1591" s="39"/>
    </row>
    <row r="1592" spans="34:34" x14ac:dyDescent="0.2">
      <c r="AH1592" s="39"/>
    </row>
    <row r="1593" spans="34:34" x14ac:dyDescent="0.2">
      <c r="AH1593" s="39"/>
    </row>
    <row r="1594" spans="34:34" x14ac:dyDescent="0.2">
      <c r="AH1594" s="39"/>
    </row>
    <row r="1595" spans="34:34" x14ac:dyDescent="0.2">
      <c r="AH1595" s="39"/>
    </row>
    <row r="1596" spans="34:34" x14ac:dyDescent="0.2">
      <c r="AH1596" s="39"/>
    </row>
    <row r="1597" spans="34:34" x14ac:dyDescent="0.2">
      <c r="AH1597" s="39"/>
    </row>
    <row r="1598" spans="34:34" x14ac:dyDescent="0.2">
      <c r="AH1598" s="39"/>
    </row>
    <row r="1599" spans="34:34" x14ac:dyDescent="0.2">
      <c r="AH1599" s="39"/>
    </row>
    <row r="1600" spans="34:34" x14ac:dyDescent="0.2">
      <c r="AH1600" s="39"/>
    </row>
    <row r="1601" spans="34:34" x14ac:dyDescent="0.2">
      <c r="AH1601" s="39"/>
    </row>
    <row r="1602" spans="34:34" x14ac:dyDescent="0.2">
      <c r="AH1602" s="39"/>
    </row>
    <row r="1603" spans="34:34" x14ac:dyDescent="0.2">
      <c r="AH1603" s="39"/>
    </row>
    <row r="1604" spans="34:34" x14ac:dyDescent="0.2">
      <c r="AH1604" s="39"/>
    </row>
    <row r="1605" spans="34:34" x14ac:dyDescent="0.2">
      <c r="AH1605" s="39"/>
    </row>
    <row r="1606" spans="34:34" x14ac:dyDescent="0.2">
      <c r="AH1606" s="39"/>
    </row>
    <row r="1607" spans="34:34" x14ac:dyDescent="0.2">
      <c r="AH1607" s="39"/>
    </row>
    <row r="1608" spans="34:34" x14ac:dyDescent="0.2">
      <c r="AH1608" s="39"/>
    </row>
    <row r="1609" spans="34:34" x14ac:dyDescent="0.2">
      <c r="AH1609" s="39"/>
    </row>
    <row r="1610" spans="34:34" x14ac:dyDescent="0.2">
      <c r="AH1610" s="39"/>
    </row>
    <row r="1611" spans="34:34" x14ac:dyDescent="0.2">
      <c r="AH1611" s="39"/>
    </row>
    <row r="1612" spans="34:34" x14ac:dyDescent="0.2">
      <c r="AH1612" s="39"/>
    </row>
    <row r="1613" spans="34:34" x14ac:dyDescent="0.2">
      <c r="AH1613" s="39"/>
    </row>
    <row r="1614" spans="34:34" x14ac:dyDescent="0.2">
      <c r="AH1614" s="39"/>
    </row>
    <row r="1615" spans="34:34" x14ac:dyDescent="0.2">
      <c r="AH1615" s="39"/>
    </row>
    <row r="1616" spans="34:34" x14ac:dyDescent="0.2">
      <c r="AH1616" s="39"/>
    </row>
    <row r="1617" spans="34:34" x14ac:dyDescent="0.2">
      <c r="AH1617" s="39"/>
    </row>
    <row r="1618" spans="34:34" x14ac:dyDescent="0.2">
      <c r="AH1618" s="39"/>
    </row>
    <row r="1619" spans="34:34" x14ac:dyDescent="0.2">
      <c r="AH1619" s="39"/>
    </row>
    <row r="1620" spans="34:34" x14ac:dyDescent="0.2">
      <c r="AH1620" s="39"/>
    </row>
    <row r="1621" spans="34:34" x14ac:dyDescent="0.2">
      <c r="AH1621" s="39"/>
    </row>
    <row r="1622" spans="34:34" x14ac:dyDescent="0.2">
      <c r="AH1622" s="39"/>
    </row>
    <row r="1623" spans="34:34" x14ac:dyDescent="0.2">
      <c r="AH1623" s="39"/>
    </row>
    <row r="1624" spans="34:34" x14ac:dyDescent="0.2">
      <c r="AH1624" s="39"/>
    </row>
    <row r="1625" spans="34:34" x14ac:dyDescent="0.2">
      <c r="AH1625" s="39"/>
    </row>
    <row r="1626" spans="34:34" x14ac:dyDescent="0.2">
      <c r="AH1626" s="39"/>
    </row>
    <row r="1627" spans="34:34" x14ac:dyDescent="0.2">
      <c r="AH1627" s="39"/>
    </row>
    <row r="1628" spans="34:34" x14ac:dyDescent="0.2">
      <c r="AH1628" s="39"/>
    </row>
    <row r="1629" spans="34:34" x14ac:dyDescent="0.2">
      <c r="AH1629" s="39"/>
    </row>
    <row r="1630" spans="34:34" x14ac:dyDescent="0.2">
      <c r="AH1630" s="39"/>
    </row>
    <row r="1631" spans="34:34" x14ac:dyDescent="0.2">
      <c r="AH1631" s="39"/>
    </row>
    <row r="1632" spans="34:34" x14ac:dyDescent="0.2">
      <c r="AH1632" s="39"/>
    </row>
    <row r="1633" spans="34:34" x14ac:dyDescent="0.2">
      <c r="AH1633" s="39"/>
    </row>
    <row r="1634" spans="34:34" x14ac:dyDescent="0.2">
      <c r="AH1634" s="39"/>
    </row>
    <row r="1635" spans="34:34" x14ac:dyDescent="0.2">
      <c r="AH1635" s="39"/>
    </row>
    <row r="1636" spans="34:34" x14ac:dyDescent="0.2">
      <c r="AH1636" s="39"/>
    </row>
    <row r="1637" spans="34:34" x14ac:dyDescent="0.2">
      <c r="AH1637" s="39"/>
    </row>
    <row r="1638" spans="34:34" x14ac:dyDescent="0.2">
      <c r="AH1638" s="39"/>
    </row>
    <row r="1639" spans="34:34" x14ac:dyDescent="0.2">
      <c r="AH1639" s="39"/>
    </row>
    <row r="1640" spans="34:34" x14ac:dyDescent="0.2">
      <c r="AH1640" s="39"/>
    </row>
    <row r="1641" spans="34:34" x14ac:dyDescent="0.2">
      <c r="AH1641" s="39"/>
    </row>
    <row r="1642" spans="34:34" x14ac:dyDescent="0.2">
      <c r="AH1642" s="39"/>
    </row>
    <row r="1643" spans="34:34" x14ac:dyDescent="0.2">
      <c r="AH1643" s="39"/>
    </row>
    <row r="1644" spans="34:34" x14ac:dyDescent="0.2">
      <c r="AH1644" s="39"/>
    </row>
    <row r="1645" spans="34:34" x14ac:dyDescent="0.2">
      <c r="AH1645" s="39"/>
    </row>
    <row r="1646" spans="34:34" x14ac:dyDescent="0.2">
      <c r="AH1646" s="39"/>
    </row>
    <row r="1647" spans="34:34" x14ac:dyDescent="0.2">
      <c r="AH1647" s="39"/>
    </row>
    <row r="1648" spans="34:34" x14ac:dyDescent="0.2">
      <c r="AH1648" s="39"/>
    </row>
    <row r="1649" spans="34:34" x14ac:dyDescent="0.2">
      <c r="AH1649" s="39"/>
    </row>
    <row r="1650" spans="34:34" x14ac:dyDescent="0.2">
      <c r="AH1650" s="39"/>
    </row>
    <row r="1651" spans="34:34" x14ac:dyDescent="0.2">
      <c r="AH1651" s="39"/>
    </row>
    <row r="1652" spans="34:34" x14ac:dyDescent="0.2">
      <c r="AH1652" s="39"/>
    </row>
    <row r="1653" spans="34:34" x14ac:dyDescent="0.2">
      <c r="AH1653" s="39"/>
    </row>
    <row r="1654" spans="34:34" x14ac:dyDescent="0.2">
      <c r="AH1654" s="39"/>
    </row>
    <row r="1655" spans="34:34" x14ac:dyDescent="0.2">
      <c r="AH1655" s="39"/>
    </row>
    <row r="1656" spans="34:34" x14ac:dyDescent="0.2">
      <c r="AH1656" s="39"/>
    </row>
    <row r="1657" spans="34:34" x14ac:dyDescent="0.2">
      <c r="AH1657" s="39"/>
    </row>
    <row r="1658" spans="34:34" x14ac:dyDescent="0.2">
      <c r="AH1658" s="39"/>
    </row>
    <row r="1659" spans="34:34" x14ac:dyDescent="0.2">
      <c r="AH1659" s="39"/>
    </row>
    <row r="1660" spans="34:34" x14ac:dyDescent="0.2">
      <c r="AH1660" s="39"/>
    </row>
    <row r="1661" spans="34:34" x14ac:dyDescent="0.2">
      <c r="AH1661" s="39"/>
    </row>
    <row r="1662" spans="34:34" x14ac:dyDescent="0.2">
      <c r="AH1662" s="39"/>
    </row>
    <row r="1663" spans="34:34" x14ac:dyDescent="0.2">
      <c r="AH1663" s="39"/>
    </row>
    <row r="1664" spans="34:34" x14ac:dyDescent="0.2">
      <c r="AH1664" s="39"/>
    </row>
    <row r="1665" spans="34:34" x14ac:dyDescent="0.2">
      <c r="AH1665" s="39"/>
    </row>
    <row r="1666" spans="34:34" x14ac:dyDescent="0.2">
      <c r="AH1666" s="39"/>
    </row>
    <row r="1667" spans="34:34" x14ac:dyDescent="0.2">
      <c r="AH1667" s="39"/>
    </row>
    <row r="1668" spans="34:34" x14ac:dyDescent="0.2">
      <c r="AH1668" s="39"/>
    </row>
    <row r="1669" spans="34:34" x14ac:dyDescent="0.2">
      <c r="AH1669" s="39"/>
    </row>
    <row r="1670" spans="34:34" x14ac:dyDescent="0.2">
      <c r="AH1670" s="39"/>
    </row>
    <row r="1671" spans="34:34" x14ac:dyDescent="0.2">
      <c r="AH1671" s="39"/>
    </row>
    <row r="1672" spans="34:34" x14ac:dyDescent="0.2">
      <c r="AH1672" s="39"/>
    </row>
    <row r="1673" spans="34:34" x14ac:dyDescent="0.2">
      <c r="AH1673" s="39"/>
    </row>
    <row r="1674" spans="34:34" x14ac:dyDescent="0.2">
      <c r="AH1674" s="39"/>
    </row>
    <row r="1675" spans="34:34" x14ac:dyDescent="0.2">
      <c r="AH1675" s="39"/>
    </row>
    <row r="1676" spans="34:34" x14ac:dyDescent="0.2">
      <c r="AH1676" s="39"/>
    </row>
    <row r="1677" spans="34:34" x14ac:dyDescent="0.2">
      <c r="AH1677" s="39"/>
    </row>
    <row r="1678" spans="34:34" x14ac:dyDescent="0.2">
      <c r="AH1678" s="39"/>
    </row>
    <row r="1679" spans="34:34" x14ac:dyDescent="0.2">
      <c r="AH1679" s="39"/>
    </row>
    <row r="1680" spans="34:34" x14ac:dyDescent="0.2">
      <c r="AH1680" s="39"/>
    </row>
    <row r="1681" spans="34:34" x14ac:dyDescent="0.2">
      <c r="AH1681" s="39"/>
    </row>
    <row r="1682" spans="34:34" x14ac:dyDescent="0.2">
      <c r="AH1682" s="39"/>
    </row>
    <row r="1683" spans="34:34" x14ac:dyDescent="0.2">
      <c r="AH1683" s="39"/>
    </row>
    <row r="1684" spans="34:34" x14ac:dyDescent="0.2">
      <c r="AH1684" s="39"/>
    </row>
    <row r="1685" spans="34:34" x14ac:dyDescent="0.2">
      <c r="AH1685" s="39"/>
    </row>
    <row r="1686" spans="34:34" x14ac:dyDescent="0.2">
      <c r="AH1686" s="39"/>
    </row>
    <row r="1687" spans="34:34" x14ac:dyDescent="0.2">
      <c r="AH1687" s="39"/>
    </row>
    <row r="1688" spans="34:34" x14ac:dyDescent="0.2">
      <c r="AH1688" s="39"/>
    </row>
    <row r="1689" spans="34:34" x14ac:dyDescent="0.2">
      <c r="AH1689" s="39"/>
    </row>
    <row r="1690" spans="34:34" x14ac:dyDescent="0.2">
      <c r="AH1690" s="39"/>
    </row>
    <row r="1691" spans="34:34" x14ac:dyDescent="0.2">
      <c r="AH1691" s="39"/>
    </row>
    <row r="1692" spans="34:34" x14ac:dyDescent="0.2">
      <c r="AH1692" s="39"/>
    </row>
    <row r="1693" spans="34:34" x14ac:dyDescent="0.2">
      <c r="AH1693" s="39"/>
    </row>
    <row r="1694" spans="34:34" x14ac:dyDescent="0.2">
      <c r="AH1694" s="39"/>
    </row>
    <row r="1695" spans="34:34" x14ac:dyDescent="0.2">
      <c r="AH1695" s="39"/>
    </row>
    <row r="1696" spans="34:34" x14ac:dyDescent="0.2">
      <c r="AH1696" s="39"/>
    </row>
    <row r="1697" spans="34:34" x14ac:dyDescent="0.2">
      <c r="AH1697" s="39"/>
    </row>
    <row r="1698" spans="34:34" x14ac:dyDescent="0.2">
      <c r="AH1698" s="39"/>
    </row>
    <row r="1699" spans="34:34" x14ac:dyDescent="0.2">
      <c r="AH1699" s="39"/>
    </row>
    <row r="1700" spans="34:34" x14ac:dyDescent="0.2">
      <c r="AH1700" s="39"/>
    </row>
    <row r="1701" spans="34:34" x14ac:dyDescent="0.2">
      <c r="AH1701" s="39"/>
    </row>
    <row r="1702" spans="34:34" x14ac:dyDescent="0.2">
      <c r="AH1702" s="39"/>
    </row>
    <row r="1703" spans="34:34" x14ac:dyDescent="0.2">
      <c r="AH1703" s="39"/>
    </row>
    <row r="1704" spans="34:34" x14ac:dyDescent="0.2">
      <c r="AH1704" s="39"/>
    </row>
    <row r="1705" spans="34:34" x14ac:dyDescent="0.2">
      <c r="AH1705" s="39"/>
    </row>
    <row r="1706" spans="34:34" x14ac:dyDescent="0.2">
      <c r="AH1706" s="39"/>
    </row>
    <row r="1707" spans="34:34" x14ac:dyDescent="0.2">
      <c r="AH1707" s="39"/>
    </row>
    <row r="1708" spans="34:34" x14ac:dyDescent="0.2">
      <c r="AH1708" s="39"/>
    </row>
    <row r="1709" spans="34:34" x14ac:dyDescent="0.2">
      <c r="AH1709" s="39"/>
    </row>
    <row r="1710" spans="34:34" x14ac:dyDescent="0.2">
      <c r="AH1710" s="39"/>
    </row>
  </sheetData>
  <sheetProtection sheet="1" objects="1" scenarios="1"/>
  <mergeCells count="160">
    <mergeCell ref="AH7:AH17"/>
    <mergeCell ref="V10:V17"/>
    <mergeCell ref="AD7:AD17"/>
    <mergeCell ref="M7:M17"/>
    <mergeCell ref="Q7:Q17"/>
    <mergeCell ref="X7:X17"/>
    <mergeCell ref="S10:S17"/>
    <mergeCell ref="R7:R17"/>
    <mergeCell ref="C138:E138"/>
    <mergeCell ref="B40:D40"/>
    <mergeCell ref="O7:O17"/>
    <mergeCell ref="P7:P17"/>
    <mergeCell ref="AE7:AE17"/>
    <mergeCell ref="B22:D22"/>
    <mergeCell ref="B23:D23"/>
    <mergeCell ref="N7:N17"/>
    <mergeCell ref="U10:U17"/>
    <mergeCell ref="W7:W17"/>
    <mergeCell ref="I7:I17"/>
    <mergeCell ref="J7:J17"/>
    <mergeCell ref="T10:T17"/>
    <mergeCell ref="S7:V9"/>
    <mergeCell ref="H7:H17"/>
    <mergeCell ref="B28:D28"/>
    <mergeCell ref="A1:D1"/>
    <mergeCell ref="E1:AA1"/>
    <mergeCell ref="B39:D39"/>
    <mergeCell ref="AC1:AH1"/>
    <mergeCell ref="A2:AH2"/>
    <mergeCell ref="A3:AH3"/>
    <mergeCell ref="A4:D17"/>
    <mergeCell ref="E4:I6"/>
    <mergeCell ref="E7:E17"/>
    <mergeCell ref="F7:F17"/>
    <mergeCell ref="G7:G17"/>
    <mergeCell ref="AF7:AF17"/>
    <mergeCell ref="Z4:Z17"/>
    <mergeCell ref="AA4:AA17"/>
    <mergeCell ref="AB4:AB17"/>
    <mergeCell ref="AC4:AE6"/>
    <mergeCell ref="AF4:AH6"/>
    <mergeCell ref="AC7:AC17"/>
    <mergeCell ref="AG7:AG17"/>
    <mergeCell ref="J4:M6"/>
    <mergeCell ref="N4:X6"/>
    <mergeCell ref="Y4:Y17"/>
    <mergeCell ref="K7:K17"/>
    <mergeCell ref="L7:L17"/>
    <mergeCell ref="B29:D29"/>
    <mergeCell ref="B20:D20"/>
    <mergeCell ref="B21:D21"/>
    <mergeCell ref="A18:D18"/>
    <mergeCell ref="B24:D24"/>
    <mergeCell ref="B25:D25"/>
    <mergeCell ref="B26:D26"/>
    <mergeCell ref="B27:D27"/>
    <mergeCell ref="B19:D19"/>
    <mergeCell ref="B41:D41"/>
    <mergeCell ref="B30:D30"/>
    <mergeCell ref="B31:D31"/>
    <mergeCell ref="B32:D32"/>
    <mergeCell ref="B33:D33"/>
    <mergeCell ref="B34:D34"/>
    <mergeCell ref="B60:D60"/>
    <mergeCell ref="B48:D48"/>
    <mergeCell ref="B49:D49"/>
    <mergeCell ref="B50:D50"/>
    <mergeCell ref="B51:D51"/>
    <mergeCell ref="B35:D35"/>
    <mergeCell ref="B36:D36"/>
    <mergeCell ref="B37:D37"/>
    <mergeCell ref="B59:D59"/>
    <mergeCell ref="B52:D52"/>
    <mergeCell ref="B53:D53"/>
    <mergeCell ref="B42:D42"/>
    <mergeCell ref="B43:D43"/>
    <mergeCell ref="B44:D44"/>
    <mergeCell ref="B45:D45"/>
    <mergeCell ref="B46:D46"/>
    <mergeCell ref="B47:D47"/>
    <mergeCell ref="B38:D38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11:D111"/>
    <mergeCell ref="B112:D112"/>
    <mergeCell ref="B113:D113"/>
    <mergeCell ref="B114:D114"/>
    <mergeCell ref="B115:D115"/>
    <mergeCell ref="B116:D116"/>
    <mergeCell ref="B117:D117"/>
    <mergeCell ref="B118:D118"/>
    <mergeCell ref="B119:D119"/>
    <mergeCell ref="B134:D134"/>
    <mergeCell ref="B130:D130"/>
    <mergeCell ref="B131:D131"/>
    <mergeCell ref="B132:D132"/>
    <mergeCell ref="B133:D133"/>
    <mergeCell ref="B120:D120"/>
    <mergeCell ref="B121:D121"/>
    <mergeCell ref="B122:D122"/>
    <mergeCell ref="B123:D123"/>
    <mergeCell ref="B124:D124"/>
    <mergeCell ref="B125:D125"/>
    <mergeCell ref="B126:D126"/>
    <mergeCell ref="B127:D127"/>
    <mergeCell ref="B128:D128"/>
    <mergeCell ref="B129:D129"/>
  </mergeCells>
  <pageMargins left="0.19685039370078741" right="0.15748031496062992" top="0.23622047244094491" bottom="0.23622047244094491" header="0.15748031496062992" footer="0.15748031496062992"/>
  <pageSetup scale="51" orientation="landscape" r:id="rId1"/>
  <rowBreaks count="1" manualBreakCount="1">
    <brk id="116" max="3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AI1716"/>
  <sheetViews>
    <sheetView zoomScale="90" zoomScaleNormal="90" workbookViewId="0">
      <selection activeCell="AR8" sqref="AR8"/>
    </sheetView>
  </sheetViews>
  <sheetFormatPr defaultRowHeight="12.75" x14ac:dyDescent="0.2"/>
  <cols>
    <col min="1" max="3" width="9.140625" style="1"/>
    <col min="4" max="4" width="24.28515625" style="1" customWidth="1"/>
    <col min="5" max="5" width="6" style="1" customWidth="1"/>
    <col min="6" max="6" width="6.7109375" style="1" customWidth="1"/>
    <col min="7" max="7" width="6.42578125" style="1" customWidth="1"/>
    <col min="8" max="8" width="6.28515625" style="1" customWidth="1"/>
    <col min="9" max="9" width="7.28515625" style="1" customWidth="1"/>
    <col min="10" max="10" width="7.42578125" style="1" customWidth="1"/>
    <col min="11" max="11" width="9.85546875" style="1" customWidth="1"/>
    <col min="12" max="13" width="7.5703125" style="1" customWidth="1"/>
    <col min="14" max="14" width="7.42578125" style="1" customWidth="1"/>
    <col min="15" max="15" width="6.85546875" style="1" customWidth="1"/>
    <col min="16" max="16" width="6.5703125" style="1" customWidth="1"/>
    <col min="17" max="18" width="4.5703125" style="1" customWidth="1"/>
    <col min="19" max="19" width="5.85546875" style="1" customWidth="1"/>
    <col min="20" max="20" width="6" style="1" customWidth="1"/>
    <col min="21" max="21" width="5.85546875" style="1" customWidth="1"/>
    <col min="22" max="22" width="4.7109375" style="1" customWidth="1"/>
    <col min="23" max="23" width="4.5703125" style="1" customWidth="1"/>
    <col min="24" max="24" width="7.140625" style="1" customWidth="1"/>
    <col min="25" max="25" width="4.7109375" style="1" customWidth="1"/>
    <col min="26" max="26" width="6.5703125" style="1" customWidth="1"/>
    <col min="27" max="27" width="8.42578125" style="1" customWidth="1"/>
    <col min="28" max="28" width="5.28515625" style="1" customWidth="1"/>
    <col min="29" max="30" width="5.85546875" style="1" customWidth="1"/>
    <col min="31" max="31" width="4.85546875" style="1" customWidth="1"/>
    <col min="32" max="32" width="5.28515625" style="1" customWidth="1"/>
    <col min="33" max="33" width="6.85546875" style="1" customWidth="1"/>
    <col min="34" max="34" width="6" style="2" customWidth="1"/>
    <col min="35" max="16384" width="9.140625" style="1"/>
  </cols>
  <sheetData>
    <row r="1" spans="1:34" ht="41.25" customHeight="1" x14ac:dyDescent="0.2">
      <c r="A1" s="251" t="s">
        <v>253</v>
      </c>
      <c r="B1" s="252"/>
      <c r="C1" s="252"/>
      <c r="D1" s="252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56"/>
      <c r="AC1" s="138"/>
      <c r="AD1" s="138"/>
      <c r="AE1" s="138"/>
      <c r="AF1" s="138"/>
      <c r="AG1" s="138"/>
      <c r="AH1" s="139"/>
    </row>
    <row r="2" spans="1:34" ht="28.5" customHeight="1" x14ac:dyDescent="0.2">
      <c r="A2" s="140" t="s">
        <v>268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</row>
    <row r="3" spans="1:34" ht="38.25" customHeight="1" x14ac:dyDescent="0.2">
      <c r="A3" s="142" t="s">
        <v>269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4"/>
    </row>
    <row r="4" spans="1:34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156" t="s">
        <v>243</v>
      </c>
      <c r="K4" s="157"/>
      <c r="L4" s="157"/>
      <c r="M4" s="158"/>
      <c r="N4" s="156" t="s">
        <v>242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31" t="s">
        <v>241</v>
      </c>
      <c r="Z4" s="131" t="s">
        <v>240</v>
      </c>
      <c r="AA4" s="131" t="s">
        <v>239</v>
      </c>
      <c r="AB4" s="131" t="s">
        <v>238</v>
      </c>
      <c r="AC4" s="156" t="s">
        <v>237</v>
      </c>
      <c r="AD4" s="157"/>
      <c r="AE4" s="158"/>
      <c r="AF4" s="130" t="s">
        <v>236</v>
      </c>
      <c r="AG4" s="130"/>
      <c r="AH4" s="130"/>
    </row>
    <row r="5" spans="1:34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159"/>
      <c r="K5" s="160"/>
      <c r="L5" s="160"/>
      <c r="M5" s="161"/>
      <c r="N5" s="159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32"/>
      <c r="Z5" s="132"/>
      <c r="AA5" s="132"/>
      <c r="AB5" s="132"/>
      <c r="AC5" s="159"/>
      <c r="AD5" s="160"/>
      <c r="AE5" s="161"/>
      <c r="AF5" s="130"/>
      <c r="AG5" s="130"/>
      <c r="AH5" s="130"/>
    </row>
    <row r="6" spans="1:34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162"/>
      <c r="K6" s="163"/>
      <c r="L6" s="163"/>
      <c r="M6" s="164"/>
      <c r="N6" s="162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32"/>
      <c r="Z6" s="132"/>
      <c r="AA6" s="132"/>
      <c r="AB6" s="132"/>
      <c r="AC6" s="162"/>
      <c r="AD6" s="163"/>
      <c r="AE6" s="164"/>
      <c r="AF6" s="130"/>
      <c r="AG6" s="130"/>
      <c r="AH6" s="130"/>
    </row>
    <row r="7" spans="1:34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131" t="s">
        <v>0</v>
      </c>
      <c r="K7" s="131" t="s">
        <v>234</v>
      </c>
      <c r="L7" s="131" t="s">
        <v>233</v>
      </c>
      <c r="M7" s="131" t="s">
        <v>232</v>
      </c>
      <c r="N7" s="131" t="s">
        <v>231</v>
      </c>
      <c r="O7" s="131" t="s">
        <v>230</v>
      </c>
      <c r="P7" s="131" t="s">
        <v>229</v>
      </c>
      <c r="Q7" s="131" t="s">
        <v>228</v>
      </c>
      <c r="R7" s="131" t="s">
        <v>227</v>
      </c>
      <c r="S7" s="156" t="s">
        <v>226</v>
      </c>
      <c r="T7" s="157"/>
      <c r="U7" s="157"/>
      <c r="V7" s="158"/>
      <c r="W7" s="131" t="s">
        <v>225</v>
      </c>
      <c r="X7" s="131" t="s">
        <v>224</v>
      </c>
      <c r="Y7" s="132"/>
      <c r="Z7" s="132"/>
      <c r="AA7" s="132"/>
      <c r="AB7" s="132"/>
      <c r="AC7" s="131" t="s">
        <v>223</v>
      </c>
      <c r="AD7" s="131" t="s">
        <v>222</v>
      </c>
      <c r="AE7" s="131" t="s">
        <v>0</v>
      </c>
      <c r="AF7" s="131" t="s">
        <v>223</v>
      </c>
      <c r="AG7" s="165" t="s">
        <v>222</v>
      </c>
      <c r="AH7" s="134" t="s">
        <v>0</v>
      </c>
    </row>
    <row r="8" spans="1:34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59"/>
      <c r="T8" s="160"/>
      <c r="U8" s="160"/>
      <c r="V8" s="161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66"/>
      <c r="AH8" s="134"/>
    </row>
    <row r="9" spans="1:34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62"/>
      <c r="T9" s="163"/>
      <c r="U9" s="163"/>
      <c r="V9" s="164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66"/>
      <c r="AH9" s="134"/>
    </row>
    <row r="10" spans="1:34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1" t="s">
        <v>221</v>
      </c>
      <c r="T10" s="131" t="s">
        <v>220</v>
      </c>
      <c r="U10" s="131" t="s">
        <v>219</v>
      </c>
      <c r="V10" s="131" t="s">
        <v>218</v>
      </c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66"/>
      <c r="AH10" s="134"/>
    </row>
    <row r="11" spans="1:34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66"/>
      <c r="AH11" s="134"/>
    </row>
    <row r="12" spans="1:34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66"/>
      <c r="AH12" s="134"/>
    </row>
    <row r="13" spans="1:34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66"/>
      <c r="AH13" s="134"/>
    </row>
    <row r="14" spans="1:34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66"/>
      <c r="AH14" s="134"/>
    </row>
    <row r="15" spans="1:34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66"/>
      <c r="AH15" s="134"/>
    </row>
    <row r="16" spans="1:34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66"/>
      <c r="AH16" s="134"/>
    </row>
    <row r="17" spans="1:34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67"/>
      <c r="AH17" s="134"/>
    </row>
    <row r="18" spans="1:34" ht="33" customHeight="1" x14ac:dyDescent="0.2">
      <c r="A18" s="271" t="s">
        <v>217</v>
      </c>
      <c r="B18" s="272"/>
      <c r="C18" s="272"/>
      <c r="D18" s="272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4" ht="63" customHeight="1" x14ac:dyDescent="0.2">
      <c r="A19" s="109" t="s">
        <v>216</v>
      </c>
      <c r="B19" s="129" t="s">
        <v>215</v>
      </c>
      <c r="C19" s="129"/>
      <c r="D19" s="129"/>
      <c r="E19" s="90">
        <f t="shared" ref="E19:AH19" si="0">SUM(E20:E38)</f>
        <v>274</v>
      </c>
      <c r="F19" s="90">
        <f t="shared" si="0"/>
        <v>148</v>
      </c>
      <c r="G19" s="90">
        <f t="shared" si="0"/>
        <v>125</v>
      </c>
      <c r="H19" s="90">
        <f t="shared" si="0"/>
        <v>1</v>
      </c>
      <c r="I19" s="90">
        <f t="shared" si="0"/>
        <v>0</v>
      </c>
      <c r="J19" s="90">
        <f t="shared" si="0"/>
        <v>134</v>
      </c>
      <c r="K19" s="90">
        <f t="shared" si="0"/>
        <v>104</v>
      </c>
      <c r="L19" s="90">
        <f t="shared" si="0"/>
        <v>30</v>
      </c>
      <c r="M19" s="90">
        <f t="shared" si="0"/>
        <v>0</v>
      </c>
      <c r="N19" s="90">
        <f t="shared" si="0"/>
        <v>204</v>
      </c>
      <c r="O19" s="90">
        <f t="shared" si="0"/>
        <v>137</v>
      </c>
      <c r="P19" s="90">
        <f t="shared" si="0"/>
        <v>10</v>
      </c>
      <c r="Q19" s="90">
        <f t="shared" si="0"/>
        <v>8</v>
      </c>
      <c r="R19" s="90">
        <f t="shared" si="0"/>
        <v>0</v>
      </c>
      <c r="S19" s="90">
        <f t="shared" si="0"/>
        <v>49</v>
      </c>
      <c r="T19" s="90">
        <f t="shared" si="0"/>
        <v>0</v>
      </c>
      <c r="U19" s="90">
        <f t="shared" si="0"/>
        <v>38</v>
      </c>
      <c r="V19" s="90">
        <f t="shared" si="0"/>
        <v>11</v>
      </c>
      <c r="W19" s="90">
        <f t="shared" si="0"/>
        <v>5</v>
      </c>
      <c r="X19" s="90">
        <f t="shared" si="0"/>
        <v>209</v>
      </c>
      <c r="Y19" s="90">
        <f t="shared" si="0"/>
        <v>0</v>
      </c>
      <c r="Z19" s="90">
        <f t="shared" si="0"/>
        <v>21</v>
      </c>
      <c r="AA19" s="90">
        <f t="shared" si="0"/>
        <v>168</v>
      </c>
      <c r="AB19" s="90">
        <f t="shared" si="0"/>
        <v>53</v>
      </c>
      <c r="AC19" s="90">
        <f t="shared" si="0"/>
        <v>7</v>
      </c>
      <c r="AD19" s="90">
        <f t="shared" si="0"/>
        <v>0</v>
      </c>
      <c r="AE19" s="90">
        <f t="shared" si="0"/>
        <v>7</v>
      </c>
      <c r="AF19" s="90">
        <f t="shared" si="0"/>
        <v>2</v>
      </c>
      <c r="AG19" s="90">
        <f t="shared" si="0"/>
        <v>0</v>
      </c>
      <c r="AH19" s="90">
        <f t="shared" si="0"/>
        <v>2</v>
      </c>
    </row>
    <row r="20" spans="1:34" ht="32.25" customHeight="1" x14ac:dyDescent="0.2">
      <c r="A20" s="106">
        <v>1.1000000000000001</v>
      </c>
      <c r="B20" s="129" t="s">
        <v>214</v>
      </c>
      <c r="C20" s="129"/>
      <c r="D20" s="129"/>
      <c r="E20" s="92">
        <v>5</v>
      </c>
      <c r="F20" s="92"/>
      <c r="G20" s="92">
        <v>5</v>
      </c>
      <c r="H20" s="92"/>
      <c r="I20" s="92"/>
      <c r="J20" s="92">
        <v>4</v>
      </c>
      <c r="K20" s="92">
        <v>4</v>
      </c>
      <c r="L20" s="92"/>
      <c r="M20" s="92"/>
      <c r="N20" s="111">
        <v>6</v>
      </c>
      <c r="O20" s="111">
        <v>4</v>
      </c>
      <c r="P20" s="111"/>
      <c r="Q20" s="111">
        <v>1</v>
      </c>
      <c r="R20" s="111"/>
      <c r="S20" s="111">
        <v>1</v>
      </c>
      <c r="T20" s="111"/>
      <c r="U20" s="111">
        <v>1</v>
      </c>
      <c r="V20" s="111"/>
      <c r="W20" s="111"/>
      <c r="X20" s="111">
        <v>6</v>
      </c>
      <c r="Y20" s="111"/>
      <c r="Z20" s="111"/>
      <c r="AA20" s="111">
        <v>3</v>
      </c>
      <c r="AB20" s="111"/>
      <c r="AC20" s="111">
        <v>1</v>
      </c>
      <c r="AD20" s="111"/>
      <c r="AE20" s="111">
        <v>1</v>
      </c>
      <c r="AF20" s="111"/>
      <c r="AG20" s="111"/>
      <c r="AH20" s="111"/>
    </row>
    <row r="21" spans="1:34" ht="24" customHeight="1" x14ac:dyDescent="0.2">
      <c r="A21" s="109" t="s">
        <v>213</v>
      </c>
      <c r="B21" s="129" t="s">
        <v>212</v>
      </c>
      <c r="C21" s="129"/>
      <c r="D21" s="129"/>
      <c r="E21" s="111">
        <v>15</v>
      </c>
      <c r="F21" s="111">
        <v>1</v>
      </c>
      <c r="G21" s="111">
        <v>13</v>
      </c>
      <c r="H21" s="111">
        <v>1</v>
      </c>
      <c r="I21" s="111"/>
      <c r="J21" s="111">
        <v>19</v>
      </c>
      <c r="K21" s="111">
        <v>17</v>
      </c>
      <c r="L21" s="111">
        <v>2</v>
      </c>
      <c r="M21" s="111"/>
      <c r="N21" s="107">
        <v>19</v>
      </c>
      <c r="O21" s="107">
        <v>10</v>
      </c>
      <c r="P21" s="107"/>
      <c r="Q21" s="107">
        <v>3</v>
      </c>
      <c r="R21" s="107"/>
      <c r="S21" s="107">
        <v>6</v>
      </c>
      <c r="T21" s="107"/>
      <c r="U21" s="107">
        <v>6</v>
      </c>
      <c r="V21" s="107"/>
      <c r="W21" s="107">
        <v>2</v>
      </c>
      <c r="X21" s="107">
        <v>21</v>
      </c>
      <c r="Y21" s="107"/>
      <c r="Z21" s="107"/>
      <c r="AA21" s="107">
        <v>10</v>
      </c>
      <c r="AB21" s="107"/>
      <c r="AC21" s="107">
        <v>2</v>
      </c>
      <c r="AD21" s="107"/>
      <c r="AE21" s="107">
        <v>2</v>
      </c>
      <c r="AF21" s="107"/>
      <c r="AG21" s="108"/>
      <c r="AH21" s="107"/>
    </row>
    <row r="22" spans="1:34" s="5" customFormat="1" ht="48" customHeight="1" x14ac:dyDescent="0.25">
      <c r="A22" s="110" t="s">
        <v>211</v>
      </c>
      <c r="B22" s="129" t="s">
        <v>210</v>
      </c>
      <c r="C22" s="129"/>
      <c r="D22" s="129"/>
      <c r="E22" s="111">
        <v>3</v>
      </c>
      <c r="F22" s="111">
        <v>2</v>
      </c>
      <c r="G22" s="111">
        <v>1</v>
      </c>
      <c r="H22" s="111"/>
      <c r="I22" s="111"/>
      <c r="J22" s="111">
        <v>11</v>
      </c>
      <c r="K22" s="111">
        <v>9</v>
      </c>
      <c r="L22" s="111">
        <v>2</v>
      </c>
      <c r="M22" s="111"/>
      <c r="N22" s="111">
        <v>4</v>
      </c>
      <c r="O22" s="111">
        <v>4</v>
      </c>
      <c r="P22" s="111"/>
      <c r="Q22" s="111"/>
      <c r="R22" s="111"/>
      <c r="S22" s="111"/>
      <c r="T22" s="111"/>
      <c r="U22" s="111"/>
      <c r="V22" s="111"/>
      <c r="W22" s="111"/>
      <c r="X22" s="111">
        <v>4</v>
      </c>
      <c r="Y22" s="111"/>
      <c r="Z22" s="111"/>
      <c r="AA22" s="111">
        <v>8</v>
      </c>
      <c r="AB22" s="111">
        <v>1</v>
      </c>
      <c r="AC22" s="111"/>
      <c r="AD22" s="111"/>
      <c r="AE22" s="111"/>
      <c r="AF22" s="111"/>
      <c r="AG22" s="111"/>
      <c r="AH22" s="111"/>
    </row>
    <row r="23" spans="1:34" s="5" customFormat="1" ht="31.5" customHeight="1" x14ac:dyDescent="0.25">
      <c r="A23" s="109" t="s">
        <v>209</v>
      </c>
      <c r="B23" s="129" t="s">
        <v>208</v>
      </c>
      <c r="C23" s="129"/>
      <c r="D23" s="129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</row>
    <row r="24" spans="1:34" s="5" customFormat="1" ht="32.25" customHeight="1" x14ac:dyDescent="0.25">
      <c r="A24" s="106">
        <v>1.2</v>
      </c>
      <c r="B24" s="129" t="s">
        <v>207</v>
      </c>
      <c r="C24" s="129"/>
      <c r="D24" s="129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</row>
    <row r="25" spans="1:34" s="5" customFormat="1" ht="25.5" customHeight="1" x14ac:dyDescent="0.25">
      <c r="A25" s="109" t="s">
        <v>206</v>
      </c>
      <c r="B25" s="129" t="s">
        <v>205</v>
      </c>
      <c r="C25" s="129"/>
      <c r="D25" s="129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  <c r="AB25" s="111"/>
      <c r="AC25" s="111"/>
      <c r="AD25" s="111"/>
      <c r="AE25" s="111"/>
      <c r="AF25" s="111"/>
      <c r="AG25" s="111"/>
      <c r="AH25" s="111"/>
    </row>
    <row r="26" spans="1:34" s="5" customFormat="1" ht="27.75" customHeight="1" x14ac:dyDescent="0.25">
      <c r="A26" s="109" t="s">
        <v>204</v>
      </c>
      <c r="B26" s="175" t="s">
        <v>203</v>
      </c>
      <c r="C26" s="176"/>
      <c r="D26" s="177"/>
      <c r="E26" s="112">
        <v>1</v>
      </c>
      <c r="F26" s="112"/>
      <c r="G26" s="112">
        <v>1</v>
      </c>
      <c r="H26" s="112"/>
      <c r="I26" s="112"/>
      <c r="J26" s="112"/>
      <c r="K26" s="112"/>
      <c r="L26" s="112"/>
      <c r="M26" s="112"/>
      <c r="N26" s="112">
        <v>1</v>
      </c>
      <c r="O26" s="112"/>
      <c r="P26" s="112">
        <v>1</v>
      </c>
      <c r="Q26" s="112"/>
      <c r="R26" s="112"/>
      <c r="S26" s="112"/>
      <c r="T26" s="112"/>
      <c r="U26" s="112"/>
      <c r="V26" s="112"/>
      <c r="W26" s="112"/>
      <c r="X26" s="112">
        <v>1</v>
      </c>
      <c r="Y26" s="112"/>
      <c r="Z26" s="112"/>
      <c r="AA26" s="112"/>
      <c r="AB26" s="112"/>
      <c r="AC26" s="112">
        <v>1</v>
      </c>
      <c r="AD26" s="112"/>
      <c r="AE26" s="112">
        <v>1</v>
      </c>
      <c r="AF26" s="112">
        <v>1</v>
      </c>
      <c r="AG26" s="112"/>
      <c r="AH26" s="112">
        <v>1</v>
      </c>
    </row>
    <row r="27" spans="1:34" s="5" customFormat="1" ht="27.75" customHeight="1" x14ac:dyDescent="0.25">
      <c r="A27" s="109" t="s">
        <v>202</v>
      </c>
      <c r="B27" s="175" t="s">
        <v>201</v>
      </c>
      <c r="C27" s="176"/>
      <c r="D27" s="177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12"/>
      <c r="Q27" s="112"/>
      <c r="R27" s="112"/>
      <c r="S27" s="112"/>
      <c r="T27" s="112"/>
      <c r="U27" s="112"/>
      <c r="V27" s="112"/>
      <c r="W27" s="112"/>
      <c r="X27" s="112"/>
      <c r="Y27" s="112"/>
      <c r="Z27" s="112"/>
      <c r="AA27" s="112"/>
      <c r="AB27" s="112"/>
      <c r="AC27" s="112"/>
      <c r="AD27" s="112"/>
      <c r="AE27" s="112"/>
      <c r="AF27" s="112"/>
      <c r="AG27" s="112"/>
      <c r="AH27" s="112"/>
    </row>
    <row r="28" spans="1:34" s="5" customFormat="1" ht="27.75" customHeight="1" x14ac:dyDescent="0.25">
      <c r="A28" s="109" t="s">
        <v>200</v>
      </c>
      <c r="B28" s="129" t="s">
        <v>199</v>
      </c>
      <c r="C28" s="129"/>
      <c r="D28" s="129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12"/>
      <c r="Q28" s="112"/>
      <c r="R28" s="112"/>
      <c r="S28" s="112"/>
      <c r="T28" s="112"/>
      <c r="U28" s="112"/>
      <c r="V28" s="112"/>
      <c r="W28" s="112"/>
      <c r="X28" s="112"/>
      <c r="Y28" s="112"/>
      <c r="Z28" s="112"/>
      <c r="AA28" s="112"/>
      <c r="AB28" s="112"/>
      <c r="AC28" s="112"/>
      <c r="AD28" s="112"/>
      <c r="AE28" s="112"/>
      <c r="AF28" s="112"/>
      <c r="AG28" s="112"/>
      <c r="AH28" s="112"/>
    </row>
    <row r="29" spans="1:34" s="5" customFormat="1" ht="32.25" customHeight="1" x14ac:dyDescent="0.25">
      <c r="A29" s="109" t="s">
        <v>198</v>
      </c>
      <c r="B29" s="129" t="s">
        <v>197</v>
      </c>
      <c r="C29" s="129"/>
      <c r="D29" s="129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12"/>
      <c r="Q29" s="112"/>
      <c r="R29" s="112"/>
      <c r="S29" s="112"/>
      <c r="T29" s="112"/>
      <c r="U29" s="112"/>
      <c r="V29" s="112"/>
      <c r="W29" s="112"/>
      <c r="X29" s="112"/>
      <c r="Y29" s="112"/>
      <c r="Z29" s="112"/>
      <c r="AA29" s="112"/>
      <c r="AB29" s="112"/>
      <c r="AC29" s="112"/>
      <c r="AD29" s="112"/>
      <c r="AE29" s="112"/>
      <c r="AF29" s="112"/>
      <c r="AG29" s="112"/>
      <c r="AH29" s="112"/>
    </row>
    <row r="30" spans="1:34" s="5" customFormat="1" ht="39.75" customHeight="1" x14ac:dyDescent="0.25">
      <c r="A30" s="109" t="s">
        <v>196</v>
      </c>
      <c r="B30" s="175" t="s">
        <v>195</v>
      </c>
      <c r="C30" s="176"/>
      <c r="D30" s="177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2"/>
      <c r="R30" s="112"/>
      <c r="S30" s="112"/>
      <c r="T30" s="112"/>
      <c r="U30" s="112"/>
      <c r="V30" s="112"/>
      <c r="W30" s="112"/>
      <c r="X30" s="112"/>
      <c r="Y30" s="112"/>
      <c r="Z30" s="112"/>
      <c r="AA30" s="112"/>
      <c r="AB30" s="112"/>
      <c r="AC30" s="112"/>
      <c r="AD30" s="112"/>
      <c r="AE30" s="112"/>
      <c r="AF30" s="112"/>
      <c r="AG30" s="112"/>
      <c r="AH30" s="112"/>
    </row>
    <row r="31" spans="1:34" s="5" customFormat="1" ht="27.75" customHeight="1" x14ac:dyDescent="0.25">
      <c r="A31" s="109" t="s">
        <v>194</v>
      </c>
      <c r="B31" s="175" t="s">
        <v>193</v>
      </c>
      <c r="C31" s="176"/>
      <c r="D31" s="177"/>
      <c r="E31" s="112">
        <v>3</v>
      </c>
      <c r="F31" s="112">
        <v>1</v>
      </c>
      <c r="G31" s="112">
        <v>2</v>
      </c>
      <c r="H31" s="112"/>
      <c r="I31" s="112"/>
      <c r="J31" s="111"/>
      <c r="K31" s="111"/>
      <c r="L31" s="111"/>
      <c r="M31" s="111"/>
      <c r="N31" s="107">
        <v>2</v>
      </c>
      <c r="O31" s="107"/>
      <c r="P31" s="107"/>
      <c r="Q31" s="107"/>
      <c r="R31" s="107"/>
      <c r="S31" s="107">
        <v>2</v>
      </c>
      <c r="T31" s="107"/>
      <c r="U31" s="107">
        <v>2</v>
      </c>
      <c r="V31" s="107"/>
      <c r="W31" s="107"/>
      <c r="X31" s="107">
        <v>2</v>
      </c>
      <c r="Y31" s="107"/>
      <c r="Z31" s="107"/>
      <c r="AA31" s="107">
        <v>1</v>
      </c>
      <c r="AB31" s="107">
        <v>1</v>
      </c>
      <c r="AC31" s="107"/>
      <c r="AD31" s="107"/>
      <c r="AE31" s="107"/>
      <c r="AF31" s="107"/>
      <c r="AG31" s="108"/>
      <c r="AH31" s="107"/>
    </row>
    <row r="32" spans="1:34" s="5" customFormat="1" ht="27.75" customHeight="1" x14ac:dyDescent="0.25">
      <c r="A32" s="109" t="s">
        <v>192</v>
      </c>
      <c r="B32" s="175" t="s">
        <v>191</v>
      </c>
      <c r="C32" s="176"/>
      <c r="D32" s="177"/>
      <c r="E32" s="112">
        <v>6</v>
      </c>
      <c r="F32" s="112">
        <v>3</v>
      </c>
      <c r="G32" s="112">
        <v>3</v>
      </c>
      <c r="H32" s="112"/>
      <c r="I32" s="112"/>
      <c r="J32" s="111">
        <v>8</v>
      </c>
      <c r="K32" s="111">
        <v>4</v>
      </c>
      <c r="L32" s="111">
        <v>4</v>
      </c>
      <c r="M32" s="111"/>
      <c r="N32" s="107">
        <v>3</v>
      </c>
      <c r="O32" s="107"/>
      <c r="P32" s="107">
        <v>2</v>
      </c>
      <c r="Q32" s="107"/>
      <c r="R32" s="107"/>
      <c r="S32" s="107">
        <v>1</v>
      </c>
      <c r="T32" s="107"/>
      <c r="U32" s="107">
        <v>1</v>
      </c>
      <c r="V32" s="107"/>
      <c r="W32" s="107"/>
      <c r="X32" s="107">
        <v>3</v>
      </c>
      <c r="Y32" s="107"/>
      <c r="Z32" s="107">
        <v>1</v>
      </c>
      <c r="AA32" s="107">
        <v>7</v>
      </c>
      <c r="AB32" s="107">
        <v>4</v>
      </c>
      <c r="AC32" s="107">
        <v>1</v>
      </c>
      <c r="AD32" s="107"/>
      <c r="AE32" s="107">
        <v>1</v>
      </c>
      <c r="AF32" s="107"/>
      <c r="AG32" s="108"/>
      <c r="AH32" s="107"/>
    </row>
    <row r="33" spans="1:35" s="5" customFormat="1" ht="27.75" customHeight="1" x14ac:dyDescent="0.25">
      <c r="A33" s="109" t="s">
        <v>190</v>
      </c>
      <c r="B33" s="176" t="s">
        <v>189</v>
      </c>
      <c r="C33" s="176"/>
      <c r="D33" s="176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</row>
    <row r="34" spans="1:35" s="5" customFormat="1" ht="27.75" customHeight="1" x14ac:dyDescent="0.25">
      <c r="A34" s="109" t="s">
        <v>188</v>
      </c>
      <c r="B34" s="175" t="s">
        <v>187</v>
      </c>
      <c r="C34" s="176"/>
      <c r="D34" s="177"/>
      <c r="E34" s="112">
        <v>2</v>
      </c>
      <c r="F34" s="112">
        <v>1</v>
      </c>
      <c r="G34" s="112">
        <v>1</v>
      </c>
      <c r="H34" s="112"/>
      <c r="I34" s="112"/>
      <c r="J34" s="111"/>
      <c r="K34" s="111"/>
      <c r="L34" s="111"/>
      <c r="M34" s="111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>
        <v>1</v>
      </c>
      <c r="AA34" s="107">
        <v>2</v>
      </c>
      <c r="AB34" s="107">
        <v>2</v>
      </c>
      <c r="AC34" s="107"/>
      <c r="AD34" s="107"/>
      <c r="AE34" s="107"/>
      <c r="AF34" s="107"/>
      <c r="AG34" s="108"/>
      <c r="AH34" s="107"/>
    </row>
    <row r="35" spans="1:35" s="5" customFormat="1" ht="27.75" customHeight="1" x14ac:dyDescent="0.25">
      <c r="A35" s="109" t="s">
        <v>186</v>
      </c>
      <c r="B35" s="129" t="s">
        <v>185</v>
      </c>
      <c r="C35" s="129"/>
      <c r="D35" s="129"/>
      <c r="E35" s="111">
        <v>88</v>
      </c>
      <c r="F35" s="111">
        <v>38</v>
      </c>
      <c r="G35" s="111">
        <v>50</v>
      </c>
      <c r="H35" s="111"/>
      <c r="I35" s="111"/>
      <c r="J35" s="111">
        <v>10</v>
      </c>
      <c r="K35" s="111">
        <v>9</v>
      </c>
      <c r="L35" s="111">
        <v>1</v>
      </c>
      <c r="M35" s="111"/>
      <c r="N35" s="107">
        <v>50</v>
      </c>
      <c r="O35" s="107">
        <v>35</v>
      </c>
      <c r="P35" s="107">
        <v>1</v>
      </c>
      <c r="Q35" s="107"/>
      <c r="R35" s="107"/>
      <c r="S35" s="107">
        <v>14</v>
      </c>
      <c r="T35" s="107"/>
      <c r="U35" s="107">
        <v>4</v>
      </c>
      <c r="V35" s="107">
        <v>10</v>
      </c>
      <c r="W35" s="107"/>
      <c r="X35" s="107">
        <v>50</v>
      </c>
      <c r="Y35" s="107"/>
      <c r="Z35" s="107">
        <v>7</v>
      </c>
      <c r="AA35" s="107">
        <v>47</v>
      </c>
      <c r="AB35" s="107">
        <v>21</v>
      </c>
      <c r="AC35" s="107">
        <v>1</v>
      </c>
      <c r="AD35" s="107"/>
      <c r="AE35" s="107">
        <v>1</v>
      </c>
      <c r="AF35" s="107"/>
      <c r="AG35" s="108"/>
      <c r="AH35" s="107"/>
    </row>
    <row r="36" spans="1:35" s="5" customFormat="1" ht="27.75" customHeight="1" x14ac:dyDescent="0.25">
      <c r="A36" s="109" t="s">
        <v>184</v>
      </c>
      <c r="B36" s="176" t="s">
        <v>183</v>
      </c>
      <c r="C36" s="176"/>
      <c r="D36" s="176"/>
      <c r="E36" s="111">
        <v>130</v>
      </c>
      <c r="F36" s="111">
        <v>90</v>
      </c>
      <c r="G36" s="111">
        <v>40</v>
      </c>
      <c r="H36" s="111"/>
      <c r="I36" s="111"/>
      <c r="J36" s="111">
        <v>22</v>
      </c>
      <c r="K36" s="111">
        <v>21</v>
      </c>
      <c r="L36" s="111">
        <v>1</v>
      </c>
      <c r="M36" s="111"/>
      <c r="N36" s="111">
        <v>109</v>
      </c>
      <c r="O36" s="111">
        <v>77</v>
      </c>
      <c r="P36" s="107">
        <v>6</v>
      </c>
      <c r="Q36" s="107">
        <v>3</v>
      </c>
      <c r="R36" s="107"/>
      <c r="S36" s="107">
        <v>23</v>
      </c>
      <c r="T36" s="107"/>
      <c r="U36" s="107">
        <v>22</v>
      </c>
      <c r="V36" s="107">
        <v>1</v>
      </c>
      <c r="W36" s="107">
        <v>2</v>
      </c>
      <c r="X36" s="107">
        <v>111</v>
      </c>
      <c r="Y36" s="107"/>
      <c r="Z36" s="107">
        <v>9</v>
      </c>
      <c r="AA36" s="107">
        <v>40</v>
      </c>
      <c r="AB36" s="107">
        <v>14</v>
      </c>
      <c r="AC36" s="107">
        <v>1</v>
      </c>
      <c r="AD36" s="107"/>
      <c r="AE36" s="107">
        <v>1</v>
      </c>
      <c r="AF36" s="107">
        <v>1</v>
      </c>
      <c r="AG36" s="108"/>
      <c r="AH36" s="107">
        <v>1</v>
      </c>
    </row>
    <row r="37" spans="1:35" s="5" customFormat="1" ht="51" customHeight="1" x14ac:dyDescent="0.25">
      <c r="A37" s="109" t="s">
        <v>182</v>
      </c>
      <c r="B37" s="175" t="s">
        <v>181</v>
      </c>
      <c r="C37" s="176"/>
      <c r="D37" s="176"/>
      <c r="E37" s="111">
        <v>6</v>
      </c>
      <c r="F37" s="111">
        <v>4</v>
      </c>
      <c r="G37" s="111">
        <v>2</v>
      </c>
      <c r="H37" s="111"/>
      <c r="I37" s="111"/>
      <c r="J37" s="111">
        <v>7</v>
      </c>
      <c r="K37" s="111">
        <v>6</v>
      </c>
      <c r="L37" s="111">
        <v>1</v>
      </c>
      <c r="M37" s="111"/>
      <c r="N37" s="111">
        <v>4</v>
      </c>
      <c r="O37" s="111">
        <v>2</v>
      </c>
      <c r="P37" s="107"/>
      <c r="Q37" s="107">
        <v>1</v>
      </c>
      <c r="R37" s="107"/>
      <c r="S37" s="107">
        <v>1</v>
      </c>
      <c r="T37" s="107"/>
      <c r="U37" s="107">
        <v>1</v>
      </c>
      <c r="V37" s="107"/>
      <c r="W37" s="107"/>
      <c r="X37" s="107">
        <v>4</v>
      </c>
      <c r="Y37" s="107"/>
      <c r="Z37" s="107"/>
      <c r="AA37" s="107">
        <v>8</v>
      </c>
      <c r="AB37" s="107">
        <v>3</v>
      </c>
      <c r="AC37" s="107"/>
      <c r="AD37" s="107"/>
      <c r="AE37" s="107"/>
      <c r="AF37" s="107"/>
      <c r="AG37" s="108"/>
      <c r="AH37" s="107"/>
      <c r="AI37" s="5" t="s">
        <v>249</v>
      </c>
    </row>
    <row r="38" spans="1:35" s="5" customFormat="1" ht="49.5" customHeight="1" x14ac:dyDescent="0.25">
      <c r="A38" s="109" t="s">
        <v>180</v>
      </c>
      <c r="B38" s="129" t="s">
        <v>1</v>
      </c>
      <c r="C38" s="129"/>
      <c r="D38" s="129"/>
      <c r="E38" s="111">
        <v>15</v>
      </c>
      <c r="F38" s="111">
        <v>8</v>
      </c>
      <c r="G38" s="111">
        <v>7</v>
      </c>
      <c r="H38" s="111"/>
      <c r="I38" s="111"/>
      <c r="J38" s="111">
        <v>53</v>
      </c>
      <c r="K38" s="111">
        <v>34</v>
      </c>
      <c r="L38" s="111">
        <v>19</v>
      </c>
      <c r="M38" s="111"/>
      <c r="N38" s="107">
        <v>6</v>
      </c>
      <c r="O38" s="107">
        <v>5</v>
      </c>
      <c r="P38" s="107"/>
      <c r="Q38" s="107"/>
      <c r="R38" s="107"/>
      <c r="S38" s="107">
        <v>1</v>
      </c>
      <c r="T38" s="107"/>
      <c r="U38" s="107">
        <v>1</v>
      </c>
      <c r="V38" s="107"/>
      <c r="W38" s="107">
        <v>1</v>
      </c>
      <c r="X38" s="107">
        <v>7</v>
      </c>
      <c r="Y38" s="107"/>
      <c r="Z38" s="107">
        <v>3</v>
      </c>
      <c r="AA38" s="107">
        <v>42</v>
      </c>
      <c r="AB38" s="107">
        <v>7</v>
      </c>
      <c r="AC38" s="107"/>
      <c r="AD38" s="107"/>
      <c r="AE38" s="107"/>
      <c r="AF38" s="107"/>
      <c r="AG38" s="108"/>
      <c r="AH38" s="107"/>
    </row>
    <row r="39" spans="1:35" s="5" customFormat="1" ht="58.5" customHeight="1" x14ac:dyDescent="0.25">
      <c r="A39" s="109" t="s">
        <v>179</v>
      </c>
      <c r="B39" s="129" t="s">
        <v>178</v>
      </c>
      <c r="C39" s="129"/>
      <c r="D39" s="129"/>
      <c r="E39" s="90">
        <f t="shared" ref="E39:AH39" si="1">SUM(E40:E50)</f>
        <v>7</v>
      </c>
      <c r="F39" s="90">
        <f t="shared" si="1"/>
        <v>2</v>
      </c>
      <c r="G39" s="90">
        <f t="shared" si="1"/>
        <v>5</v>
      </c>
      <c r="H39" s="90">
        <f t="shared" si="1"/>
        <v>0</v>
      </c>
      <c r="I39" s="90">
        <f t="shared" si="1"/>
        <v>0</v>
      </c>
      <c r="J39" s="90">
        <f t="shared" si="1"/>
        <v>8</v>
      </c>
      <c r="K39" s="90">
        <f t="shared" si="1"/>
        <v>6</v>
      </c>
      <c r="L39" s="90">
        <f t="shared" si="1"/>
        <v>2</v>
      </c>
      <c r="M39" s="90">
        <f t="shared" si="1"/>
        <v>0</v>
      </c>
      <c r="N39" s="90">
        <f t="shared" si="1"/>
        <v>4</v>
      </c>
      <c r="O39" s="90">
        <f t="shared" si="1"/>
        <v>1</v>
      </c>
      <c r="P39" s="90">
        <f t="shared" si="1"/>
        <v>1</v>
      </c>
      <c r="Q39" s="90">
        <f t="shared" si="1"/>
        <v>1</v>
      </c>
      <c r="R39" s="90">
        <f t="shared" si="1"/>
        <v>0</v>
      </c>
      <c r="S39" s="90">
        <f t="shared" si="1"/>
        <v>1</v>
      </c>
      <c r="T39" s="90">
        <f t="shared" si="1"/>
        <v>1</v>
      </c>
      <c r="U39" s="90">
        <f t="shared" si="1"/>
        <v>0</v>
      </c>
      <c r="V39" s="90">
        <f t="shared" si="1"/>
        <v>0</v>
      </c>
      <c r="W39" s="90">
        <f t="shared" si="1"/>
        <v>0</v>
      </c>
      <c r="X39" s="90">
        <f t="shared" si="1"/>
        <v>4</v>
      </c>
      <c r="Y39" s="90">
        <f t="shared" si="1"/>
        <v>0</v>
      </c>
      <c r="Z39" s="90">
        <f t="shared" si="1"/>
        <v>1</v>
      </c>
      <c r="AA39" s="90">
        <f t="shared" si="1"/>
        <v>9</v>
      </c>
      <c r="AB39" s="90">
        <f t="shared" si="1"/>
        <v>2</v>
      </c>
      <c r="AC39" s="90">
        <f t="shared" si="1"/>
        <v>1</v>
      </c>
      <c r="AD39" s="90">
        <f t="shared" si="1"/>
        <v>0</v>
      </c>
      <c r="AE39" s="90">
        <f t="shared" si="1"/>
        <v>1</v>
      </c>
      <c r="AF39" s="90">
        <f t="shared" si="1"/>
        <v>0</v>
      </c>
      <c r="AG39" s="90">
        <f t="shared" si="1"/>
        <v>0</v>
      </c>
      <c r="AH39" s="90">
        <f t="shared" si="1"/>
        <v>0</v>
      </c>
    </row>
    <row r="40" spans="1:35" s="5" customFormat="1" ht="58.5" customHeight="1" x14ac:dyDescent="0.25">
      <c r="A40" s="109" t="s">
        <v>248</v>
      </c>
      <c r="B40" s="175" t="s">
        <v>177</v>
      </c>
      <c r="C40" s="176"/>
      <c r="D40" s="176"/>
      <c r="E40" s="111">
        <v>3</v>
      </c>
      <c r="F40" s="111">
        <v>1</v>
      </c>
      <c r="G40" s="111">
        <v>2</v>
      </c>
      <c r="H40" s="111"/>
      <c r="I40" s="111"/>
      <c r="J40" s="111">
        <v>1</v>
      </c>
      <c r="K40" s="111"/>
      <c r="L40" s="111">
        <v>1</v>
      </c>
      <c r="M40" s="111"/>
      <c r="N40" s="111">
        <v>2</v>
      </c>
      <c r="O40" s="111">
        <v>1</v>
      </c>
      <c r="P40" s="111"/>
      <c r="Q40" s="111"/>
      <c r="R40" s="111"/>
      <c r="S40" s="111">
        <v>1</v>
      </c>
      <c r="T40" s="111">
        <v>1</v>
      </c>
      <c r="U40" s="111"/>
      <c r="V40" s="111"/>
      <c r="W40" s="111"/>
      <c r="X40" s="111">
        <v>2</v>
      </c>
      <c r="Y40" s="111"/>
      <c r="Z40" s="111"/>
      <c r="AA40" s="111">
        <v>1</v>
      </c>
      <c r="AB40" s="111">
        <v>1</v>
      </c>
      <c r="AC40" s="111">
        <v>1</v>
      </c>
      <c r="AD40" s="111"/>
      <c r="AE40" s="111">
        <v>1</v>
      </c>
      <c r="AF40" s="111"/>
      <c r="AG40" s="111"/>
      <c r="AH40" s="111"/>
    </row>
    <row r="41" spans="1:35" s="5" customFormat="1" ht="31.5" customHeight="1" x14ac:dyDescent="0.25">
      <c r="A41" s="109" t="s">
        <v>176</v>
      </c>
      <c r="B41" s="129" t="s">
        <v>175</v>
      </c>
      <c r="C41" s="129"/>
      <c r="D41" s="129"/>
      <c r="E41" s="111">
        <v>1</v>
      </c>
      <c r="F41" s="111"/>
      <c r="G41" s="111">
        <v>1</v>
      </c>
      <c r="H41" s="111"/>
      <c r="I41" s="111"/>
      <c r="J41" s="111"/>
      <c r="K41" s="111"/>
      <c r="L41" s="111"/>
      <c r="M41" s="111"/>
      <c r="N41" s="111">
        <v>1</v>
      </c>
      <c r="O41" s="111"/>
      <c r="P41" s="111"/>
      <c r="Q41" s="111">
        <v>1</v>
      </c>
      <c r="R41" s="111"/>
      <c r="S41" s="111"/>
      <c r="T41" s="111"/>
      <c r="U41" s="111"/>
      <c r="V41" s="111"/>
      <c r="W41" s="111"/>
      <c r="X41" s="111">
        <v>1</v>
      </c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</row>
    <row r="42" spans="1:35" s="5" customFormat="1" ht="60.75" customHeight="1" x14ac:dyDescent="0.25">
      <c r="A42" s="109" t="s">
        <v>174</v>
      </c>
      <c r="B42" s="175" t="s">
        <v>173</v>
      </c>
      <c r="C42" s="176"/>
      <c r="D42" s="177"/>
      <c r="E42" s="111">
        <v>1</v>
      </c>
      <c r="F42" s="111"/>
      <c r="G42" s="111">
        <v>1</v>
      </c>
      <c r="H42" s="111"/>
      <c r="I42" s="111"/>
      <c r="J42" s="111">
        <v>1</v>
      </c>
      <c r="K42" s="111">
        <v>1</v>
      </c>
      <c r="L42" s="111"/>
      <c r="M42" s="111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>
        <v>2</v>
      </c>
      <c r="AB42" s="107"/>
      <c r="AC42" s="107"/>
      <c r="AD42" s="107"/>
      <c r="AE42" s="107"/>
      <c r="AF42" s="107"/>
      <c r="AG42" s="108"/>
      <c r="AH42" s="107"/>
    </row>
    <row r="43" spans="1:35" s="5" customFormat="1" ht="28.5" customHeight="1" x14ac:dyDescent="0.25">
      <c r="A43" s="109" t="s">
        <v>172</v>
      </c>
      <c r="B43" s="175" t="s">
        <v>171</v>
      </c>
      <c r="C43" s="176"/>
      <c r="D43" s="177"/>
      <c r="E43" s="111"/>
      <c r="F43" s="112"/>
      <c r="G43" s="112"/>
      <c r="H43" s="112"/>
      <c r="I43" s="112"/>
      <c r="J43" s="111">
        <v>1</v>
      </c>
      <c r="K43" s="111">
        <v>1</v>
      </c>
      <c r="L43" s="111"/>
      <c r="M43" s="111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>
        <v>1</v>
      </c>
      <c r="AB43" s="107"/>
      <c r="AC43" s="107"/>
      <c r="AD43" s="107"/>
      <c r="AE43" s="107"/>
      <c r="AF43" s="107"/>
      <c r="AG43" s="108"/>
      <c r="AH43" s="107"/>
    </row>
    <row r="44" spans="1:35" s="5" customFormat="1" ht="38.25" customHeight="1" x14ac:dyDescent="0.25">
      <c r="A44" s="109" t="s">
        <v>170</v>
      </c>
      <c r="B44" s="175" t="s">
        <v>169</v>
      </c>
      <c r="C44" s="176"/>
      <c r="D44" s="177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</row>
    <row r="45" spans="1:35" s="5" customFormat="1" ht="38.25" customHeight="1" x14ac:dyDescent="0.25">
      <c r="A45" s="109" t="s">
        <v>168</v>
      </c>
      <c r="B45" s="175" t="s">
        <v>167</v>
      </c>
      <c r="C45" s="176"/>
      <c r="D45" s="177"/>
      <c r="E45" s="111"/>
      <c r="F45" s="112"/>
      <c r="G45" s="112"/>
      <c r="H45" s="112"/>
      <c r="I45" s="112"/>
      <c r="J45" s="111">
        <v>1</v>
      </c>
      <c r="K45" s="111">
        <v>1</v>
      </c>
      <c r="L45" s="111"/>
      <c r="M45" s="111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>
        <v>1</v>
      </c>
      <c r="AB45" s="107"/>
      <c r="AC45" s="107"/>
      <c r="AD45" s="107"/>
      <c r="AE45" s="107"/>
      <c r="AF45" s="107"/>
      <c r="AG45" s="108"/>
      <c r="AH45" s="107"/>
    </row>
    <row r="46" spans="1:35" s="5" customFormat="1" ht="33.75" customHeight="1" x14ac:dyDescent="0.25">
      <c r="A46" s="109" t="s">
        <v>166</v>
      </c>
      <c r="B46" s="175" t="s">
        <v>165</v>
      </c>
      <c r="C46" s="176"/>
      <c r="D46" s="177"/>
      <c r="E46" s="111"/>
      <c r="F46" s="112"/>
      <c r="G46" s="112"/>
      <c r="H46" s="112"/>
      <c r="I46" s="112"/>
      <c r="J46" s="111"/>
      <c r="K46" s="111"/>
      <c r="L46" s="111"/>
      <c r="M46" s="111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8"/>
      <c r="AH46" s="107"/>
    </row>
    <row r="47" spans="1:35" s="5" customFormat="1" ht="33.75" customHeight="1" x14ac:dyDescent="0.25">
      <c r="A47" s="109" t="s">
        <v>164</v>
      </c>
      <c r="B47" s="175" t="s">
        <v>163</v>
      </c>
      <c r="C47" s="176"/>
      <c r="D47" s="177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</row>
    <row r="48" spans="1:35" s="5" customFormat="1" ht="33.75" customHeight="1" x14ac:dyDescent="0.25">
      <c r="A48" s="109" t="s">
        <v>162</v>
      </c>
      <c r="B48" s="175" t="s">
        <v>161</v>
      </c>
      <c r="C48" s="176"/>
      <c r="D48" s="177"/>
      <c r="E48" s="111"/>
      <c r="F48" s="112"/>
      <c r="G48" s="112"/>
      <c r="H48" s="112"/>
      <c r="I48" s="112"/>
      <c r="J48" s="111">
        <v>3</v>
      </c>
      <c r="K48" s="111">
        <v>2</v>
      </c>
      <c r="L48" s="111">
        <v>1</v>
      </c>
      <c r="M48" s="111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>
        <v>2</v>
      </c>
      <c r="AB48" s="107"/>
      <c r="AC48" s="107"/>
      <c r="AD48" s="107"/>
      <c r="AE48" s="107"/>
      <c r="AF48" s="107"/>
      <c r="AG48" s="108"/>
      <c r="AH48" s="107"/>
    </row>
    <row r="49" spans="1:34" s="5" customFormat="1" ht="33.75" customHeight="1" x14ac:dyDescent="0.25">
      <c r="A49" s="109" t="s">
        <v>160</v>
      </c>
      <c r="B49" s="175" t="s">
        <v>159</v>
      </c>
      <c r="C49" s="176"/>
      <c r="D49" s="177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  <c r="AB49" s="111"/>
      <c r="AC49" s="111"/>
      <c r="AD49" s="111"/>
      <c r="AE49" s="111"/>
      <c r="AF49" s="111"/>
      <c r="AG49" s="111"/>
      <c r="AH49" s="111"/>
    </row>
    <row r="50" spans="1:34" s="5" customFormat="1" ht="33.75" customHeight="1" x14ac:dyDescent="0.25">
      <c r="A50" s="109" t="s">
        <v>158</v>
      </c>
      <c r="B50" s="175" t="s">
        <v>1</v>
      </c>
      <c r="C50" s="176"/>
      <c r="D50" s="177"/>
      <c r="E50" s="111">
        <v>2</v>
      </c>
      <c r="F50" s="112">
        <v>1</v>
      </c>
      <c r="G50" s="112">
        <v>1</v>
      </c>
      <c r="H50" s="112"/>
      <c r="I50" s="112"/>
      <c r="J50" s="111">
        <v>1</v>
      </c>
      <c r="K50" s="111">
        <v>1</v>
      </c>
      <c r="L50" s="111"/>
      <c r="M50" s="111"/>
      <c r="N50" s="107">
        <v>1</v>
      </c>
      <c r="O50" s="107"/>
      <c r="P50" s="107">
        <v>1</v>
      </c>
      <c r="Q50" s="107"/>
      <c r="R50" s="107"/>
      <c r="S50" s="107"/>
      <c r="T50" s="107"/>
      <c r="U50" s="107"/>
      <c r="V50" s="107"/>
      <c r="W50" s="107"/>
      <c r="X50" s="107">
        <v>1</v>
      </c>
      <c r="Y50" s="107"/>
      <c r="Z50" s="107">
        <v>1</v>
      </c>
      <c r="AA50" s="107">
        <v>2</v>
      </c>
      <c r="AB50" s="107">
        <v>1</v>
      </c>
      <c r="AC50" s="107"/>
      <c r="AD50" s="107"/>
      <c r="AE50" s="107"/>
      <c r="AF50" s="107"/>
      <c r="AG50" s="108"/>
      <c r="AH50" s="107"/>
    </row>
    <row r="51" spans="1:34" s="5" customFormat="1" ht="73.5" customHeight="1" x14ac:dyDescent="0.25">
      <c r="A51" s="109" t="s">
        <v>157</v>
      </c>
      <c r="B51" s="175" t="s">
        <v>156</v>
      </c>
      <c r="C51" s="176"/>
      <c r="D51" s="177"/>
      <c r="E51" s="93">
        <f t="shared" ref="E51:AH51" si="2">SUM(E52:E58)</f>
        <v>5</v>
      </c>
      <c r="F51" s="93">
        <f t="shared" si="2"/>
        <v>0</v>
      </c>
      <c r="G51" s="93">
        <f t="shared" si="2"/>
        <v>4</v>
      </c>
      <c r="H51" s="93">
        <f t="shared" si="2"/>
        <v>1</v>
      </c>
      <c r="I51" s="93">
        <f t="shared" si="2"/>
        <v>0</v>
      </c>
      <c r="J51" s="93">
        <f t="shared" si="2"/>
        <v>16</v>
      </c>
      <c r="K51" s="93">
        <f t="shared" si="2"/>
        <v>12</v>
      </c>
      <c r="L51" s="93">
        <f t="shared" si="2"/>
        <v>3</v>
      </c>
      <c r="M51" s="93">
        <f t="shared" si="2"/>
        <v>1</v>
      </c>
      <c r="N51" s="93">
        <f t="shared" si="2"/>
        <v>4</v>
      </c>
      <c r="O51" s="93">
        <f t="shared" si="2"/>
        <v>1</v>
      </c>
      <c r="P51" s="93">
        <f t="shared" si="2"/>
        <v>0</v>
      </c>
      <c r="Q51" s="93">
        <f t="shared" si="2"/>
        <v>1</v>
      </c>
      <c r="R51" s="93">
        <f t="shared" si="2"/>
        <v>0</v>
      </c>
      <c r="S51" s="93">
        <f t="shared" si="2"/>
        <v>2</v>
      </c>
      <c r="T51" s="93">
        <f t="shared" si="2"/>
        <v>0</v>
      </c>
      <c r="U51" s="93">
        <f t="shared" si="2"/>
        <v>2</v>
      </c>
      <c r="V51" s="93">
        <f t="shared" si="2"/>
        <v>0</v>
      </c>
      <c r="W51" s="93">
        <f t="shared" si="2"/>
        <v>0</v>
      </c>
      <c r="X51" s="93">
        <f t="shared" si="2"/>
        <v>4</v>
      </c>
      <c r="Y51" s="93">
        <f t="shared" si="2"/>
        <v>0</v>
      </c>
      <c r="Z51" s="93">
        <f t="shared" si="2"/>
        <v>1</v>
      </c>
      <c r="AA51" s="93">
        <f t="shared" si="2"/>
        <v>12</v>
      </c>
      <c r="AB51" s="93">
        <f t="shared" si="2"/>
        <v>1</v>
      </c>
      <c r="AC51" s="93">
        <f t="shared" si="2"/>
        <v>0</v>
      </c>
      <c r="AD51" s="93">
        <f t="shared" si="2"/>
        <v>0</v>
      </c>
      <c r="AE51" s="93">
        <f t="shared" si="2"/>
        <v>0</v>
      </c>
      <c r="AF51" s="93">
        <f t="shared" si="2"/>
        <v>0</v>
      </c>
      <c r="AG51" s="93">
        <f t="shared" si="2"/>
        <v>0</v>
      </c>
      <c r="AH51" s="93">
        <f t="shared" si="2"/>
        <v>0</v>
      </c>
    </row>
    <row r="52" spans="1:34" s="5" customFormat="1" ht="33.75" customHeight="1" x14ac:dyDescent="0.25">
      <c r="A52" s="109" t="s">
        <v>155</v>
      </c>
      <c r="B52" s="175" t="s">
        <v>154</v>
      </c>
      <c r="C52" s="176"/>
      <c r="D52" s="177"/>
      <c r="E52" s="112"/>
      <c r="F52" s="112"/>
      <c r="G52" s="112"/>
      <c r="H52" s="112"/>
      <c r="I52" s="112"/>
      <c r="J52" s="112">
        <v>1</v>
      </c>
      <c r="K52" s="112"/>
      <c r="L52" s="112">
        <v>1</v>
      </c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/>
      <c r="AB52" s="112"/>
      <c r="AC52" s="112"/>
      <c r="AD52" s="112"/>
      <c r="AE52" s="112"/>
      <c r="AF52" s="112"/>
      <c r="AG52" s="112"/>
      <c r="AH52" s="112"/>
    </row>
    <row r="53" spans="1:34" s="5" customFormat="1" ht="33.75" customHeight="1" x14ac:dyDescent="0.25">
      <c r="A53" s="109" t="s">
        <v>153</v>
      </c>
      <c r="B53" s="175" t="s">
        <v>152</v>
      </c>
      <c r="C53" s="176"/>
      <c r="D53" s="177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</row>
    <row r="54" spans="1:34" s="8" customFormat="1" ht="59.25" customHeight="1" x14ac:dyDescent="0.25">
      <c r="A54" s="109" t="s">
        <v>151</v>
      </c>
      <c r="B54" s="175" t="s">
        <v>150</v>
      </c>
      <c r="C54" s="176"/>
      <c r="D54" s="177"/>
      <c r="E54" s="112">
        <v>1</v>
      </c>
      <c r="F54" s="112"/>
      <c r="G54" s="112">
        <v>1</v>
      </c>
      <c r="H54" s="112"/>
      <c r="I54" s="112"/>
      <c r="J54" s="111"/>
      <c r="K54" s="111"/>
      <c r="L54" s="111"/>
      <c r="M54" s="111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>
        <v>1</v>
      </c>
      <c r="AB54" s="107"/>
      <c r="AC54" s="107"/>
      <c r="AD54" s="107"/>
      <c r="AE54" s="107"/>
      <c r="AF54" s="107"/>
      <c r="AG54" s="108"/>
      <c r="AH54" s="107"/>
    </row>
    <row r="55" spans="1:34" s="5" customFormat="1" ht="35.25" customHeight="1" x14ac:dyDescent="0.25">
      <c r="A55" s="109" t="s">
        <v>149</v>
      </c>
      <c r="B55" s="175" t="s">
        <v>148</v>
      </c>
      <c r="C55" s="176"/>
      <c r="D55" s="177"/>
      <c r="E55" s="112"/>
      <c r="F55" s="112"/>
      <c r="G55" s="112"/>
      <c r="H55" s="112"/>
      <c r="I55" s="112"/>
      <c r="J55" s="111"/>
      <c r="K55" s="111"/>
      <c r="L55" s="111"/>
      <c r="M55" s="111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8"/>
      <c r="AH55" s="107"/>
    </row>
    <row r="56" spans="1:34" s="5" customFormat="1" ht="35.25" customHeight="1" x14ac:dyDescent="0.25">
      <c r="A56" s="109" t="s">
        <v>147</v>
      </c>
      <c r="B56" s="175" t="s">
        <v>146</v>
      </c>
      <c r="C56" s="176"/>
      <c r="D56" s="177"/>
      <c r="E56" s="112">
        <v>1</v>
      </c>
      <c r="F56" s="112"/>
      <c r="G56" s="112"/>
      <c r="H56" s="112">
        <v>1</v>
      </c>
      <c r="I56" s="112"/>
      <c r="J56" s="111">
        <v>4</v>
      </c>
      <c r="K56" s="111">
        <v>2</v>
      </c>
      <c r="L56" s="111">
        <v>1</v>
      </c>
      <c r="M56" s="111">
        <v>1</v>
      </c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>
        <v>1</v>
      </c>
      <c r="AA56" s="107">
        <v>2</v>
      </c>
      <c r="AB56" s="107">
        <v>1</v>
      </c>
      <c r="AC56" s="107"/>
      <c r="AD56" s="107"/>
      <c r="AE56" s="107"/>
      <c r="AF56" s="107"/>
      <c r="AG56" s="108"/>
      <c r="AH56" s="107"/>
    </row>
    <row r="57" spans="1:34" s="5" customFormat="1" ht="35.25" customHeight="1" x14ac:dyDescent="0.25">
      <c r="A57" s="109" t="s">
        <v>145</v>
      </c>
      <c r="B57" s="175" t="s">
        <v>144</v>
      </c>
      <c r="C57" s="176"/>
      <c r="D57" s="177"/>
      <c r="E57" s="112"/>
      <c r="F57" s="112"/>
      <c r="G57" s="112"/>
      <c r="H57" s="112"/>
      <c r="I57" s="112"/>
      <c r="J57" s="111">
        <v>4</v>
      </c>
      <c r="K57" s="111">
        <v>3</v>
      </c>
      <c r="L57" s="111">
        <v>1</v>
      </c>
      <c r="M57" s="111"/>
      <c r="N57" s="107">
        <v>1</v>
      </c>
      <c r="O57" s="107"/>
      <c r="P57" s="107"/>
      <c r="Q57" s="107">
        <v>1</v>
      </c>
      <c r="R57" s="107"/>
      <c r="S57" s="107"/>
      <c r="T57" s="107"/>
      <c r="U57" s="107"/>
      <c r="V57" s="107"/>
      <c r="W57" s="107"/>
      <c r="X57" s="107">
        <v>1</v>
      </c>
      <c r="Y57" s="107"/>
      <c r="Z57" s="107"/>
      <c r="AA57" s="107">
        <v>2</v>
      </c>
      <c r="AB57" s="107"/>
      <c r="AC57" s="107"/>
      <c r="AD57" s="107"/>
      <c r="AE57" s="107"/>
      <c r="AF57" s="107"/>
      <c r="AG57" s="108"/>
      <c r="AH57" s="107"/>
    </row>
    <row r="58" spans="1:34" s="5" customFormat="1" ht="35.25" customHeight="1" x14ac:dyDescent="0.25">
      <c r="A58" s="109" t="s">
        <v>143</v>
      </c>
      <c r="B58" s="175" t="s">
        <v>1</v>
      </c>
      <c r="C58" s="176"/>
      <c r="D58" s="177"/>
      <c r="E58" s="112">
        <v>3</v>
      </c>
      <c r="F58" s="112"/>
      <c r="G58" s="112">
        <v>3</v>
      </c>
      <c r="H58" s="112"/>
      <c r="I58" s="112"/>
      <c r="J58" s="111">
        <v>7</v>
      </c>
      <c r="K58" s="111">
        <v>7</v>
      </c>
      <c r="L58" s="111"/>
      <c r="M58" s="111"/>
      <c r="N58" s="107">
        <v>3</v>
      </c>
      <c r="O58" s="107">
        <v>1</v>
      </c>
      <c r="P58" s="107"/>
      <c r="Q58" s="107"/>
      <c r="R58" s="107"/>
      <c r="S58" s="107">
        <v>2</v>
      </c>
      <c r="T58" s="107"/>
      <c r="U58" s="107">
        <v>2</v>
      </c>
      <c r="V58" s="107"/>
      <c r="W58" s="107"/>
      <c r="X58" s="107">
        <v>3</v>
      </c>
      <c r="Y58" s="107"/>
      <c r="Z58" s="107"/>
      <c r="AA58" s="107">
        <v>7</v>
      </c>
      <c r="AB58" s="107"/>
      <c r="AC58" s="107"/>
      <c r="AD58" s="107"/>
      <c r="AE58" s="107"/>
      <c r="AF58" s="107"/>
      <c r="AG58" s="108"/>
      <c r="AH58" s="107"/>
    </row>
    <row r="59" spans="1:34" s="5" customFormat="1" ht="48" customHeight="1" x14ac:dyDescent="0.25">
      <c r="A59" s="109" t="s">
        <v>142</v>
      </c>
      <c r="B59" s="175" t="s">
        <v>141</v>
      </c>
      <c r="C59" s="176"/>
      <c r="D59" s="177"/>
      <c r="E59" s="93">
        <f t="shared" ref="E59:AH59" si="3">SUM(E60:E72)</f>
        <v>85</v>
      </c>
      <c r="F59" s="93">
        <f t="shared" si="3"/>
        <v>4</v>
      </c>
      <c r="G59" s="93">
        <f t="shared" si="3"/>
        <v>81</v>
      </c>
      <c r="H59" s="93">
        <f t="shared" si="3"/>
        <v>0</v>
      </c>
      <c r="I59" s="93">
        <f t="shared" si="3"/>
        <v>0</v>
      </c>
      <c r="J59" s="93">
        <f t="shared" si="3"/>
        <v>191</v>
      </c>
      <c r="K59" s="93">
        <f t="shared" si="3"/>
        <v>174</v>
      </c>
      <c r="L59" s="93">
        <f t="shared" si="3"/>
        <v>16</v>
      </c>
      <c r="M59" s="93">
        <f t="shared" si="3"/>
        <v>1</v>
      </c>
      <c r="N59" s="93">
        <f t="shared" si="3"/>
        <v>147</v>
      </c>
      <c r="O59" s="93">
        <f t="shared" si="3"/>
        <v>81</v>
      </c>
      <c r="P59" s="93">
        <f t="shared" si="3"/>
        <v>38</v>
      </c>
      <c r="Q59" s="93">
        <f t="shared" si="3"/>
        <v>1</v>
      </c>
      <c r="R59" s="93">
        <f t="shared" si="3"/>
        <v>0</v>
      </c>
      <c r="S59" s="93">
        <f t="shared" si="3"/>
        <v>27</v>
      </c>
      <c r="T59" s="93">
        <f t="shared" si="3"/>
        <v>3</v>
      </c>
      <c r="U59" s="93">
        <f t="shared" si="3"/>
        <v>24</v>
      </c>
      <c r="V59" s="93">
        <f t="shared" si="3"/>
        <v>0</v>
      </c>
      <c r="W59" s="93">
        <f t="shared" si="3"/>
        <v>10</v>
      </c>
      <c r="X59" s="93">
        <f t="shared" si="3"/>
        <v>157</v>
      </c>
      <c r="Y59" s="93">
        <f t="shared" si="3"/>
        <v>0</v>
      </c>
      <c r="Z59" s="93">
        <f t="shared" si="3"/>
        <v>2</v>
      </c>
      <c r="AA59" s="93">
        <f t="shared" si="3"/>
        <v>102</v>
      </c>
      <c r="AB59" s="93">
        <f t="shared" si="3"/>
        <v>4</v>
      </c>
      <c r="AC59" s="93">
        <f t="shared" si="3"/>
        <v>4</v>
      </c>
      <c r="AD59" s="93">
        <f t="shared" si="3"/>
        <v>1</v>
      </c>
      <c r="AE59" s="93">
        <f t="shared" si="3"/>
        <v>5</v>
      </c>
      <c r="AF59" s="93">
        <f t="shared" si="3"/>
        <v>0</v>
      </c>
      <c r="AG59" s="93">
        <f t="shared" si="3"/>
        <v>1</v>
      </c>
      <c r="AH59" s="93">
        <f t="shared" si="3"/>
        <v>1</v>
      </c>
    </row>
    <row r="60" spans="1:34" s="5" customFormat="1" ht="48" customHeight="1" x14ac:dyDescent="0.25">
      <c r="A60" s="109" t="s">
        <v>140</v>
      </c>
      <c r="B60" s="175" t="s">
        <v>139</v>
      </c>
      <c r="C60" s="176"/>
      <c r="D60" s="177"/>
      <c r="E60" s="112">
        <v>34</v>
      </c>
      <c r="F60" s="112"/>
      <c r="G60" s="112">
        <v>34</v>
      </c>
      <c r="H60" s="112"/>
      <c r="I60" s="112"/>
      <c r="J60" s="111">
        <v>60</v>
      </c>
      <c r="K60" s="111">
        <v>57</v>
      </c>
      <c r="L60" s="111">
        <v>3</v>
      </c>
      <c r="M60" s="111"/>
      <c r="N60" s="107">
        <v>59</v>
      </c>
      <c r="O60" s="107">
        <v>45</v>
      </c>
      <c r="P60" s="107">
        <v>5</v>
      </c>
      <c r="Q60" s="107">
        <v>1</v>
      </c>
      <c r="R60" s="107"/>
      <c r="S60" s="107">
        <v>8</v>
      </c>
      <c r="T60" s="107"/>
      <c r="U60" s="107">
        <v>8</v>
      </c>
      <c r="V60" s="107"/>
      <c r="W60" s="107">
        <v>4</v>
      </c>
      <c r="X60" s="107">
        <v>63</v>
      </c>
      <c r="Y60" s="107"/>
      <c r="Z60" s="107"/>
      <c r="AA60" s="107">
        <v>28</v>
      </c>
      <c r="AB60" s="107"/>
      <c r="AC60" s="107">
        <v>1</v>
      </c>
      <c r="AD60" s="107"/>
      <c r="AE60" s="107">
        <v>1</v>
      </c>
      <c r="AF60" s="107"/>
      <c r="AG60" s="108"/>
      <c r="AH60" s="107"/>
    </row>
    <row r="61" spans="1:34" s="5" customFormat="1" ht="35.25" customHeight="1" x14ac:dyDescent="0.25">
      <c r="A61" s="109" t="s">
        <v>138</v>
      </c>
      <c r="B61" s="175" t="s">
        <v>137</v>
      </c>
      <c r="C61" s="176"/>
      <c r="D61" s="177"/>
      <c r="E61" s="112">
        <v>18</v>
      </c>
      <c r="F61" s="112">
        <v>1</v>
      </c>
      <c r="G61" s="112">
        <v>17</v>
      </c>
      <c r="H61" s="112"/>
      <c r="I61" s="112"/>
      <c r="J61" s="111">
        <v>76</v>
      </c>
      <c r="K61" s="111">
        <v>69</v>
      </c>
      <c r="L61" s="111">
        <v>7</v>
      </c>
      <c r="M61" s="111"/>
      <c r="N61" s="107">
        <v>57</v>
      </c>
      <c r="O61" s="107">
        <v>27</v>
      </c>
      <c r="P61" s="107">
        <v>25</v>
      </c>
      <c r="Q61" s="107"/>
      <c r="R61" s="107"/>
      <c r="S61" s="107">
        <v>5</v>
      </c>
      <c r="T61" s="107"/>
      <c r="U61" s="107">
        <v>5</v>
      </c>
      <c r="V61" s="107"/>
      <c r="W61" s="107">
        <v>1</v>
      </c>
      <c r="X61" s="107">
        <v>58</v>
      </c>
      <c r="Y61" s="107"/>
      <c r="Z61" s="107"/>
      <c r="AA61" s="107">
        <v>29</v>
      </c>
      <c r="AB61" s="107">
        <v>1</v>
      </c>
      <c r="AC61" s="107">
        <v>1</v>
      </c>
      <c r="AD61" s="107">
        <v>1</v>
      </c>
      <c r="AE61" s="107">
        <v>2</v>
      </c>
      <c r="AF61" s="107"/>
      <c r="AG61" s="108">
        <v>1</v>
      </c>
      <c r="AH61" s="107">
        <v>1</v>
      </c>
    </row>
    <row r="62" spans="1:34" s="5" customFormat="1" ht="57.75" customHeight="1" x14ac:dyDescent="0.25">
      <c r="A62" s="109" t="s">
        <v>249</v>
      </c>
      <c r="B62" s="175" t="s">
        <v>135</v>
      </c>
      <c r="C62" s="176"/>
      <c r="D62" s="177"/>
      <c r="E62" s="112">
        <v>7</v>
      </c>
      <c r="F62" s="112"/>
      <c r="G62" s="112">
        <v>7</v>
      </c>
      <c r="H62" s="112"/>
      <c r="I62" s="112"/>
      <c r="J62" s="111">
        <v>13</v>
      </c>
      <c r="K62" s="111">
        <v>12</v>
      </c>
      <c r="L62" s="111">
        <v>1</v>
      </c>
      <c r="M62" s="111"/>
      <c r="N62" s="107">
        <v>10</v>
      </c>
      <c r="O62" s="107">
        <v>3</v>
      </c>
      <c r="P62" s="107">
        <v>6</v>
      </c>
      <c r="Q62" s="107"/>
      <c r="R62" s="107"/>
      <c r="S62" s="107">
        <v>1</v>
      </c>
      <c r="T62" s="107">
        <v>1</v>
      </c>
      <c r="U62" s="107"/>
      <c r="V62" s="107"/>
      <c r="W62" s="107">
        <v>3</v>
      </c>
      <c r="X62" s="107">
        <v>13</v>
      </c>
      <c r="Y62" s="107"/>
      <c r="Z62" s="107"/>
      <c r="AA62" s="107">
        <v>6</v>
      </c>
      <c r="AB62" s="107"/>
      <c r="AC62" s="107">
        <v>1</v>
      </c>
      <c r="AD62" s="107"/>
      <c r="AE62" s="107">
        <v>1</v>
      </c>
      <c r="AF62" s="107"/>
      <c r="AG62" s="108"/>
      <c r="AH62" s="107"/>
    </row>
    <row r="63" spans="1:34" s="5" customFormat="1" ht="30.75" customHeight="1" x14ac:dyDescent="0.25">
      <c r="A63" s="109" t="s">
        <v>134</v>
      </c>
      <c r="B63" s="175" t="s">
        <v>133</v>
      </c>
      <c r="C63" s="176"/>
      <c r="D63" s="177"/>
      <c r="E63" s="112">
        <v>1</v>
      </c>
      <c r="F63" s="112"/>
      <c r="G63" s="112">
        <v>1</v>
      </c>
      <c r="H63" s="112"/>
      <c r="I63" s="112"/>
      <c r="J63" s="111">
        <v>3</v>
      </c>
      <c r="K63" s="111">
        <v>3</v>
      </c>
      <c r="L63" s="111"/>
      <c r="M63" s="111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>
        <v>4</v>
      </c>
      <c r="AB63" s="107"/>
      <c r="AC63" s="107"/>
      <c r="AD63" s="107"/>
      <c r="AE63" s="107"/>
      <c r="AF63" s="107"/>
      <c r="AG63" s="108"/>
      <c r="AH63" s="107"/>
    </row>
    <row r="64" spans="1:34" s="5" customFormat="1" ht="31.5" customHeight="1" x14ac:dyDescent="0.25">
      <c r="A64" s="109" t="s">
        <v>132</v>
      </c>
      <c r="B64" s="175" t="s">
        <v>131</v>
      </c>
      <c r="C64" s="176"/>
      <c r="D64" s="177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</row>
    <row r="65" spans="1:34" s="5" customFormat="1" ht="39" customHeight="1" x14ac:dyDescent="0.25">
      <c r="A65" s="109" t="s">
        <v>130</v>
      </c>
      <c r="B65" s="175" t="s">
        <v>129</v>
      </c>
      <c r="C65" s="176"/>
      <c r="D65" s="177"/>
      <c r="E65" s="112"/>
      <c r="F65" s="112"/>
      <c r="G65" s="112"/>
      <c r="H65" s="112"/>
      <c r="I65" s="112"/>
      <c r="J65" s="112"/>
      <c r="K65" s="112"/>
      <c r="L65" s="112"/>
      <c r="M65" s="112"/>
      <c r="N65" s="112"/>
      <c r="O65" s="112"/>
      <c r="P65" s="112"/>
      <c r="Q65" s="112"/>
      <c r="R65" s="112"/>
      <c r="S65" s="112"/>
      <c r="T65" s="112"/>
      <c r="U65" s="112"/>
      <c r="V65" s="112"/>
      <c r="W65" s="112"/>
      <c r="X65" s="112"/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</row>
    <row r="66" spans="1:34" s="5" customFormat="1" ht="41.25" customHeight="1" x14ac:dyDescent="0.25">
      <c r="A66" s="109" t="s">
        <v>128</v>
      </c>
      <c r="B66" s="175" t="s">
        <v>127</v>
      </c>
      <c r="C66" s="176"/>
      <c r="D66" s="177"/>
      <c r="E66" s="112"/>
      <c r="F66" s="112"/>
      <c r="G66" s="112"/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/>
      <c r="AB66" s="112"/>
      <c r="AC66" s="112"/>
      <c r="AD66" s="112"/>
      <c r="AE66" s="112"/>
      <c r="AF66" s="112"/>
      <c r="AG66" s="112"/>
      <c r="AH66" s="112"/>
    </row>
    <row r="67" spans="1:34" s="5" customFormat="1" ht="41.25" customHeight="1" x14ac:dyDescent="0.25">
      <c r="A67" s="109" t="s">
        <v>126</v>
      </c>
      <c r="B67" s="175" t="s">
        <v>125</v>
      </c>
      <c r="C67" s="176"/>
      <c r="D67" s="177"/>
      <c r="E67" s="112">
        <v>3</v>
      </c>
      <c r="F67" s="112">
        <v>2</v>
      </c>
      <c r="G67" s="112">
        <v>1</v>
      </c>
      <c r="H67" s="112"/>
      <c r="I67" s="112"/>
      <c r="J67" s="111">
        <v>6</v>
      </c>
      <c r="K67" s="111">
        <v>5</v>
      </c>
      <c r="L67" s="111">
        <v>1</v>
      </c>
      <c r="M67" s="111"/>
      <c r="N67" s="107">
        <v>2</v>
      </c>
      <c r="O67" s="107">
        <v>1</v>
      </c>
      <c r="P67" s="107"/>
      <c r="Q67" s="107"/>
      <c r="R67" s="107"/>
      <c r="S67" s="107">
        <v>1</v>
      </c>
      <c r="T67" s="107"/>
      <c r="U67" s="107">
        <v>1</v>
      </c>
      <c r="V67" s="107"/>
      <c r="W67" s="107"/>
      <c r="X67" s="107">
        <v>2</v>
      </c>
      <c r="Y67" s="107"/>
      <c r="Z67" s="107"/>
      <c r="AA67" s="107">
        <v>6</v>
      </c>
      <c r="AB67" s="107">
        <v>1</v>
      </c>
      <c r="AC67" s="107"/>
      <c r="AD67" s="107"/>
      <c r="AE67" s="107"/>
      <c r="AF67" s="107"/>
      <c r="AG67" s="108"/>
      <c r="AH67" s="107"/>
    </row>
    <row r="68" spans="1:34" s="5" customFormat="1" ht="28.5" customHeight="1" x14ac:dyDescent="0.25">
      <c r="A68" s="109" t="s">
        <v>124</v>
      </c>
      <c r="B68" s="175" t="s">
        <v>123</v>
      </c>
      <c r="C68" s="176"/>
      <c r="D68" s="177"/>
      <c r="E68" s="112">
        <v>8</v>
      </c>
      <c r="F68" s="112">
        <v>1</v>
      </c>
      <c r="G68" s="112">
        <v>7</v>
      </c>
      <c r="H68" s="112"/>
      <c r="I68" s="112"/>
      <c r="J68" s="111">
        <v>11</v>
      </c>
      <c r="K68" s="111">
        <v>9</v>
      </c>
      <c r="L68" s="111">
        <v>2</v>
      </c>
      <c r="M68" s="111"/>
      <c r="N68" s="107">
        <v>8</v>
      </c>
      <c r="O68" s="107">
        <v>2</v>
      </c>
      <c r="P68" s="107">
        <v>2</v>
      </c>
      <c r="Q68" s="107"/>
      <c r="R68" s="107"/>
      <c r="S68" s="107">
        <v>4</v>
      </c>
      <c r="T68" s="107"/>
      <c r="U68" s="107">
        <v>4</v>
      </c>
      <c r="V68" s="107"/>
      <c r="W68" s="107">
        <v>1</v>
      </c>
      <c r="X68" s="107">
        <v>9</v>
      </c>
      <c r="Y68" s="107"/>
      <c r="Z68" s="107"/>
      <c r="AA68" s="107">
        <v>8</v>
      </c>
      <c r="AB68" s="107"/>
      <c r="AC68" s="107"/>
      <c r="AD68" s="107"/>
      <c r="AE68" s="107"/>
      <c r="AF68" s="107"/>
      <c r="AG68" s="108"/>
      <c r="AH68" s="107"/>
    </row>
    <row r="69" spans="1:34" s="5" customFormat="1" ht="28.5" customHeight="1" x14ac:dyDescent="0.25">
      <c r="A69" s="109" t="s">
        <v>122</v>
      </c>
      <c r="B69" s="175" t="s">
        <v>121</v>
      </c>
      <c r="C69" s="176"/>
      <c r="D69" s="177"/>
      <c r="E69" s="112">
        <v>7</v>
      </c>
      <c r="F69" s="112"/>
      <c r="G69" s="112">
        <v>7</v>
      </c>
      <c r="H69" s="112"/>
      <c r="I69" s="112"/>
      <c r="J69" s="111">
        <v>11</v>
      </c>
      <c r="K69" s="111">
        <v>11</v>
      </c>
      <c r="L69" s="111"/>
      <c r="M69" s="111"/>
      <c r="N69" s="107">
        <v>6</v>
      </c>
      <c r="O69" s="107">
        <v>2</v>
      </c>
      <c r="P69" s="107"/>
      <c r="Q69" s="107"/>
      <c r="R69" s="107"/>
      <c r="S69" s="107">
        <v>4</v>
      </c>
      <c r="T69" s="107">
        <v>2</v>
      </c>
      <c r="U69" s="107">
        <v>2</v>
      </c>
      <c r="V69" s="107"/>
      <c r="W69" s="107"/>
      <c r="X69" s="107">
        <v>6</v>
      </c>
      <c r="Y69" s="107"/>
      <c r="Z69" s="107">
        <v>1</v>
      </c>
      <c r="AA69" s="107">
        <v>12</v>
      </c>
      <c r="AB69" s="107">
        <v>1</v>
      </c>
      <c r="AC69" s="107"/>
      <c r="AD69" s="107"/>
      <c r="AE69" s="107"/>
      <c r="AF69" s="107"/>
      <c r="AG69" s="108"/>
      <c r="AH69" s="107"/>
    </row>
    <row r="70" spans="1:34" s="5" customFormat="1" ht="28.5" customHeight="1" x14ac:dyDescent="0.25">
      <c r="A70" s="109" t="s">
        <v>120</v>
      </c>
      <c r="B70" s="175" t="s">
        <v>119</v>
      </c>
      <c r="C70" s="176"/>
      <c r="D70" s="177"/>
      <c r="E70" s="112">
        <v>7</v>
      </c>
      <c r="F70" s="112"/>
      <c r="G70" s="112">
        <v>7</v>
      </c>
      <c r="H70" s="112"/>
      <c r="I70" s="112"/>
      <c r="J70" s="111">
        <v>1</v>
      </c>
      <c r="K70" s="111">
        <v>1</v>
      </c>
      <c r="L70" s="111"/>
      <c r="M70" s="111"/>
      <c r="N70" s="107">
        <v>4</v>
      </c>
      <c r="O70" s="107">
        <v>1</v>
      </c>
      <c r="P70" s="107"/>
      <c r="Q70" s="107"/>
      <c r="R70" s="107"/>
      <c r="S70" s="107">
        <v>3</v>
      </c>
      <c r="T70" s="107"/>
      <c r="U70" s="107">
        <v>3</v>
      </c>
      <c r="V70" s="107"/>
      <c r="W70" s="107">
        <v>1</v>
      </c>
      <c r="X70" s="107">
        <v>5</v>
      </c>
      <c r="Y70" s="107"/>
      <c r="Z70" s="107">
        <v>1</v>
      </c>
      <c r="AA70" s="107">
        <v>3</v>
      </c>
      <c r="AB70" s="107">
        <v>1</v>
      </c>
      <c r="AC70" s="107">
        <v>1</v>
      </c>
      <c r="AD70" s="107"/>
      <c r="AE70" s="107">
        <v>1</v>
      </c>
      <c r="AF70" s="107"/>
      <c r="AG70" s="108"/>
      <c r="AH70" s="107"/>
    </row>
    <row r="71" spans="1:34" s="5" customFormat="1" ht="28.5" customHeight="1" x14ac:dyDescent="0.25">
      <c r="A71" s="109" t="s">
        <v>118</v>
      </c>
      <c r="B71" s="175" t="s">
        <v>117</v>
      </c>
      <c r="C71" s="176"/>
      <c r="D71" s="177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</row>
    <row r="72" spans="1:34" s="5" customFormat="1" ht="28.5" customHeight="1" x14ac:dyDescent="0.25">
      <c r="A72" s="109" t="s">
        <v>116</v>
      </c>
      <c r="B72" s="175" t="s">
        <v>1</v>
      </c>
      <c r="C72" s="176"/>
      <c r="D72" s="177"/>
      <c r="E72" s="112"/>
      <c r="F72" s="112"/>
      <c r="G72" s="112"/>
      <c r="H72" s="112"/>
      <c r="I72" s="112"/>
      <c r="J72" s="111">
        <v>10</v>
      </c>
      <c r="K72" s="111">
        <v>7</v>
      </c>
      <c r="L72" s="111">
        <v>2</v>
      </c>
      <c r="M72" s="111">
        <v>1</v>
      </c>
      <c r="N72" s="107">
        <v>1</v>
      </c>
      <c r="O72" s="107"/>
      <c r="P72" s="107"/>
      <c r="Q72" s="107"/>
      <c r="R72" s="107"/>
      <c r="S72" s="107">
        <v>1</v>
      </c>
      <c r="T72" s="107"/>
      <c r="U72" s="107">
        <v>1</v>
      </c>
      <c r="V72" s="107"/>
      <c r="W72" s="107"/>
      <c r="X72" s="107">
        <v>1</v>
      </c>
      <c r="Y72" s="107"/>
      <c r="Z72" s="107"/>
      <c r="AA72" s="107">
        <v>6</v>
      </c>
      <c r="AB72" s="107"/>
      <c r="AC72" s="107"/>
      <c r="AD72" s="107"/>
      <c r="AE72" s="107"/>
      <c r="AF72" s="107"/>
      <c r="AG72" s="108"/>
      <c r="AH72" s="107"/>
    </row>
    <row r="73" spans="1:34" s="5" customFormat="1" ht="76.5" customHeight="1" x14ac:dyDescent="0.25">
      <c r="A73" s="109" t="s">
        <v>115</v>
      </c>
      <c r="B73" s="175" t="s">
        <v>114</v>
      </c>
      <c r="C73" s="176"/>
      <c r="D73" s="177"/>
      <c r="E73" s="93">
        <f t="shared" ref="E73:AH73" si="4">SUM(E74:E79)</f>
        <v>0</v>
      </c>
      <c r="F73" s="93">
        <f t="shared" si="4"/>
        <v>0</v>
      </c>
      <c r="G73" s="93">
        <f t="shared" si="4"/>
        <v>0</v>
      </c>
      <c r="H73" s="93">
        <f t="shared" si="4"/>
        <v>0</v>
      </c>
      <c r="I73" s="93">
        <f t="shared" si="4"/>
        <v>0</v>
      </c>
      <c r="J73" s="93">
        <f t="shared" si="4"/>
        <v>0</v>
      </c>
      <c r="K73" s="93">
        <f t="shared" si="4"/>
        <v>0</v>
      </c>
      <c r="L73" s="93">
        <f t="shared" si="4"/>
        <v>0</v>
      </c>
      <c r="M73" s="93">
        <f t="shared" si="4"/>
        <v>0</v>
      </c>
      <c r="N73" s="93">
        <f t="shared" si="4"/>
        <v>0</v>
      </c>
      <c r="O73" s="93">
        <f t="shared" si="4"/>
        <v>0</v>
      </c>
      <c r="P73" s="93">
        <f t="shared" si="4"/>
        <v>0</v>
      </c>
      <c r="Q73" s="93">
        <f t="shared" si="4"/>
        <v>0</v>
      </c>
      <c r="R73" s="93">
        <f t="shared" si="4"/>
        <v>0</v>
      </c>
      <c r="S73" s="93">
        <f t="shared" si="4"/>
        <v>0</v>
      </c>
      <c r="T73" s="93">
        <f t="shared" si="4"/>
        <v>0</v>
      </c>
      <c r="U73" s="93">
        <f t="shared" si="4"/>
        <v>0</v>
      </c>
      <c r="V73" s="93">
        <f t="shared" si="4"/>
        <v>0</v>
      </c>
      <c r="W73" s="93">
        <f t="shared" si="4"/>
        <v>0</v>
      </c>
      <c r="X73" s="93">
        <f t="shared" si="4"/>
        <v>0</v>
      </c>
      <c r="Y73" s="93">
        <f t="shared" si="4"/>
        <v>0</v>
      </c>
      <c r="Z73" s="93">
        <f t="shared" si="4"/>
        <v>0</v>
      </c>
      <c r="AA73" s="93">
        <f t="shared" si="4"/>
        <v>0</v>
      </c>
      <c r="AB73" s="93">
        <f t="shared" si="4"/>
        <v>0</v>
      </c>
      <c r="AC73" s="93">
        <f t="shared" si="4"/>
        <v>0</v>
      </c>
      <c r="AD73" s="93">
        <f t="shared" si="4"/>
        <v>0</v>
      </c>
      <c r="AE73" s="93">
        <f t="shared" si="4"/>
        <v>0</v>
      </c>
      <c r="AF73" s="93">
        <f t="shared" si="4"/>
        <v>0</v>
      </c>
      <c r="AG73" s="93">
        <f t="shared" si="4"/>
        <v>0</v>
      </c>
      <c r="AH73" s="93">
        <f t="shared" si="4"/>
        <v>0</v>
      </c>
    </row>
    <row r="74" spans="1:34" s="5" customFormat="1" ht="47.25" customHeight="1" x14ac:dyDescent="0.25">
      <c r="A74" s="109" t="s">
        <v>113</v>
      </c>
      <c r="B74" s="175" t="s">
        <v>112</v>
      </c>
      <c r="C74" s="176"/>
      <c r="D74" s="177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</row>
    <row r="75" spans="1:34" s="5" customFormat="1" ht="64.5" customHeight="1" x14ac:dyDescent="0.25">
      <c r="A75" s="109" t="s">
        <v>111</v>
      </c>
      <c r="B75" s="175" t="s">
        <v>110</v>
      </c>
      <c r="C75" s="176"/>
      <c r="D75" s="177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</row>
    <row r="76" spans="1:34" s="5" customFormat="1" ht="69.75" customHeight="1" x14ac:dyDescent="0.25">
      <c r="A76" s="109" t="s">
        <v>109</v>
      </c>
      <c r="B76" s="175" t="s">
        <v>108</v>
      </c>
      <c r="C76" s="176"/>
      <c r="D76" s="177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</row>
    <row r="77" spans="1:34" s="5" customFormat="1" ht="47.25" customHeight="1" x14ac:dyDescent="0.25">
      <c r="A77" s="109" t="s">
        <v>107</v>
      </c>
      <c r="B77" s="175" t="s">
        <v>106</v>
      </c>
      <c r="C77" s="176"/>
      <c r="D77" s="177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</row>
    <row r="78" spans="1:34" s="5" customFormat="1" ht="52.5" customHeight="1" x14ac:dyDescent="0.25">
      <c r="A78" s="109" t="s">
        <v>105</v>
      </c>
      <c r="B78" s="175" t="s">
        <v>104</v>
      </c>
      <c r="C78" s="176"/>
      <c r="D78" s="177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</row>
    <row r="79" spans="1:34" s="5" customFormat="1" ht="41.25" customHeight="1" x14ac:dyDescent="0.25">
      <c r="A79" s="109" t="s">
        <v>103</v>
      </c>
      <c r="B79" s="175" t="s">
        <v>1</v>
      </c>
      <c r="C79" s="176"/>
      <c r="D79" s="177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</row>
    <row r="80" spans="1:34" s="5" customFormat="1" ht="66.75" customHeight="1" x14ac:dyDescent="0.25">
      <c r="A80" s="109" t="s">
        <v>102</v>
      </c>
      <c r="B80" s="175" t="s">
        <v>101</v>
      </c>
      <c r="C80" s="176"/>
      <c r="D80" s="177"/>
      <c r="E80" s="93">
        <f t="shared" ref="E80:AH80" si="5">SUM(E81:E86)</f>
        <v>21</v>
      </c>
      <c r="F80" s="93">
        <f t="shared" si="5"/>
        <v>6</v>
      </c>
      <c r="G80" s="93">
        <f t="shared" si="5"/>
        <v>15</v>
      </c>
      <c r="H80" s="93">
        <f t="shared" si="5"/>
        <v>0</v>
      </c>
      <c r="I80" s="93">
        <f t="shared" si="5"/>
        <v>0</v>
      </c>
      <c r="J80" s="93">
        <f t="shared" si="5"/>
        <v>54</v>
      </c>
      <c r="K80" s="93">
        <f t="shared" si="5"/>
        <v>47</v>
      </c>
      <c r="L80" s="93">
        <f t="shared" si="5"/>
        <v>7</v>
      </c>
      <c r="M80" s="93">
        <f t="shared" si="5"/>
        <v>0</v>
      </c>
      <c r="N80" s="93">
        <f t="shared" si="5"/>
        <v>32</v>
      </c>
      <c r="O80" s="93">
        <f t="shared" si="5"/>
        <v>17</v>
      </c>
      <c r="P80" s="93">
        <f t="shared" si="5"/>
        <v>5</v>
      </c>
      <c r="Q80" s="93">
        <f t="shared" si="5"/>
        <v>7</v>
      </c>
      <c r="R80" s="93">
        <f t="shared" si="5"/>
        <v>0</v>
      </c>
      <c r="S80" s="93">
        <f t="shared" si="5"/>
        <v>3</v>
      </c>
      <c r="T80" s="93">
        <f t="shared" si="5"/>
        <v>0</v>
      </c>
      <c r="U80" s="93">
        <f t="shared" si="5"/>
        <v>3</v>
      </c>
      <c r="V80" s="93">
        <f t="shared" si="5"/>
        <v>0</v>
      </c>
      <c r="W80" s="93">
        <f t="shared" si="5"/>
        <v>1</v>
      </c>
      <c r="X80" s="93">
        <f t="shared" si="5"/>
        <v>33</v>
      </c>
      <c r="Y80" s="93">
        <f t="shared" si="5"/>
        <v>0</v>
      </c>
      <c r="Z80" s="93">
        <f t="shared" si="5"/>
        <v>0</v>
      </c>
      <c r="AA80" s="93">
        <f t="shared" si="5"/>
        <v>35</v>
      </c>
      <c r="AB80" s="93">
        <f t="shared" si="5"/>
        <v>5</v>
      </c>
      <c r="AC80" s="93">
        <f t="shared" si="5"/>
        <v>15</v>
      </c>
      <c r="AD80" s="93">
        <f t="shared" si="5"/>
        <v>0</v>
      </c>
      <c r="AE80" s="93">
        <f t="shared" si="5"/>
        <v>15</v>
      </c>
      <c r="AF80" s="93">
        <f t="shared" si="5"/>
        <v>1</v>
      </c>
      <c r="AG80" s="93">
        <f t="shared" si="5"/>
        <v>0</v>
      </c>
      <c r="AH80" s="93">
        <f t="shared" si="5"/>
        <v>1</v>
      </c>
    </row>
    <row r="81" spans="1:34" s="5" customFormat="1" ht="59.25" customHeight="1" x14ac:dyDescent="0.25">
      <c r="A81" s="109" t="s">
        <v>100</v>
      </c>
      <c r="B81" s="175" t="s">
        <v>99</v>
      </c>
      <c r="C81" s="176"/>
      <c r="D81" s="177"/>
      <c r="E81" s="112"/>
      <c r="F81" s="112"/>
      <c r="G81" s="112"/>
      <c r="H81" s="112"/>
      <c r="I81" s="112"/>
      <c r="J81" s="112"/>
      <c r="K81" s="112"/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/>
      <c r="AB81" s="112"/>
      <c r="AC81" s="112"/>
      <c r="AD81" s="112"/>
      <c r="AE81" s="112"/>
      <c r="AF81" s="112"/>
      <c r="AG81" s="112"/>
      <c r="AH81" s="112"/>
    </row>
    <row r="82" spans="1:34" s="5" customFormat="1" ht="27.75" customHeight="1" x14ac:dyDescent="0.25">
      <c r="A82" s="109" t="s">
        <v>98</v>
      </c>
      <c r="B82" s="175" t="s">
        <v>97</v>
      </c>
      <c r="C82" s="176"/>
      <c r="D82" s="177"/>
      <c r="E82" s="112">
        <v>10</v>
      </c>
      <c r="F82" s="112"/>
      <c r="G82" s="112">
        <v>10</v>
      </c>
      <c r="H82" s="112"/>
      <c r="I82" s="112"/>
      <c r="J82" s="111">
        <v>2</v>
      </c>
      <c r="K82" s="111">
        <v>2</v>
      </c>
      <c r="L82" s="111"/>
      <c r="M82" s="111"/>
      <c r="N82" s="107">
        <v>10</v>
      </c>
      <c r="O82" s="107">
        <v>5</v>
      </c>
      <c r="P82" s="107">
        <v>1</v>
      </c>
      <c r="Q82" s="107">
        <v>4</v>
      </c>
      <c r="R82" s="107"/>
      <c r="S82" s="107"/>
      <c r="T82" s="107"/>
      <c r="U82" s="107"/>
      <c r="V82" s="107"/>
      <c r="W82" s="107"/>
      <c r="X82" s="107">
        <v>10</v>
      </c>
      <c r="Y82" s="107"/>
      <c r="Z82" s="107"/>
      <c r="AA82" s="107">
        <v>2</v>
      </c>
      <c r="AB82" s="107"/>
      <c r="AC82" s="107">
        <v>9</v>
      </c>
      <c r="AD82" s="107"/>
      <c r="AE82" s="107">
        <v>9</v>
      </c>
      <c r="AF82" s="107"/>
      <c r="AG82" s="108"/>
      <c r="AH82" s="107"/>
    </row>
    <row r="83" spans="1:34" s="5" customFormat="1" ht="78" customHeight="1" x14ac:dyDescent="0.25">
      <c r="A83" s="109" t="s">
        <v>96</v>
      </c>
      <c r="B83" s="175" t="s">
        <v>95</v>
      </c>
      <c r="C83" s="176"/>
      <c r="D83" s="177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</row>
    <row r="84" spans="1:34" s="5" customFormat="1" ht="33" customHeight="1" x14ac:dyDescent="0.25">
      <c r="A84" s="109" t="s">
        <v>94</v>
      </c>
      <c r="B84" s="175" t="s">
        <v>93</v>
      </c>
      <c r="C84" s="176"/>
      <c r="D84" s="177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</row>
    <row r="85" spans="1:34" s="5" customFormat="1" ht="33" customHeight="1" x14ac:dyDescent="0.25">
      <c r="A85" s="109" t="s">
        <v>92</v>
      </c>
      <c r="B85" s="175" t="s">
        <v>91</v>
      </c>
      <c r="C85" s="176"/>
      <c r="D85" s="177"/>
      <c r="E85" s="112">
        <v>7</v>
      </c>
      <c r="F85" s="112">
        <v>6</v>
      </c>
      <c r="G85" s="112">
        <v>1</v>
      </c>
      <c r="H85" s="112"/>
      <c r="I85" s="112"/>
      <c r="J85" s="111">
        <v>27</v>
      </c>
      <c r="K85" s="111">
        <v>23</v>
      </c>
      <c r="L85" s="111">
        <v>4</v>
      </c>
      <c r="M85" s="111"/>
      <c r="N85" s="107">
        <v>7</v>
      </c>
      <c r="O85" s="107">
        <v>5</v>
      </c>
      <c r="P85" s="107">
        <v>1</v>
      </c>
      <c r="Q85" s="107"/>
      <c r="R85" s="107"/>
      <c r="S85" s="107">
        <v>1</v>
      </c>
      <c r="T85" s="107"/>
      <c r="U85" s="107">
        <v>1</v>
      </c>
      <c r="V85" s="107"/>
      <c r="W85" s="107">
        <v>1</v>
      </c>
      <c r="X85" s="107">
        <v>8</v>
      </c>
      <c r="Y85" s="107"/>
      <c r="Z85" s="107"/>
      <c r="AA85" s="107">
        <v>22</v>
      </c>
      <c r="AB85" s="107">
        <v>5</v>
      </c>
      <c r="AC85" s="107">
        <v>1</v>
      </c>
      <c r="AD85" s="107"/>
      <c r="AE85" s="107">
        <v>1</v>
      </c>
      <c r="AF85" s="107"/>
      <c r="AG85" s="108"/>
      <c r="AH85" s="107"/>
    </row>
    <row r="86" spans="1:34" s="5" customFormat="1" ht="33" customHeight="1" x14ac:dyDescent="0.25">
      <c r="A86" s="109" t="s">
        <v>90</v>
      </c>
      <c r="B86" s="175" t="s">
        <v>1</v>
      </c>
      <c r="C86" s="176"/>
      <c r="D86" s="177"/>
      <c r="E86" s="112">
        <v>4</v>
      </c>
      <c r="F86" s="112"/>
      <c r="G86" s="112">
        <v>4</v>
      </c>
      <c r="H86" s="112"/>
      <c r="I86" s="112"/>
      <c r="J86" s="111">
        <v>25</v>
      </c>
      <c r="K86" s="111">
        <v>22</v>
      </c>
      <c r="L86" s="111">
        <v>3</v>
      </c>
      <c r="M86" s="111"/>
      <c r="N86" s="107">
        <v>15</v>
      </c>
      <c r="O86" s="107">
        <v>7</v>
      </c>
      <c r="P86" s="107">
        <v>3</v>
      </c>
      <c r="Q86" s="107">
        <v>3</v>
      </c>
      <c r="R86" s="107"/>
      <c r="S86" s="107">
        <v>2</v>
      </c>
      <c r="T86" s="107"/>
      <c r="U86" s="107">
        <v>2</v>
      </c>
      <c r="V86" s="107"/>
      <c r="W86" s="107"/>
      <c r="X86" s="107">
        <v>15</v>
      </c>
      <c r="Y86" s="107"/>
      <c r="Z86" s="107"/>
      <c r="AA86" s="107">
        <v>11</v>
      </c>
      <c r="AB86" s="107"/>
      <c r="AC86" s="107">
        <v>5</v>
      </c>
      <c r="AD86" s="107"/>
      <c r="AE86" s="107">
        <v>5</v>
      </c>
      <c r="AF86" s="107">
        <v>1</v>
      </c>
      <c r="AG86" s="108"/>
      <c r="AH86" s="107">
        <v>1</v>
      </c>
    </row>
    <row r="87" spans="1:34" s="5" customFormat="1" ht="74.25" customHeight="1" x14ac:dyDescent="0.25">
      <c r="A87" s="109" t="s">
        <v>89</v>
      </c>
      <c r="B87" s="175" t="s">
        <v>88</v>
      </c>
      <c r="C87" s="176"/>
      <c r="D87" s="177"/>
      <c r="E87" s="93">
        <f t="shared" ref="E87:AH87" si="6">SUM(E88:E89)</f>
        <v>0</v>
      </c>
      <c r="F87" s="93">
        <f t="shared" si="6"/>
        <v>0</v>
      </c>
      <c r="G87" s="93">
        <f t="shared" si="6"/>
        <v>0</v>
      </c>
      <c r="H87" s="93">
        <f t="shared" si="6"/>
        <v>0</v>
      </c>
      <c r="I87" s="93">
        <f t="shared" si="6"/>
        <v>0</v>
      </c>
      <c r="J87" s="93">
        <f t="shared" si="6"/>
        <v>1</v>
      </c>
      <c r="K87" s="93">
        <f t="shared" si="6"/>
        <v>1</v>
      </c>
      <c r="L87" s="93">
        <f t="shared" si="6"/>
        <v>0</v>
      </c>
      <c r="M87" s="93">
        <f t="shared" si="6"/>
        <v>0</v>
      </c>
      <c r="N87" s="93">
        <f t="shared" si="6"/>
        <v>0</v>
      </c>
      <c r="O87" s="93">
        <f t="shared" si="6"/>
        <v>0</v>
      </c>
      <c r="P87" s="93">
        <f t="shared" si="6"/>
        <v>0</v>
      </c>
      <c r="Q87" s="93">
        <f t="shared" si="6"/>
        <v>0</v>
      </c>
      <c r="R87" s="93">
        <f t="shared" si="6"/>
        <v>0</v>
      </c>
      <c r="S87" s="93">
        <f t="shared" si="6"/>
        <v>0</v>
      </c>
      <c r="T87" s="93">
        <f t="shared" si="6"/>
        <v>0</v>
      </c>
      <c r="U87" s="93">
        <f t="shared" si="6"/>
        <v>0</v>
      </c>
      <c r="V87" s="93">
        <f t="shared" si="6"/>
        <v>0</v>
      </c>
      <c r="W87" s="93">
        <f t="shared" si="6"/>
        <v>0</v>
      </c>
      <c r="X87" s="93">
        <f t="shared" si="6"/>
        <v>0</v>
      </c>
      <c r="Y87" s="93">
        <f t="shared" si="6"/>
        <v>0</v>
      </c>
      <c r="Z87" s="93">
        <f t="shared" si="6"/>
        <v>0</v>
      </c>
      <c r="AA87" s="93">
        <f t="shared" si="6"/>
        <v>1</v>
      </c>
      <c r="AB87" s="93">
        <f t="shared" si="6"/>
        <v>0</v>
      </c>
      <c r="AC87" s="93">
        <f t="shared" si="6"/>
        <v>0</v>
      </c>
      <c r="AD87" s="93">
        <f t="shared" si="6"/>
        <v>0</v>
      </c>
      <c r="AE87" s="93">
        <f t="shared" si="6"/>
        <v>0</v>
      </c>
      <c r="AF87" s="93">
        <f t="shared" si="6"/>
        <v>0</v>
      </c>
      <c r="AG87" s="93">
        <f t="shared" si="6"/>
        <v>0</v>
      </c>
      <c r="AH87" s="93">
        <f t="shared" si="6"/>
        <v>0</v>
      </c>
    </row>
    <row r="88" spans="1:34" s="8" customFormat="1" ht="40.5" customHeight="1" x14ac:dyDescent="0.25">
      <c r="A88" s="109" t="s">
        <v>87</v>
      </c>
      <c r="B88" s="175" t="s">
        <v>86</v>
      </c>
      <c r="C88" s="176"/>
      <c r="D88" s="177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</row>
    <row r="89" spans="1:34" s="8" customFormat="1" ht="30" customHeight="1" x14ac:dyDescent="0.25">
      <c r="A89" s="109" t="s">
        <v>85</v>
      </c>
      <c r="B89" s="175" t="s">
        <v>1</v>
      </c>
      <c r="C89" s="176"/>
      <c r="D89" s="177"/>
      <c r="E89" s="112"/>
      <c r="F89" s="112"/>
      <c r="G89" s="112"/>
      <c r="H89" s="112"/>
      <c r="I89" s="112"/>
      <c r="J89" s="112">
        <v>1</v>
      </c>
      <c r="K89" s="112">
        <v>1</v>
      </c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>
        <v>1</v>
      </c>
      <c r="AB89" s="112"/>
      <c r="AC89" s="112"/>
      <c r="AD89" s="112"/>
      <c r="AE89" s="112"/>
      <c r="AF89" s="112"/>
      <c r="AG89" s="112"/>
      <c r="AH89" s="112"/>
    </row>
    <row r="90" spans="1:34" s="8" customFormat="1" ht="66" customHeight="1" x14ac:dyDescent="0.25">
      <c r="A90" s="109" t="s">
        <v>84</v>
      </c>
      <c r="B90" s="175" t="s">
        <v>83</v>
      </c>
      <c r="C90" s="176"/>
      <c r="D90" s="177"/>
      <c r="E90" s="93">
        <f t="shared" ref="E90:AH90" si="7">SUM(E91:E111)</f>
        <v>20</v>
      </c>
      <c r="F90" s="93">
        <f t="shared" si="7"/>
        <v>3</v>
      </c>
      <c r="G90" s="93">
        <f t="shared" si="7"/>
        <v>17</v>
      </c>
      <c r="H90" s="93">
        <f t="shared" si="7"/>
        <v>0</v>
      </c>
      <c r="I90" s="93">
        <f t="shared" si="7"/>
        <v>0</v>
      </c>
      <c r="J90" s="93">
        <f t="shared" si="7"/>
        <v>111</v>
      </c>
      <c r="K90" s="93">
        <f t="shared" si="7"/>
        <v>84</v>
      </c>
      <c r="L90" s="93">
        <f t="shared" si="7"/>
        <v>25</v>
      </c>
      <c r="M90" s="93">
        <f t="shared" si="7"/>
        <v>2</v>
      </c>
      <c r="N90" s="93">
        <f t="shared" si="7"/>
        <v>75</v>
      </c>
      <c r="O90" s="93">
        <f t="shared" si="7"/>
        <v>64</v>
      </c>
      <c r="P90" s="93">
        <f t="shared" si="7"/>
        <v>1</v>
      </c>
      <c r="Q90" s="93">
        <f t="shared" si="7"/>
        <v>4</v>
      </c>
      <c r="R90" s="93">
        <f t="shared" si="7"/>
        <v>0</v>
      </c>
      <c r="S90" s="93">
        <f t="shared" si="7"/>
        <v>6</v>
      </c>
      <c r="T90" s="93">
        <f t="shared" si="7"/>
        <v>0</v>
      </c>
      <c r="U90" s="93">
        <f t="shared" si="7"/>
        <v>5</v>
      </c>
      <c r="V90" s="93">
        <f t="shared" si="7"/>
        <v>1</v>
      </c>
      <c r="W90" s="93">
        <f t="shared" si="7"/>
        <v>0</v>
      </c>
      <c r="X90" s="93">
        <f t="shared" si="7"/>
        <v>75</v>
      </c>
      <c r="Y90" s="93">
        <f t="shared" si="7"/>
        <v>0</v>
      </c>
      <c r="Z90" s="93">
        <f t="shared" si="7"/>
        <v>3</v>
      </c>
      <c r="AA90" s="93">
        <f t="shared" si="7"/>
        <v>29</v>
      </c>
      <c r="AB90" s="93">
        <f t="shared" si="7"/>
        <v>3</v>
      </c>
      <c r="AC90" s="93">
        <f t="shared" si="7"/>
        <v>1</v>
      </c>
      <c r="AD90" s="93">
        <f t="shared" si="7"/>
        <v>0</v>
      </c>
      <c r="AE90" s="93">
        <f t="shared" si="7"/>
        <v>1</v>
      </c>
      <c r="AF90" s="93">
        <f t="shared" si="7"/>
        <v>0</v>
      </c>
      <c r="AG90" s="93">
        <f t="shared" si="7"/>
        <v>0</v>
      </c>
      <c r="AH90" s="93">
        <f t="shared" si="7"/>
        <v>0</v>
      </c>
    </row>
    <row r="91" spans="1:34" s="8" customFormat="1" ht="30" customHeight="1" x14ac:dyDescent="0.25">
      <c r="A91" s="109" t="s">
        <v>82</v>
      </c>
      <c r="B91" s="175" t="s">
        <v>81</v>
      </c>
      <c r="C91" s="176"/>
      <c r="D91" s="177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</row>
    <row r="92" spans="1:34" s="5" customFormat="1" ht="27.75" customHeight="1" x14ac:dyDescent="0.25">
      <c r="A92" s="109" t="s">
        <v>80</v>
      </c>
      <c r="B92" s="175" t="s">
        <v>79</v>
      </c>
      <c r="C92" s="176"/>
      <c r="D92" s="177"/>
      <c r="E92" s="112">
        <v>9</v>
      </c>
      <c r="F92" s="112">
        <v>3</v>
      </c>
      <c r="G92" s="112">
        <v>6</v>
      </c>
      <c r="H92" s="112"/>
      <c r="I92" s="112"/>
      <c r="J92" s="111">
        <v>12</v>
      </c>
      <c r="K92" s="111">
        <v>11</v>
      </c>
      <c r="L92" s="111">
        <v>1</v>
      </c>
      <c r="M92" s="111"/>
      <c r="N92" s="107">
        <v>14</v>
      </c>
      <c r="O92" s="107">
        <v>11</v>
      </c>
      <c r="P92" s="107"/>
      <c r="Q92" s="107">
        <v>2</v>
      </c>
      <c r="R92" s="107"/>
      <c r="S92" s="107">
        <v>1</v>
      </c>
      <c r="T92" s="107"/>
      <c r="U92" s="107">
        <v>1</v>
      </c>
      <c r="V92" s="107"/>
      <c r="W92" s="107"/>
      <c r="X92" s="107">
        <v>14</v>
      </c>
      <c r="Y92" s="107"/>
      <c r="Z92" s="107">
        <v>2</v>
      </c>
      <c r="AA92" s="107">
        <v>6</v>
      </c>
      <c r="AB92" s="107">
        <v>2</v>
      </c>
      <c r="AC92" s="107"/>
      <c r="AD92" s="107"/>
      <c r="AE92" s="107"/>
      <c r="AF92" s="107"/>
      <c r="AG92" s="108"/>
      <c r="AH92" s="107"/>
    </row>
    <row r="93" spans="1:34" s="5" customFormat="1" ht="41.25" customHeight="1" x14ac:dyDescent="0.25">
      <c r="A93" s="109" t="s">
        <v>78</v>
      </c>
      <c r="B93" s="175" t="s">
        <v>77</v>
      </c>
      <c r="C93" s="176"/>
      <c r="D93" s="177"/>
      <c r="E93" s="112"/>
      <c r="F93" s="112"/>
      <c r="G93" s="112"/>
      <c r="H93" s="112"/>
      <c r="I93" s="112"/>
      <c r="J93" s="111">
        <v>9</v>
      </c>
      <c r="K93" s="111">
        <v>8</v>
      </c>
      <c r="L93" s="111">
        <v>1</v>
      </c>
      <c r="M93" s="111"/>
      <c r="N93" s="107">
        <v>8</v>
      </c>
      <c r="O93" s="107">
        <v>8</v>
      </c>
      <c r="P93" s="107"/>
      <c r="Q93" s="107"/>
      <c r="R93" s="107"/>
      <c r="S93" s="107"/>
      <c r="T93" s="107"/>
      <c r="U93" s="107"/>
      <c r="V93" s="107"/>
      <c r="W93" s="107"/>
      <c r="X93" s="107">
        <v>8</v>
      </c>
      <c r="Y93" s="107"/>
      <c r="Z93" s="107"/>
      <c r="AA93" s="107"/>
      <c r="AB93" s="107"/>
      <c r="AC93" s="107"/>
      <c r="AD93" s="107"/>
      <c r="AE93" s="107"/>
      <c r="AF93" s="107"/>
      <c r="AG93" s="108"/>
      <c r="AH93" s="107"/>
    </row>
    <row r="94" spans="1:34" s="5" customFormat="1" ht="38.25" customHeight="1" x14ac:dyDescent="0.25">
      <c r="A94" s="109" t="s">
        <v>76</v>
      </c>
      <c r="B94" s="175" t="s">
        <v>75</v>
      </c>
      <c r="C94" s="176"/>
      <c r="D94" s="177"/>
      <c r="E94" s="112"/>
      <c r="F94" s="112"/>
      <c r="G94" s="112"/>
      <c r="H94" s="112"/>
      <c r="I94" s="112"/>
      <c r="J94" s="111">
        <v>14</v>
      </c>
      <c r="K94" s="111">
        <v>9</v>
      </c>
      <c r="L94" s="111">
        <v>5</v>
      </c>
      <c r="M94" s="111"/>
      <c r="N94" s="107">
        <v>6</v>
      </c>
      <c r="O94" s="107">
        <v>5</v>
      </c>
      <c r="P94" s="107"/>
      <c r="Q94" s="107"/>
      <c r="R94" s="107"/>
      <c r="S94" s="107">
        <v>1</v>
      </c>
      <c r="T94" s="107"/>
      <c r="U94" s="107"/>
      <c r="V94" s="107">
        <v>1</v>
      </c>
      <c r="W94" s="107"/>
      <c r="X94" s="107">
        <v>6</v>
      </c>
      <c r="Y94" s="107"/>
      <c r="Z94" s="107"/>
      <c r="AA94" s="107">
        <v>3</v>
      </c>
      <c r="AB94" s="107"/>
      <c r="AC94" s="107"/>
      <c r="AD94" s="107"/>
      <c r="AE94" s="107"/>
      <c r="AF94" s="107"/>
      <c r="AG94" s="108"/>
      <c r="AH94" s="107"/>
    </row>
    <row r="95" spans="1:34" s="5" customFormat="1" ht="36" customHeight="1" x14ac:dyDescent="0.25">
      <c r="A95" s="109" t="s">
        <v>74</v>
      </c>
      <c r="B95" s="175" t="s">
        <v>73</v>
      </c>
      <c r="C95" s="176"/>
      <c r="D95" s="177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</row>
    <row r="96" spans="1:34" s="5" customFormat="1" ht="42.75" customHeight="1" x14ac:dyDescent="0.25">
      <c r="A96" s="109" t="s">
        <v>72</v>
      </c>
      <c r="B96" s="175" t="s">
        <v>71</v>
      </c>
      <c r="C96" s="176"/>
      <c r="D96" s="177"/>
      <c r="E96" s="112"/>
      <c r="F96" s="112"/>
      <c r="G96" s="112"/>
      <c r="H96" s="112"/>
      <c r="I96" s="112"/>
      <c r="J96" s="111">
        <v>1</v>
      </c>
      <c r="K96" s="111">
        <v>1</v>
      </c>
      <c r="L96" s="111"/>
      <c r="M96" s="111"/>
      <c r="N96" s="107"/>
      <c r="O96" s="107"/>
      <c r="P96" s="107"/>
      <c r="Q96" s="107"/>
      <c r="R96" s="107"/>
      <c r="S96" s="107"/>
      <c r="T96" s="107"/>
      <c r="U96" s="107"/>
      <c r="V96" s="107"/>
      <c r="W96" s="107"/>
      <c r="X96" s="107"/>
      <c r="Y96" s="107"/>
      <c r="Z96" s="107"/>
      <c r="AA96" s="107">
        <v>1</v>
      </c>
      <c r="AB96" s="107"/>
      <c r="AC96" s="107"/>
      <c r="AD96" s="107"/>
      <c r="AE96" s="107"/>
      <c r="AF96" s="107"/>
      <c r="AG96" s="108"/>
      <c r="AH96" s="107"/>
    </row>
    <row r="97" spans="1:34" s="5" customFormat="1" ht="32.25" customHeight="1" x14ac:dyDescent="0.25">
      <c r="A97" s="109" t="s">
        <v>70</v>
      </c>
      <c r="B97" s="175" t="s">
        <v>69</v>
      </c>
      <c r="C97" s="176"/>
      <c r="D97" s="177"/>
      <c r="E97" s="112"/>
      <c r="F97" s="112"/>
      <c r="G97" s="112"/>
      <c r="H97" s="112"/>
      <c r="I97" s="112"/>
      <c r="J97" s="111">
        <v>1</v>
      </c>
      <c r="K97" s="111">
        <v>1</v>
      </c>
      <c r="L97" s="111"/>
      <c r="M97" s="111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>
        <v>1</v>
      </c>
      <c r="AB97" s="107"/>
      <c r="AC97" s="107"/>
      <c r="AD97" s="107"/>
      <c r="AE97" s="107"/>
      <c r="AF97" s="107"/>
      <c r="AG97" s="108"/>
      <c r="AH97" s="107"/>
    </row>
    <row r="98" spans="1:34" s="8" customFormat="1" ht="42.75" customHeight="1" x14ac:dyDescent="0.25">
      <c r="A98" s="109" t="s">
        <v>68</v>
      </c>
      <c r="B98" s="175" t="s">
        <v>67</v>
      </c>
      <c r="C98" s="176"/>
      <c r="D98" s="177"/>
      <c r="E98" s="112"/>
      <c r="F98" s="112"/>
      <c r="G98" s="112"/>
      <c r="H98" s="112"/>
      <c r="I98" s="112"/>
      <c r="J98" s="111">
        <v>2</v>
      </c>
      <c r="K98" s="111">
        <v>1</v>
      </c>
      <c r="L98" s="111">
        <v>1</v>
      </c>
      <c r="M98" s="111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>
        <v>1</v>
      </c>
      <c r="AB98" s="107"/>
      <c r="AC98" s="107"/>
      <c r="AD98" s="107"/>
      <c r="AE98" s="107"/>
      <c r="AF98" s="107"/>
      <c r="AG98" s="108"/>
      <c r="AH98" s="107"/>
    </row>
    <row r="99" spans="1:34" s="5" customFormat="1" ht="25.5" customHeight="1" x14ac:dyDescent="0.25">
      <c r="A99" s="109" t="s">
        <v>66</v>
      </c>
      <c r="B99" s="175" t="s">
        <v>65</v>
      </c>
      <c r="C99" s="176"/>
      <c r="D99" s="177"/>
      <c r="E99" s="112">
        <v>1</v>
      </c>
      <c r="F99" s="112"/>
      <c r="G99" s="112">
        <v>1</v>
      </c>
      <c r="H99" s="112"/>
      <c r="I99" s="112"/>
      <c r="J99" s="111">
        <v>18</v>
      </c>
      <c r="K99" s="111">
        <v>11</v>
      </c>
      <c r="L99" s="111">
        <v>7</v>
      </c>
      <c r="M99" s="111"/>
      <c r="N99" s="107">
        <v>11</v>
      </c>
      <c r="O99" s="107">
        <v>10</v>
      </c>
      <c r="P99" s="107"/>
      <c r="Q99" s="107">
        <v>1</v>
      </c>
      <c r="R99" s="107"/>
      <c r="S99" s="107"/>
      <c r="T99" s="107"/>
      <c r="U99" s="107"/>
      <c r="V99" s="107"/>
      <c r="W99" s="107"/>
      <c r="X99" s="107">
        <v>11</v>
      </c>
      <c r="Y99" s="107"/>
      <c r="Z99" s="107"/>
      <c r="AA99" s="107">
        <v>1</v>
      </c>
      <c r="AB99" s="107"/>
      <c r="AC99" s="107"/>
      <c r="AD99" s="107"/>
      <c r="AE99" s="107"/>
      <c r="AF99" s="107"/>
      <c r="AG99" s="108"/>
      <c r="AH99" s="107"/>
    </row>
    <row r="100" spans="1:34" s="5" customFormat="1" ht="22.5" customHeight="1" x14ac:dyDescent="0.25">
      <c r="A100" s="109" t="s">
        <v>64</v>
      </c>
      <c r="B100" s="175" t="s">
        <v>63</v>
      </c>
      <c r="C100" s="176"/>
      <c r="D100" s="177"/>
      <c r="E100" s="112"/>
      <c r="F100" s="112"/>
      <c r="G100" s="112"/>
      <c r="H100" s="112"/>
      <c r="I100" s="112"/>
      <c r="J100" s="111">
        <v>5</v>
      </c>
      <c r="K100" s="111">
        <v>5</v>
      </c>
      <c r="L100" s="111"/>
      <c r="M100" s="111"/>
      <c r="N100" s="107">
        <v>2</v>
      </c>
      <c r="O100" s="107">
        <v>2</v>
      </c>
      <c r="P100" s="107"/>
      <c r="Q100" s="107"/>
      <c r="R100" s="107"/>
      <c r="S100" s="107"/>
      <c r="T100" s="107"/>
      <c r="U100" s="107"/>
      <c r="V100" s="107"/>
      <c r="W100" s="107"/>
      <c r="X100" s="107">
        <v>2</v>
      </c>
      <c r="Y100" s="107"/>
      <c r="Z100" s="107"/>
      <c r="AA100" s="107">
        <v>3</v>
      </c>
      <c r="AB100" s="107"/>
      <c r="AC100" s="107"/>
      <c r="AD100" s="107"/>
      <c r="AE100" s="107"/>
      <c r="AF100" s="107"/>
      <c r="AG100" s="108"/>
      <c r="AH100" s="107"/>
    </row>
    <row r="101" spans="1:34" s="8" customFormat="1" ht="31.5" customHeight="1" x14ac:dyDescent="0.25">
      <c r="A101" s="109" t="s">
        <v>62</v>
      </c>
      <c r="B101" s="175" t="s">
        <v>61</v>
      </c>
      <c r="C101" s="176"/>
      <c r="D101" s="177"/>
      <c r="E101" s="112"/>
      <c r="F101" s="112"/>
      <c r="G101" s="112"/>
      <c r="H101" s="112"/>
      <c r="I101" s="112"/>
      <c r="J101" s="111"/>
      <c r="K101" s="111"/>
      <c r="L101" s="111"/>
      <c r="M101" s="111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8"/>
      <c r="AH101" s="107"/>
    </row>
    <row r="102" spans="1:34" s="5" customFormat="1" ht="44.25" customHeight="1" x14ac:dyDescent="0.25">
      <c r="A102" s="109" t="s">
        <v>60</v>
      </c>
      <c r="B102" s="175" t="s">
        <v>59</v>
      </c>
      <c r="C102" s="176"/>
      <c r="D102" s="177"/>
      <c r="E102" s="112">
        <v>1</v>
      </c>
      <c r="F102" s="112"/>
      <c r="G102" s="112">
        <v>1</v>
      </c>
      <c r="H102" s="112"/>
      <c r="I102" s="112"/>
      <c r="J102" s="111">
        <v>5</v>
      </c>
      <c r="K102" s="111">
        <v>3</v>
      </c>
      <c r="L102" s="111">
        <v>2</v>
      </c>
      <c r="M102" s="111"/>
      <c r="N102" s="107">
        <v>4</v>
      </c>
      <c r="O102" s="107">
        <v>4</v>
      </c>
      <c r="P102" s="107"/>
      <c r="Q102" s="107"/>
      <c r="R102" s="107"/>
      <c r="S102" s="107"/>
      <c r="T102" s="107"/>
      <c r="U102" s="107"/>
      <c r="V102" s="107"/>
      <c r="W102" s="107"/>
      <c r="X102" s="107">
        <v>4</v>
      </c>
      <c r="Y102" s="107"/>
      <c r="Z102" s="107"/>
      <c r="AA102" s="107"/>
      <c r="AB102" s="107"/>
      <c r="AC102" s="107"/>
      <c r="AD102" s="107"/>
      <c r="AE102" s="107"/>
      <c r="AF102" s="107"/>
      <c r="AG102" s="108"/>
      <c r="AH102" s="107"/>
    </row>
    <row r="103" spans="1:34" s="5" customFormat="1" ht="44.25" customHeight="1" x14ac:dyDescent="0.25">
      <c r="A103" s="109" t="s">
        <v>58</v>
      </c>
      <c r="B103" s="175" t="s">
        <v>57</v>
      </c>
      <c r="C103" s="176"/>
      <c r="D103" s="177"/>
      <c r="E103" s="112"/>
      <c r="F103" s="112"/>
      <c r="G103" s="112"/>
      <c r="H103" s="112"/>
      <c r="I103" s="112"/>
      <c r="J103" s="112">
        <v>5</v>
      </c>
      <c r="K103" s="112">
        <v>2</v>
      </c>
      <c r="L103" s="112">
        <v>3</v>
      </c>
      <c r="M103" s="112"/>
      <c r="N103" s="112">
        <v>1</v>
      </c>
      <c r="O103" s="112">
        <v>1</v>
      </c>
      <c r="P103" s="112"/>
      <c r="Q103" s="112"/>
      <c r="R103" s="112"/>
      <c r="S103" s="112"/>
      <c r="T103" s="112"/>
      <c r="U103" s="112"/>
      <c r="V103" s="112"/>
      <c r="W103" s="112"/>
      <c r="X103" s="112">
        <v>1</v>
      </c>
      <c r="Y103" s="112"/>
      <c r="Z103" s="112"/>
      <c r="AA103" s="112">
        <v>1</v>
      </c>
      <c r="AB103" s="112"/>
      <c r="AC103" s="112"/>
      <c r="AD103" s="112"/>
      <c r="AE103" s="112"/>
      <c r="AF103" s="112"/>
      <c r="AG103" s="112"/>
      <c r="AH103" s="112"/>
    </row>
    <row r="104" spans="1:34" s="5" customFormat="1" ht="44.25" customHeight="1" x14ac:dyDescent="0.25">
      <c r="A104" s="109" t="s">
        <v>56</v>
      </c>
      <c r="B104" s="175" t="s">
        <v>55</v>
      </c>
      <c r="C104" s="176"/>
      <c r="D104" s="177"/>
      <c r="E104" s="112">
        <v>5</v>
      </c>
      <c r="F104" s="112"/>
      <c r="G104" s="112">
        <v>5</v>
      </c>
      <c r="H104" s="112"/>
      <c r="I104" s="112"/>
      <c r="J104" s="111">
        <v>7</v>
      </c>
      <c r="K104" s="111">
        <v>5</v>
      </c>
      <c r="L104" s="111">
        <v>1</v>
      </c>
      <c r="M104" s="111">
        <v>1</v>
      </c>
      <c r="N104" s="107">
        <v>7</v>
      </c>
      <c r="O104" s="107">
        <v>3</v>
      </c>
      <c r="P104" s="107"/>
      <c r="Q104" s="107">
        <v>1</v>
      </c>
      <c r="R104" s="107"/>
      <c r="S104" s="107">
        <v>3</v>
      </c>
      <c r="T104" s="107"/>
      <c r="U104" s="107">
        <v>3</v>
      </c>
      <c r="V104" s="107"/>
      <c r="W104" s="107"/>
      <c r="X104" s="107">
        <v>7</v>
      </c>
      <c r="Y104" s="107"/>
      <c r="Z104" s="107"/>
      <c r="AA104" s="107">
        <v>3</v>
      </c>
      <c r="AB104" s="107"/>
      <c r="AC104" s="107">
        <v>1</v>
      </c>
      <c r="AD104" s="107"/>
      <c r="AE104" s="107">
        <v>1</v>
      </c>
      <c r="AF104" s="107"/>
      <c r="AG104" s="108"/>
      <c r="AH104" s="107"/>
    </row>
    <row r="105" spans="1:34" s="5" customFormat="1" ht="44.25" customHeight="1" x14ac:dyDescent="0.25">
      <c r="A105" s="109" t="s">
        <v>54</v>
      </c>
      <c r="B105" s="175" t="s">
        <v>53</v>
      </c>
      <c r="C105" s="176"/>
      <c r="D105" s="177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</row>
    <row r="106" spans="1:34" s="5" customFormat="1" ht="59.25" customHeight="1" x14ac:dyDescent="0.25">
      <c r="A106" s="109" t="s">
        <v>52</v>
      </c>
      <c r="B106" s="175" t="s">
        <v>51</v>
      </c>
      <c r="C106" s="176"/>
      <c r="D106" s="177"/>
      <c r="E106" s="112">
        <v>2</v>
      </c>
      <c r="F106" s="112"/>
      <c r="G106" s="112">
        <v>2</v>
      </c>
      <c r="H106" s="112"/>
      <c r="I106" s="112"/>
      <c r="J106" s="111">
        <v>25</v>
      </c>
      <c r="K106" s="111">
        <v>24</v>
      </c>
      <c r="L106" s="111">
        <v>1</v>
      </c>
      <c r="M106" s="111"/>
      <c r="N106" s="107">
        <v>20</v>
      </c>
      <c r="O106" s="107">
        <v>20</v>
      </c>
      <c r="P106" s="107"/>
      <c r="Q106" s="107"/>
      <c r="R106" s="107"/>
      <c r="S106" s="107"/>
      <c r="T106" s="107"/>
      <c r="U106" s="107"/>
      <c r="V106" s="107"/>
      <c r="W106" s="107"/>
      <c r="X106" s="107">
        <v>20</v>
      </c>
      <c r="Y106" s="107"/>
      <c r="Z106" s="107"/>
      <c r="AA106" s="107">
        <v>6</v>
      </c>
      <c r="AB106" s="107"/>
      <c r="AC106" s="107"/>
      <c r="AD106" s="107"/>
      <c r="AE106" s="107"/>
      <c r="AF106" s="107"/>
      <c r="AG106" s="108"/>
      <c r="AH106" s="107"/>
    </row>
    <row r="107" spans="1:34" s="5" customFormat="1" ht="30" customHeight="1" x14ac:dyDescent="0.25">
      <c r="A107" s="109" t="s">
        <v>50</v>
      </c>
      <c r="B107" s="175" t="s">
        <v>49</v>
      </c>
      <c r="C107" s="176"/>
      <c r="D107" s="177"/>
      <c r="E107" s="112"/>
      <c r="F107" s="112"/>
      <c r="G107" s="112"/>
      <c r="H107" s="112"/>
      <c r="I107" s="112"/>
      <c r="J107" s="111">
        <v>1</v>
      </c>
      <c r="K107" s="111"/>
      <c r="L107" s="111">
        <v>1</v>
      </c>
      <c r="M107" s="111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8"/>
      <c r="AH107" s="107"/>
    </row>
    <row r="108" spans="1:34" s="5" customFormat="1" ht="32.25" customHeight="1" x14ac:dyDescent="0.25">
      <c r="A108" s="109" t="s">
        <v>48</v>
      </c>
      <c r="B108" s="175" t="s">
        <v>47</v>
      </c>
      <c r="C108" s="176"/>
      <c r="D108" s="177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</row>
    <row r="109" spans="1:34" s="5" customFormat="1" ht="24.75" customHeight="1" x14ac:dyDescent="0.25">
      <c r="A109" s="109" t="s">
        <v>46</v>
      </c>
      <c r="B109" s="129" t="s">
        <v>45</v>
      </c>
      <c r="C109" s="129"/>
      <c r="D109" s="129"/>
      <c r="E109" s="112"/>
      <c r="F109" s="112"/>
      <c r="G109" s="112"/>
      <c r="H109" s="112"/>
      <c r="I109" s="112"/>
      <c r="J109" s="112"/>
      <c r="K109" s="112"/>
      <c r="L109" s="112"/>
      <c r="M109" s="112"/>
      <c r="N109" s="112"/>
      <c r="O109" s="112"/>
      <c r="P109" s="112"/>
      <c r="Q109" s="112"/>
      <c r="R109" s="112"/>
      <c r="S109" s="112"/>
      <c r="T109" s="112"/>
      <c r="U109" s="112"/>
      <c r="V109" s="112"/>
      <c r="W109" s="112"/>
      <c r="X109" s="112"/>
      <c r="Y109" s="112"/>
      <c r="Z109" s="112"/>
      <c r="AA109" s="112"/>
      <c r="AB109" s="112"/>
      <c r="AC109" s="112"/>
      <c r="AD109" s="112"/>
      <c r="AE109" s="112"/>
      <c r="AF109" s="112"/>
      <c r="AG109" s="112"/>
      <c r="AH109" s="112"/>
    </row>
    <row r="110" spans="1:34" s="5" customFormat="1" ht="39" customHeight="1" x14ac:dyDescent="0.25">
      <c r="A110" s="109" t="s">
        <v>44</v>
      </c>
      <c r="B110" s="175" t="s">
        <v>43</v>
      </c>
      <c r="C110" s="176"/>
      <c r="D110" s="177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</row>
    <row r="111" spans="1:34" s="5" customFormat="1" ht="33.75" customHeight="1" x14ac:dyDescent="0.25">
      <c r="A111" s="109" t="s">
        <v>42</v>
      </c>
      <c r="B111" s="175" t="s">
        <v>1</v>
      </c>
      <c r="C111" s="176"/>
      <c r="D111" s="177"/>
      <c r="E111" s="112">
        <v>2</v>
      </c>
      <c r="F111" s="112"/>
      <c r="G111" s="112">
        <v>2</v>
      </c>
      <c r="H111" s="112"/>
      <c r="I111" s="112"/>
      <c r="J111" s="111">
        <v>6</v>
      </c>
      <c r="K111" s="111">
        <v>3</v>
      </c>
      <c r="L111" s="111">
        <v>2</v>
      </c>
      <c r="M111" s="111">
        <v>1</v>
      </c>
      <c r="N111" s="107">
        <v>2</v>
      </c>
      <c r="O111" s="107"/>
      <c r="P111" s="107">
        <v>1</v>
      </c>
      <c r="Q111" s="107"/>
      <c r="R111" s="107"/>
      <c r="S111" s="107">
        <v>1</v>
      </c>
      <c r="T111" s="107"/>
      <c r="U111" s="107">
        <v>1</v>
      </c>
      <c r="V111" s="107"/>
      <c r="W111" s="107"/>
      <c r="X111" s="107">
        <v>2</v>
      </c>
      <c r="Y111" s="107"/>
      <c r="Z111" s="107">
        <v>1</v>
      </c>
      <c r="AA111" s="107">
        <v>3</v>
      </c>
      <c r="AB111" s="107">
        <v>1</v>
      </c>
      <c r="AC111" s="107"/>
      <c r="AD111" s="107"/>
      <c r="AE111" s="107"/>
      <c r="AF111" s="107"/>
      <c r="AG111" s="108"/>
      <c r="AH111" s="107"/>
    </row>
    <row r="112" spans="1:34" s="5" customFormat="1" ht="49.5" customHeight="1" x14ac:dyDescent="0.25">
      <c r="A112" s="109" t="s">
        <v>41</v>
      </c>
      <c r="B112" s="175" t="s">
        <v>40</v>
      </c>
      <c r="C112" s="176"/>
      <c r="D112" s="177"/>
      <c r="E112" s="93">
        <f t="shared" ref="E112:AH112" si="8">SUM(E113:E115)</f>
        <v>0</v>
      </c>
      <c r="F112" s="93">
        <f t="shared" si="8"/>
        <v>0</v>
      </c>
      <c r="G112" s="93">
        <f t="shared" si="8"/>
        <v>0</v>
      </c>
      <c r="H112" s="93">
        <f t="shared" si="8"/>
        <v>0</v>
      </c>
      <c r="I112" s="93">
        <f t="shared" si="8"/>
        <v>0</v>
      </c>
      <c r="J112" s="93">
        <f t="shared" si="8"/>
        <v>0</v>
      </c>
      <c r="K112" s="93">
        <f t="shared" si="8"/>
        <v>0</v>
      </c>
      <c r="L112" s="93">
        <f t="shared" si="8"/>
        <v>0</v>
      </c>
      <c r="M112" s="93">
        <f t="shared" si="8"/>
        <v>0</v>
      </c>
      <c r="N112" s="93">
        <f t="shared" si="8"/>
        <v>0</v>
      </c>
      <c r="O112" s="93">
        <f t="shared" si="8"/>
        <v>0</v>
      </c>
      <c r="P112" s="93">
        <f t="shared" si="8"/>
        <v>0</v>
      </c>
      <c r="Q112" s="93">
        <f t="shared" si="8"/>
        <v>0</v>
      </c>
      <c r="R112" s="93">
        <f t="shared" si="8"/>
        <v>0</v>
      </c>
      <c r="S112" s="93">
        <f t="shared" si="8"/>
        <v>0</v>
      </c>
      <c r="T112" s="93">
        <f t="shared" si="8"/>
        <v>0</v>
      </c>
      <c r="U112" s="93">
        <f t="shared" si="8"/>
        <v>0</v>
      </c>
      <c r="V112" s="93">
        <f t="shared" si="8"/>
        <v>0</v>
      </c>
      <c r="W112" s="93">
        <f t="shared" si="8"/>
        <v>0</v>
      </c>
      <c r="X112" s="93">
        <f t="shared" si="8"/>
        <v>0</v>
      </c>
      <c r="Y112" s="93">
        <f t="shared" si="8"/>
        <v>0</v>
      </c>
      <c r="Z112" s="93">
        <f t="shared" si="8"/>
        <v>0</v>
      </c>
      <c r="AA112" s="93">
        <f t="shared" si="8"/>
        <v>0</v>
      </c>
      <c r="AB112" s="93">
        <f t="shared" si="8"/>
        <v>0</v>
      </c>
      <c r="AC112" s="93">
        <f t="shared" si="8"/>
        <v>0</v>
      </c>
      <c r="AD112" s="93">
        <f t="shared" si="8"/>
        <v>0</v>
      </c>
      <c r="AE112" s="93">
        <f t="shared" si="8"/>
        <v>0</v>
      </c>
      <c r="AF112" s="93">
        <f t="shared" si="8"/>
        <v>0</v>
      </c>
      <c r="AG112" s="93">
        <f t="shared" si="8"/>
        <v>0</v>
      </c>
      <c r="AH112" s="93">
        <f t="shared" si="8"/>
        <v>0</v>
      </c>
    </row>
    <row r="113" spans="1:34" s="5" customFormat="1" ht="70.5" customHeight="1" x14ac:dyDescent="0.25">
      <c r="A113" s="109" t="s">
        <v>39</v>
      </c>
      <c r="B113" s="175" t="s">
        <v>38</v>
      </c>
      <c r="C113" s="176"/>
      <c r="D113" s="177"/>
      <c r="E113" s="112"/>
      <c r="F113" s="112"/>
      <c r="G113" s="112"/>
      <c r="H113" s="112"/>
      <c r="I113" s="112"/>
      <c r="J113" s="111"/>
      <c r="K113" s="111"/>
      <c r="L113" s="111"/>
      <c r="M113" s="111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8"/>
      <c r="AH113" s="107"/>
    </row>
    <row r="114" spans="1:34" s="5" customFormat="1" ht="29.25" customHeight="1" x14ac:dyDescent="0.25">
      <c r="A114" s="109" t="s">
        <v>37</v>
      </c>
      <c r="B114" s="175" t="s">
        <v>36</v>
      </c>
      <c r="C114" s="176"/>
      <c r="D114" s="177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</row>
    <row r="115" spans="1:34" s="5" customFormat="1" ht="39" customHeight="1" x14ac:dyDescent="0.25">
      <c r="A115" s="109" t="s">
        <v>35</v>
      </c>
      <c r="B115" s="175" t="s">
        <v>1</v>
      </c>
      <c r="C115" s="176"/>
      <c r="D115" s="177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</row>
    <row r="116" spans="1:34" s="8" customFormat="1" ht="50.25" customHeight="1" x14ac:dyDescent="0.25">
      <c r="A116" s="109" t="s">
        <v>34</v>
      </c>
      <c r="B116" s="175" t="s">
        <v>33</v>
      </c>
      <c r="C116" s="176"/>
      <c r="D116" s="177"/>
      <c r="E116" s="93">
        <f t="shared" ref="E116:AH116" si="9">SUM(E117:E124)</f>
        <v>1048</v>
      </c>
      <c r="F116" s="93">
        <f t="shared" si="9"/>
        <v>29</v>
      </c>
      <c r="G116" s="93">
        <f t="shared" si="9"/>
        <v>1019</v>
      </c>
      <c r="H116" s="93">
        <f t="shared" si="9"/>
        <v>0</v>
      </c>
      <c r="I116" s="93">
        <f t="shared" si="9"/>
        <v>0</v>
      </c>
      <c r="J116" s="93">
        <f t="shared" si="9"/>
        <v>3664</v>
      </c>
      <c r="K116" s="93">
        <f t="shared" si="9"/>
        <v>3334</v>
      </c>
      <c r="L116" s="93">
        <f t="shared" si="9"/>
        <v>246</v>
      </c>
      <c r="M116" s="93">
        <f t="shared" si="9"/>
        <v>1</v>
      </c>
      <c r="N116" s="93">
        <f t="shared" si="9"/>
        <v>3012</v>
      </c>
      <c r="O116" s="93">
        <f t="shared" si="9"/>
        <v>1979</v>
      </c>
      <c r="P116" s="93">
        <f t="shared" si="9"/>
        <v>765</v>
      </c>
      <c r="Q116" s="93">
        <f t="shared" si="9"/>
        <v>55</v>
      </c>
      <c r="R116" s="93">
        <f t="shared" si="9"/>
        <v>1</v>
      </c>
      <c r="S116" s="93">
        <f t="shared" si="9"/>
        <v>212</v>
      </c>
      <c r="T116" s="93">
        <f t="shared" si="9"/>
        <v>21</v>
      </c>
      <c r="U116" s="93">
        <f t="shared" si="9"/>
        <v>141</v>
      </c>
      <c r="V116" s="93">
        <f t="shared" si="9"/>
        <v>50</v>
      </c>
      <c r="W116" s="93">
        <f t="shared" si="9"/>
        <v>8</v>
      </c>
      <c r="X116" s="93">
        <f t="shared" si="9"/>
        <v>3020</v>
      </c>
      <c r="Y116" s="93">
        <f t="shared" si="9"/>
        <v>0</v>
      </c>
      <c r="Z116" s="93">
        <f t="shared" si="9"/>
        <v>15</v>
      </c>
      <c r="AA116" s="93">
        <f t="shared" si="9"/>
        <v>1362</v>
      </c>
      <c r="AB116" s="93">
        <f t="shared" si="9"/>
        <v>31</v>
      </c>
      <c r="AC116" s="93">
        <f t="shared" si="9"/>
        <v>139</v>
      </c>
      <c r="AD116" s="93">
        <f t="shared" si="9"/>
        <v>9</v>
      </c>
      <c r="AE116" s="93">
        <f t="shared" si="9"/>
        <v>148</v>
      </c>
      <c r="AF116" s="93">
        <f t="shared" si="9"/>
        <v>50</v>
      </c>
      <c r="AG116" s="93">
        <f t="shared" si="9"/>
        <v>3</v>
      </c>
      <c r="AH116" s="93">
        <f t="shared" si="9"/>
        <v>53</v>
      </c>
    </row>
    <row r="117" spans="1:34" s="5" customFormat="1" ht="50.25" customHeight="1" x14ac:dyDescent="0.25">
      <c r="A117" s="109" t="s">
        <v>32</v>
      </c>
      <c r="B117" s="175" t="s">
        <v>31</v>
      </c>
      <c r="C117" s="176"/>
      <c r="D117" s="177"/>
      <c r="E117" s="112">
        <v>1038</v>
      </c>
      <c r="F117" s="112">
        <v>29</v>
      </c>
      <c r="G117" s="112">
        <v>1009</v>
      </c>
      <c r="H117" s="112"/>
      <c r="I117" s="112"/>
      <c r="J117" s="111">
        <v>3654</v>
      </c>
      <c r="K117" s="111">
        <v>3328</v>
      </c>
      <c r="L117" s="111">
        <v>242</v>
      </c>
      <c r="M117" s="111">
        <v>1</v>
      </c>
      <c r="N117" s="107">
        <v>3004</v>
      </c>
      <c r="O117" s="107">
        <v>1975</v>
      </c>
      <c r="P117" s="107">
        <v>764</v>
      </c>
      <c r="Q117" s="107">
        <v>55</v>
      </c>
      <c r="R117" s="107"/>
      <c r="S117" s="107">
        <v>210</v>
      </c>
      <c r="T117" s="107">
        <v>20</v>
      </c>
      <c r="U117" s="107">
        <v>140</v>
      </c>
      <c r="V117" s="107">
        <v>50</v>
      </c>
      <c r="W117" s="107">
        <v>8</v>
      </c>
      <c r="X117" s="107">
        <v>3012</v>
      </c>
      <c r="Y117" s="107"/>
      <c r="Z117" s="107">
        <v>14</v>
      </c>
      <c r="AA117" s="107">
        <v>1354</v>
      </c>
      <c r="AB117" s="107">
        <v>30</v>
      </c>
      <c r="AC117" s="107">
        <v>138</v>
      </c>
      <c r="AD117" s="107">
        <v>9</v>
      </c>
      <c r="AE117" s="107">
        <v>147</v>
      </c>
      <c r="AF117" s="107">
        <v>50</v>
      </c>
      <c r="AG117" s="108">
        <v>3</v>
      </c>
      <c r="AH117" s="107">
        <v>53</v>
      </c>
    </row>
    <row r="118" spans="1:34" s="5" customFormat="1" ht="33.75" customHeight="1" x14ac:dyDescent="0.25">
      <c r="A118" s="109" t="s">
        <v>30</v>
      </c>
      <c r="B118" s="175" t="s">
        <v>29</v>
      </c>
      <c r="C118" s="176"/>
      <c r="D118" s="177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</row>
    <row r="119" spans="1:34" s="5" customFormat="1" ht="63" customHeight="1" x14ac:dyDescent="0.25">
      <c r="A119" s="109" t="s">
        <v>28</v>
      </c>
      <c r="B119" s="175" t="s">
        <v>27</v>
      </c>
      <c r="C119" s="176"/>
      <c r="D119" s="177"/>
      <c r="E119" s="112">
        <v>9</v>
      </c>
      <c r="F119" s="112"/>
      <c r="G119" s="112">
        <v>9</v>
      </c>
      <c r="H119" s="112"/>
      <c r="I119" s="112"/>
      <c r="J119" s="111">
        <v>4</v>
      </c>
      <c r="K119" s="111">
        <v>1</v>
      </c>
      <c r="L119" s="111">
        <v>3</v>
      </c>
      <c r="M119" s="111"/>
      <c r="N119" s="107">
        <v>7</v>
      </c>
      <c r="O119" s="107">
        <v>4</v>
      </c>
      <c r="P119" s="107">
        <v>1</v>
      </c>
      <c r="Q119" s="107"/>
      <c r="R119" s="107">
        <v>1</v>
      </c>
      <c r="S119" s="107">
        <v>1</v>
      </c>
      <c r="T119" s="107"/>
      <c r="U119" s="107">
        <v>1</v>
      </c>
      <c r="V119" s="107"/>
      <c r="W119" s="107"/>
      <c r="X119" s="107">
        <v>7</v>
      </c>
      <c r="Y119" s="107"/>
      <c r="Z119" s="107"/>
      <c r="AA119" s="107">
        <v>3</v>
      </c>
      <c r="AB119" s="107"/>
      <c r="AC119" s="107">
        <v>1</v>
      </c>
      <c r="AD119" s="107"/>
      <c r="AE119" s="107">
        <v>1</v>
      </c>
      <c r="AF119" s="107"/>
      <c r="AG119" s="108"/>
      <c r="AH119" s="107"/>
    </row>
    <row r="120" spans="1:34" s="5" customFormat="1" ht="14.25" customHeight="1" x14ac:dyDescent="0.25">
      <c r="A120" s="109" t="s">
        <v>26</v>
      </c>
      <c r="B120" s="175" t="s">
        <v>25</v>
      </c>
      <c r="C120" s="176"/>
      <c r="D120" s="177"/>
      <c r="E120" s="112">
        <v>1</v>
      </c>
      <c r="F120" s="112"/>
      <c r="G120" s="112">
        <v>1</v>
      </c>
      <c r="H120" s="112"/>
      <c r="I120" s="112"/>
      <c r="J120" s="111">
        <v>2</v>
      </c>
      <c r="K120" s="111">
        <v>2</v>
      </c>
      <c r="L120" s="111"/>
      <c r="M120" s="111"/>
      <c r="N120" s="107">
        <v>1</v>
      </c>
      <c r="O120" s="107"/>
      <c r="P120" s="107"/>
      <c r="Q120" s="107"/>
      <c r="R120" s="107"/>
      <c r="S120" s="107">
        <v>1</v>
      </c>
      <c r="T120" s="107">
        <v>1</v>
      </c>
      <c r="U120" s="107"/>
      <c r="V120" s="107"/>
      <c r="W120" s="107"/>
      <c r="X120" s="107">
        <v>1</v>
      </c>
      <c r="Y120" s="107"/>
      <c r="Z120" s="107"/>
      <c r="AA120" s="107">
        <v>2</v>
      </c>
      <c r="AB120" s="107"/>
      <c r="AC120" s="107"/>
      <c r="AD120" s="107"/>
      <c r="AE120" s="107"/>
      <c r="AF120" s="107"/>
      <c r="AG120" s="107"/>
      <c r="AH120" s="107"/>
    </row>
    <row r="121" spans="1:34" s="5" customFormat="1" ht="43.5" customHeight="1" x14ac:dyDescent="0.25">
      <c r="A121" s="109" t="s">
        <v>24</v>
      </c>
      <c r="B121" s="175" t="s">
        <v>23</v>
      </c>
      <c r="C121" s="176"/>
      <c r="D121" s="177"/>
      <c r="E121" s="112"/>
      <c r="F121" s="112"/>
      <c r="G121" s="112"/>
      <c r="H121" s="112"/>
      <c r="I121" s="112"/>
      <c r="J121" s="112"/>
      <c r="K121" s="112"/>
      <c r="L121" s="112"/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</row>
    <row r="122" spans="1:34" s="5" customFormat="1" ht="48" customHeight="1" x14ac:dyDescent="0.25">
      <c r="A122" s="109" t="s">
        <v>22</v>
      </c>
      <c r="B122" s="175" t="s">
        <v>21</v>
      </c>
      <c r="C122" s="176"/>
      <c r="D122" s="177"/>
      <c r="E122" s="112"/>
      <c r="F122" s="112"/>
      <c r="G122" s="112"/>
      <c r="H122" s="112"/>
      <c r="I122" s="112"/>
      <c r="J122" s="111">
        <v>1</v>
      </c>
      <c r="K122" s="111">
        <v>1</v>
      </c>
      <c r="L122" s="111"/>
      <c r="M122" s="111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>
        <v>1</v>
      </c>
      <c r="AA122" s="107">
        <v>1</v>
      </c>
      <c r="AB122" s="107">
        <v>1</v>
      </c>
      <c r="AC122" s="107"/>
      <c r="AD122" s="107"/>
      <c r="AE122" s="107"/>
      <c r="AF122" s="107"/>
      <c r="AG122" s="108"/>
      <c r="AH122" s="107"/>
    </row>
    <row r="123" spans="1:34" s="5" customFormat="1" ht="56.25" customHeight="1" x14ac:dyDescent="0.25">
      <c r="A123" s="109" t="s">
        <v>20</v>
      </c>
      <c r="B123" s="175" t="s">
        <v>19</v>
      </c>
      <c r="C123" s="176"/>
      <c r="D123" s="177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</row>
    <row r="124" spans="1:34" s="5" customFormat="1" ht="67.5" customHeight="1" x14ac:dyDescent="0.25">
      <c r="A124" s="109" t="s">
        <v>18</v>
      </c>
      <c r="B124" s="175" t="s">
        <v>1</v>
      </c>
      <c r="C124" s="176"/>
      <c r="D124" s="177"/>
      <c r="E124" s="112"/>
      <c r="F124" s="112"/>
      <c r="G124" s="112"/>
      <c r="H124" s="112"/>
      <c r="I124" s="112"/>
      <c r="J124" s="111">
        <v>3</v>
      </c>
      <c r="K124" s="111">
        <v>2</v>
      </c>
      <c r="L124" s="111">
        <v>1</v>
      </c>
      <c r="M124" s="111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>
        <v>2</v>
      </c>
      <c r="AB124" s="107"/>
      <c r="AC124" s="107"/>
      <c r="AD124" s="107"/>
      <c r="AE124" s="107"/>
      <c r="AF124" s="107"/>
      <c r="AG124" s="108"/>
      <c r="AH124" s="107"/>
    </row>
    <row r="125" spans="1:34" s="5" customFormat="1" ht="54.75" customHeight="1" x14ac:dyDescent="0.25">
      <c r="A125" s="109" t="s">
        <v>17</v>
      </c>
      <c r="B125" s="175" t="s">
        <v>16</v>
      </c>
      <c r="C125" s="176"/>
      <c r="D125" s="177"/>
      <c r="E125" s="93">
        <f t="shared" ref="E125:AH125" si="10">SUM(E126:E129)</f>
        <v>12</v>
      </c>
      <c r="F125" s="93">
        <f t="shared" si="10"/>
        <v>0</v>
      </c>
      <c r="G125" s="93">
        <f t="shared" si="10"/>
        <v>12</v>
      </c>
      <c r="H125" s="93">
        <f t="shared" si="10"/>
        <v>0</v>
      </c>
      <c r="I125" s="93">
        <f t="shared" si="10"/>
        <v>0</v>
      </c>
      <c r="J125" s="93">
        <f t="shared" si="10"/>
        <v>1</v>
      </c>
      <c r="K125" s="93">
        <f t="shared" si="10"/>
        <v>1</v>
      </c>
      <c r="L125" s="93">
        <f t="shared" si="10"/>
        <v>0</v>
      </c>
      <c r="M125" s="93">
        <f t="shared" si="10"/>
        <v>0</v>
      </c>
      <c r="N125" s="93">
        <f t="shared" si="10"/>
        <v>8</v>
      </c>
      <c r="O125" s="93">
        <f t="shared" si="10"/>
        <v>1</v>
      </c>
      <c r="P125" s="93">
        <f t="shared" si="10"/>
        <v>6</v>
      </c>
      <c r="Q125" s="93">
        <f t="shared" si="10"/>
        <v>1</v>
      </c>
      <c r="R125" s="93">
        <f t="shared" si="10"/>
        <v>0</v>
      </c>
      <c r="S125" s="93">
        <f t="shared" si="10"/>
        <v>0</v>
      </c>
      <c r="T125" s="93">
        <f t="shared" si="10"/>
        <v>0</v>
      </c>
      <c r="U125" s="93">
        <f t="shared" si="10"/>
        <v>0</v>
      </c>
      <c r="V125" s="93">
        <f t="shared" si="10"/>
        <v>0</v>
      </c>
      <c r="W125" s="93">
        <f t="shared" si="10"/>
        <v>0</v>
      </c>
      <c r="X125" s="93">
        <f t="shared" si="10"/>
        <v>8</v>
      </c>
      <c r="Y125" s="93">
        <f t="shared" si="10"/>
        <v>0</v>
      </c>
      <c r="Z125" s="93">
        <f t="shared" si="10"/>
        <v>0</v>
      </c>
      <c r="AA125" s="93">
        <f t="shared" si="10"/>
        <v>5</v>
      </c>
      <c r="AB125" s="93">
        <f t="shared" si="10"/>
        <v>0</v>
      </c>
      <c r="AC125" s="93">
        <f t="shared" si="10"/>
        <v>8</v>
      </c>
      <c r="AD125" s="93">
        <f t="shared" si="10"/>
        <v>0</v>
      </c>
      <c r="AE125" s="93">
        <f t="shared" si="10"/>
        <v>8</v>
      </c>
      <c r="AF125" s="93">
        <f t="shared" si="10"/>
        <v>0</v>
      </c>
      <c r="AG125" s="93">
        <f t="shared" si="10"/>
        <v>0</v>
      </c>
      <c r="AH125" s="93">
        <f t="shared" si="10"/>
        <v>0</v>
      </c>
    </row>
    <row r="126" spans="1:34" s="5" customFormat="1" ht="37.5" customHeight="1" x14ac:dyDescent="0.25">
      <c r="A126" s="109" t="s">
        <v>15</v>
      </c>
      <c r="B126" s="175" t="s">
        <v>14</v>
      </c>
      <c r="C126" s="176"/>
      <c r="D126" s="177"/>
      <c r="E126" s="112">
        <v>8</v>
      </c>
      <c r="F126" s="112"/>
      <c r="G126" s="112">
        <v>8</v>
      </c>
      <c r="H126" s="112"/>
      <c r="I126" s="112"/>
      <c r="J126" s="111"/>
      <c r="K126" s="111"/>
      <c r="L126" s="111"/>
      <c r="M126" s="111"/>
      <c r="N126" s="107">
        <v>6</v>
      </c>
      <c r="O126" s="107">
        <v>1</v>
      </c>
      <c r="P126" s="107">
        <v>5</v>
      </c>
      <c r="Q126" s="107"/>
      <c r="R126" s="107"/>
      <c r="S126" s="107"/>
      <c r="T126" s="107"/>
      <c r="U126" s="107"/>
      <c r="V126" s="107"/>
      <c r="W126" s="107"/>
      <c r="X126" s="107">
        <v>6</v>
      </c>
      <c r="Y126" s="107"/>
      <c r="Z126" s="107"/>
      <c r="AA126" s="107">
        <v>2</v>
      </c>
      <c r="AB126" s="107"/>
      <c r="AC126" s="107">
        <v>6</v>
      </c>
      <c r="AD126" s="107"/>
      <c r="AE126" s="107">
        <v>6</v>
      </c>
      <c r="AF126" s="107"/>
      <c r="AG126" s="108"/>
      <c r="AH126" s="107"/>
    </row>
    <row r="127" spans="1:34" s="5" customFormat="1" ht="21" customHeight="1" x14ac:dyDescent="0.25">
      <c r="A127" s="109" t="s">
        <v>13</v>
      </c>
      <c r="B127" s="175" t="s">
        <v>12</v>
      </c>
      <c r="C127" s="176"/>
      <c r="D127" s="177"/>
      <c r="E127" s="112">
        <v>1</v>
      </c>
      <c r="F127" s="112"/>
      <c r="G127" s="112">
        <v>1</v>
      </c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>
        <v>1</v>
      </c>
      <c r="AB127" s="112"/>
      <c r="AC127" s="112"/>
      <c r="AD127" s="112"/>
      <c r="AE127" s="112"/>
      <c r="AF127" s="112"/>
      <c r="AG127" s="112"/>
      <c r="AH127" s="112"/>
    </row>
    <row r="128" spans="1:34" s="5" customFormat="1" ht="49.5" customHeight="1" x14ac:dyDescent="0.25">
      <c r="A128" s="109" t="s">
        <v>11</v>
      </c>
      <c r="B128" s="175" t="s">
        <v>10</v>
      </c>
      <c r="C128" s="176"/>
      <c r="D128" s="177"/>
      <c r="E128" s="112">
        <v>1</v>
      </c>
      <c r="F128" s="112"/>
      <c r="G128" s="112">
        <v>1</v>
      </c>
      <c r="H128" s="112"/>
      <c r="I128" s="112"/>
      <c r="J128" s="111"/>
      <c r="K128" s="111"/>
      <c r="L128" s="111"/>
      <c r="M128" s="111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>
        <v>1</v>
      </c>
      <c r="AB128" s="107"/>
      <c r="AC128" s="107"/>
      <c r="AD128" s="107"/>
      <c r="AE128" s="107"/>
      <c r="AF128" s="107"/>
      <c r="AG128" s="108"/>
      <c r="AH128" s="107"/>
    </row>
    <row r="129" spans="1:34" s="5" customFormat="1" ht="34.5" customHeight="1" x14ac:dyDescent="0.25">
      <c r="A129" s="109" t="s">
        <v>9</v>
      </c>
      <c r="B129" s="175" t="s">
        <v>1</v>
      </c>
      <c r="C129" s="176"/>
      <c r="D129" s="177"/>
      <c r="E129" s="112">
        <v>2</v>
      </c>
      <c r="F129" s="112"/>
      <c r="G129" s="112">
        <v>2</v>
      </c>
      <c r="H129" s="112"/>
      <c r="I129" s="112"/>
      <c r="J129" s="112">
        <v>1</v>
      </c>
      <c r="K129" s="112">
        <v>1</v>
      </c>
      <c r="L129" s="112"/>
      <c r="M129" s="112"/>
      <c r="N129" s="112">
        <v>2</v>
      </c>
      <c r="O129" s="112"/>
      <c r="P129" s="112">
        <v>1</v>
      </c>
      <c r="Q129" s="112">
        <v>1</v>
      </c>
      <c r="R129" s="112"/>
      <c r="S129" s="112"/>
      <c r="T129" s="112"/>
      <c r="U129" s="112"/>
      <c r="V129" s="112"/>
      <c r="W129" s="112"/>
      <c r="X129" s="112">
        <v>2</v>
      </c>
      <c r="Y129" s="112"/>
      <c r="Z129" s="112"/>
      <c r="AA129" s="112">
        <v>1</v>
      </c>
      <c r="AB129" s="112"/>
      <c r="AC129" s="112">
        <v>2</v>
      </c>
      <c r="AD129" s="112"/>
      <c r="AE129" s="112">
        <v>2</v>
      </c>
      <c r="AF129" s="112"/>
      <c r="AG129" s="112"/>
      <c r="AH129" s="112"/>
    </row>
    <row r="130" spans="1:34" s="5" customFormat="1" ht="49.5" customHeight="1" x14ac:dyDescent="0.25">
      <c r="A130" s="109" t="s">
        <v>8</v>
      </c>
      <c r="B130" s="175" t="s">
        <v>7</v>
      </c>
      <c r="C130" s="176"/>
      <c r="D130" s="177"/>
      <c r="E130" s="93">
        <f t="shared" ref="E130:AH130" si="11">SUM(E131:E132)</f>
        <v>0</v>
      </c>
      <c r="F130" s="93">
        <f t="shared" si="11"/>
        <v>0</v>
      </c>
      <c r="G130" s="93">
        <f t="shared" si="11"/>
        <v>0</v>
      </c>
      <c r="H130" s="93">
        <f t="shared" si="11"/>
        <v>0</v>
      </c>
      <c r="I130" s="93">
        <f t="shared" si="11"/>
        <v>0</v>
      </c>
      <c r="J130" s="93">
        <f t="shared" si="11"/>
        <v>0</v>
      </c>
      <c r="K130" s="93">
        <f t="shared" si="11"/>
        <v>0</v>
      </c>
      <c r="L130" s="93">
        <f t="shared" si="11"/>
        <v>0</v>
      </c>
      <c r="M130" s="93">
        <f t="shared" si="11"/>
        <v>0</v>
      </c>
      <c r="N130" s="93">
        <f t="shared" si="11"/>
        <v>0</v>
      </c>
      <c r="O130" s="93">
        <f t="shared" si="11"/>
        <v>0</v>
      </c>
      <c r="P130" s="93">
        <f t="shared" si="11"/>
        <v>0</v>
      </c>
      <c r="Q130" s="93">
        <f t="shared" si="11"/>
        <v>0</v>
      </c>
      <c r="R130" s="93">
        <f t="shared" si="11"/>
        <v>0</v>
      </c>
      <c r="S130" s="93">
        <f t="shared" si="11"/>
        <v>0</v>
      </c>
      <c r="T130" s="93">
        <f t="shared" si="11"/>
        <v>0</v>
      </c>
      <c r="U130" s="93">
        <f t="shared" si="11"/>
        <v>0</v>
      </c>
      <c r="V130" s="93">
        <f t="shared" si="11"/>
        <v>0</v>
      </c>
      <c r="W130" s="93">
        <f t="shared" si="11"/>
        <v>0</v>
      </c>
      <c r="X130" s="93">
        <f t="shared" si="11"/>
        <v>0</v>
      </c>
      <c r="Y130" s="93">
        <f t="shared" si="11"/>
        <v>0</v>
      </c>
      <c r="Z130" s="93">
        <f t="shared" si="11"/>
        <v>0</v>
      </c>
      <c r="AA130" s="93">
        <f t="shared" si="11"/>
        <v>0</v>
      </c>
      <c r="AB130" s="93">
        <f t="shared" si="11"/>
        <v>0</v>
      </c>
      <c r="AC130" s="93">
        <f t="shared" si="11"/>
        <v>0</v>
      </c>
      <c r="AD130" s="93">
        <f t="shared" si="11"/>
        <v>0</v>
      </c>
      <c r="AE130" s="93">
        <f t="shared" si="11"/>
        <v>0</v>
      </c>
      <c r="AF130" s="93">
        <f t="shared" si="11"/>
        <v>0</v>
      </c>
      <c r="AG130" s="93">
        <f t="shared" si="11"/>
        <v>0</v>
      </c>
      <c r="AH130" s="93">
        <f t="shared" si="11"/>
        <v>0</v>
      </c>
    </row>
    <row r="131" spans="1:34" s="5" customFormat="1" ht="41.25" customHeight="1" x14ac:dyDescent="0.25">
      <c r="A131" s="109" t="s">
        <v>6</v>
      </c>
      <c r="B131" s="175" t="s">
        <v>5</v>
      </c>
      <c r="C131" s="176"/>
      <c r="D131" s="177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</row>
    <row r="132" spans="1:34" s="5" customFormat="1" ht="41.25" customHeight="1" x14ac:dyDescent="0.25">
      <c r="A132" s="109" t="s">
        <v>4</v>
      </c>
      <c r="B132" s="175" t="s">
        <v>3</v>
      </c>
      <c r="C132" s="176"/>
      <c r="D132" s="177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</row>
    <row r="133" spans="1:34" s="5" customFormat="1" ht="35.25" customHeight="1" x14ac:dyDescent="0.25">
      <c r="A133" s="109" t="s">
        <v>2</v>
      </c>
      <c r="B133" s="175" t="s">
        <v>1</v>
      </c>
      <c r="C133" s="176"/>
      <c r="D133" s="177"/>
      <c r="E133" s="112">
        <v>8</v>
      </c>
      <c r="F133" s="112">
        <v>2</v>
      </c>
      <c r="G133" s="112">
        <v>6</v>
      </c>
      <c r="H133" s="112"/>
      <c r="I133" s="112"/>
      <c r="J133" s="111">
        <v>20</v>
      </c>
      <c r="K133" s="111">
        <v>12</v>
      </c>
      <c r="L133" s="111">
        <v>5</v>
      </c>
      <c r="M133" s="111">
        <v>2</v>
      </c>
      <c r="N133" s="107">
        <v>8</v>
      </c>
      <c r="O133" s="107">
        <v>5</v>
      </c>
      <c r="P133" s="107">
        <v>1</v>
      </c>
      <c r="Q133" s="107">
        <v>2</v>
      </c>
      <c r="R133" s="107"/>
      <c r="S133" s="107"/>
      <c r="T133" s="107"/>
      <c r="U133" s="107"/>
      <c r="V133" s="107"/>
      <c r="W133" s="107"/>
      <c r="X133" s="107">
        <v>8</v>
      </c>
      <c r="Y133" s="107">
        <v>1</v>
      </c>
      <c r="Z133" s="107">
        <v>1</v>
      </c>
      <c r="AA133" s="107">
        <v>11</v>
      </c>
      <c r="AB133" s="107">
        <v>2</v>
      </c>
      <c r="AC133" s="107">
        <v>1</v>
      </c>
      <c r="AD133" s="107">
        <v>1</v>
      </c>
      <c r="AE133" s="107">
        <v>2</v>
      </c>
      <c r="AF133" s="107"/>
      <c r="AG133" s="108"/>
      <c r="AH133" s="107"/>
    </row>
    <row r="134" spans="1:34" s="5" customFormat="1" ht="35.25" customHeight="1" x14ac:dyDescent="0.25">
      <c r="A134" s="109"/>
      <c r="B134" s="175" t="s">
        <v>0</v>
      </c>
      <c r="C134" s="176"/>
      <c r="D134" s="177"/>
      <c r="E134" s="93">
        <f t="shared" ref="E134:AH134" si="12">E19+E39+E51+E59+E73+E80+E87+E90+E112+E116+E125+E130+E133</f>
        <v>1480</v>
      </c>
      <c r="F134" s="93">
        <f t="shared" si="12"/>
        <v>194</v>
      </c>
      <c r="G134" s="93">
        <f t="shared" si="12"/>
        <v>1284</v>
      </c>
      <c r="H134" s="93">
        <f t="shared" si="12"/>
        <v>2</v>
      </c>
      <c r="I134" s="93">
        <f t="shared" si="12"/>
        <v>0</v>
      </c>
      <c r="J134" s="93">
        <f t="shared" si="12"/>
        <v>4200</v>
      </c>
      <c r="K134" s="93">
        <f t="shared" si="12"/>
        <v>3775</v>
      </c>
      <c r="L134" s="93">
        <f t="shared" si="12"/>
        <v>334</v>
      </c>
      <c r="M134" s="93">
        <f t="shared" si="12"/>
        <v>7</v>
      </c>
      <c r="N134" s="93">
        <f t="shared" si="12"/>
        <v>3494</v>
      </c>
      <c r="O134" s="93">
        <f t="shared" si="12"/>
        <v>2286</v>
      </c>
      <c r="P134" s="93">
        <f t="shared" si="12"/>
        <v>827</v>
      </c>
      <c r="Q134" s="93">
        <f t="shared" si="12"/>
        <v>80</v>
      </c>
      <c r="R134" s="93">
        <f t="shared" si="12"/>
        <v>1</v>
      </c>
      <c r="S134" s="93">
        <f t="shared" si="12"/>
        <v>300</v>
      </c>
      <c r="T134" s="93">
        <f t="shared" si="12"/>
        <v>25</v>
      </c>
      <c r="U134" s="93">
        <f t="shared" si="12"/>
        <v>213</v>
      </c>
      <c r="V134" s="93">
        <f t="shared" si="12"/>
        <v>62</v>
      </c>
      <c r="W134" s="93">
        <f t="shared" si="12"/>
        <v>24</v>
      </c>
      <c r="X134" s="93">
        <f t="shared" si="12"/>
        <v>3518</v>
      </c>
      <c r="Y134" s="93">
        <f t="shared" si="12"/>
        <v>1</v>
      </c>
      <c r="Z134" s="93">
        <f t="shared" si="12"/>
        <v>44</v>
      </c>
      <c r="AA134" s="93">
        <f t="shared" si="12"/>
        <v>1734</v>
      </c>
      <c r="AB134" s="93">
        <f t="shared" si="12"/>
        <v>101</v>
      </c>
      <c r="AC134" s="93">
        <f t="shared" si="12"/>
        <v>176</v>
      </c>
      <c r="AD134" s="93">
        <f t="shared" si="12"/>
        <v>11</v>
      </c>
      <c r="AE134" s="93">
        <f t="shared" si="12"/>
        <v>187</v>
      </c>
      <c r="AF134" s="93">
        <f t="shared" si="12"/>
        <v>53</v>
      </c>
      <c r="AG134" s="93">
        <f t="shared" si="12"/>
        <v>4</v>
      </c>
      <c r="AH134" s="93">
        <f t="shared" si="12"/>
        <v>57</v>
      </c>
    </row>
    <row r="135" spans="1:34" s="5" customFormat="1" ht="32.2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</row>
    <row r="136" spans="1:34" s="5" customFormat="1" ht="74.25" customHeight="1" x14ac:dyDescent="0.2">
      <c r="A136" s="4"/>
      <c r="B136" s="4"/>
      <c r="C136" s="127" t="s">
        <v>286</v>
      </c>
      <c r="D136" s="128"/>
      <c r="E136" s="128"/>
      <c r="F136" s="12"/>
      <c r="G136" s="12"/>
      <c r="H136" s="12"/>
      <c r="I136" s="12"/>
      <c r="J136" s="12"/>
      <c r="K136" s="12"/>
      <c r="L136" s="12"/>
      <c r="M136" s="12"/>
      <c r="N136" s="12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</row>
    <row r="137" spans="1:34" s="5" customFormat="1" ht="29.25" customHeigh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</row>
    <row r="138" spans="1:34" s="5" customFormat="1" ht="20.25" customHeigh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</row>
    <row r="139" spans="1:34" s="5" customFormat="1" ht="14.25" customHeigh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</row>
    <row r="140" spans="1:34" s="5" customFormat="1" ht="14.25" customHeight="1" x14ac:dyDescent="0.2">
      <c r="A140" s="1"/>
      <c r="B140" s="16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3"/>
    </row>
    <row r="141" spans="1:34" x14ac:dyDescent="0.2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AH141" s="3"/>
    </row>
    <row r="142" spans="1:34" x14ac:dyDescent="0.2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AH142" s="3"/>
    </row>
    <row r="143" spans="1:34" ht="12.75" customHeight="1" x14ac:dyDescent="0.2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AH143" s="3"/>
    </row>
    <row r="144" spans="1:34" x14ac:dyDescent="0.2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AH144" s="3"/>
    </row>
    <row r="145" spans="2:34" x14ac:dyDescent="0.2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AH145" s="3"/>
    </row>
    <row r="146" spans="2:34" x14ac:dyDescent="0.2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AH146" s="3"/>
    </row>
    <row r="147" spans="2:34" x14ac:dyDescent="0.2">
      <c r="AH147" s="3"/>
    </row>
    <row r="148" spans="2:34" x14ac:dyDescent="0.2">
      <c r="AH148" s="3"/>
    </row>
    <row r="149" spans="2:34" x14ac:dyDescent="0.2">
      <c r="AH149" s="3"/>
    </row>
    <row r="150" spans="2:34" x14ac:dyDescent="0.2">
      <c r="AH150" s="3"/>
    </row>
    <row r="151" spans="2:34" x14ac:dyDescent="0.2">
      <c r="AH151" s="3"/>
    </row>
    <row r="152" spans="2:34" x14ac:dyDescent="0.2">
      <c r="AH152" s="3"/>
    </row>
    <row r="153" spans="2:34" x14ac:dyDescent="0.2">
      <c r="AH153" s="3"/>
    </row>
    <row r="154" spans="2:34" x14ac:dyDescent="0.2">
      <c r="AH154" s="3"/>
    </row>
    <row r="155" spans="2:34" x14ac:dyDescent="0.2">
      <c r="AH155" s="3"/>
    </row>
    <row r="156" spans="2:34" x14ac:dyDescent="0.2">
      <c r="AH156" s="3"/>
    </row>
    <row r="157" spans="2:34" x14ac:dyDescent="0.2">
      <c r="AH157" s="3"/>
    </row>
    <row r="158" spans="2:34" x14ac:dyDescent="0.2">
      <c r="AH158" s="3"/>
    </row>
    <row r="159" spans="2:34" x14ac:dyDescent="0.2">
      <c r="AH159" s="3"/>
    </row>
    <row r="160" spans="2:34" x14ac:dyDescent="0.2">
      <c r="AH160" s="3"/>
    </row>
    <row r="161" spans="34:34" x14ac:dyDescent="0.2">
      <c r="AH161" s="3"/>
    </row>
    <row r="162" spans="34:34" x14ac:dyDescent="0.2">
      <c r="AH162" s="3"/>
    </row>
    <row r="163" spans="34:34" x14ac:dyDescent="0.2">
      <c r="AH163" s="3"/>
    </row>
    <row r="164" spans="34:34" x14ac:dyDescent="0.2">
      <c r="AH164" s="3"/>
    </row>
    <row r="165" spans="34:34" x14ac:dyDescent="0.2">
      <c r="AH165" s="3"/>
    </row>
    <row r="166" spans="34:34" x14ac:dyDescent="0.2">
      <c r="AH166" s="3"/>
    </row>
    <row r="167" spans="34:34" x14ac:dyDescent="0.2">
      <c r="AH167" s="3"/>
    </row>
    <row r="168" spans="34:34" x14ac:dyDescent="0.2">
      <c r="AH168" s="3"/>
    </row>
    <row r="169" spans="34:34" x14ac:dyDescent="0.2">
      <c r="AH169" s="3"/>
    </row>
    <row r="170" spans="34:34" x14ac:dyDescent="0.2">
      <c r="AH170" s="3"/>
    </row>
    <row r="171" spans="34:34" x14ac:dyDescent="0.2">
      <c r="AH171" s="3"/>
    </row>
    <row r="172" spans="34:34" x14ac:dyDescent="0.2">
      <c r="AH172" s="3"/>
    </row>
    <row r="173" spans="34:34" x14ac:dyDescent="0.2">
      <c r="AH173" s="3"/>
    </row>
    <row r="174" spans="34:34" x14ac:dyDescent="0.2">
      <c r="AH174" s="3"/>
    </row>
    <row r="175" spans="34:34" x14ac:dyDescent="0.2">
      <c r="AH175" s="3"/>
    </row>
    <row r="176" spans="34:34" x14ac:dyDescent="0.2">
      <c r="AH176" s="3"/>
    </row>
    <row r="177" spans="34:34" x14ac:dyDescent="0.2">
      <c r="AH177" s="3"/>
    </row>
    <row r="178" spans="34:34" x14ac:dyDescent="0.2">
      <c r="AH178" s="3"/>
    </row>
    <row r="179" spans="34:34" x14ac:dyDescent="0.2">
      <c r="AH179" s="3"/>
    </row>
    <row r="180" spans="34:34" x14ac:dyDescent="0.2">
      <c r="AH180" s="3"/>
    </row>
    <row r="181" spans="34:34" x14ac:dyDescent="0.2">
      <c r="AH181" s="3"/>
    </row>
    <row r="182" spans="34:34" x14ac:dyDescent="0.2">
      <c r="AH182" s="3"/>
    </row>
    <row r="183" spans="34:34" x14ac:dyDescent="0.2">
      <c r="AH183" s="3"/>
    </row>
    <row r="184" spans="34:34" x14ac:dyDescent="0.2">
      <c r="AH184" s="3"/>
    </row>
    <row r="185" spans="34:34" x14ac:dyDescent="0.2">
      <c r="AH185" s="3"/>
    </row>
    <row r="186" spans="34:34" x14ac:dyDescent="0.2">
      <c r="AH186" s="3"/>
    </row>
    <row r="187" spans="34:34" x14ac:dyDescent="0.2">
      <c r="AH187" s="3"/>
    </row>
    <row r="188" spans="34:34" x14ac:dyDescent="0.2">
      <c r="AH188" s="3"/>
    </row>
    <row r="189" spans="34:34" x14ac:dyDescent="0.2">
      <c r="AH189" s="3"/>
    </row>
    <row r="190" spans="34:34" x14ac:dyDescent="0.2">
      <c r="AH190" s="3"/>
    </row>
    <row r="191" spans="34:34" x14ac:dyDescent="0.2">
      <c r="AH191" s="3"/>
    </row>
    <row r="192" spans="34:34" x14ac:dyDescent="0.2">
      <c r="AH192" s="3"/>
    </row>
    <row r="193" spans="34:34" x14ac:dyDescent="0.2">
      <c r="AH193" s="3"/>
    </row>
    <row r="194" spans="34:34" x14ac:dyDescent="0.2">
      <c r="AH194" s="3"/>
    </row>
    <row r="195" spans="34:34" x14ac:dyDescent="0.2">
      <c r="AH195" s="3"/>
    </row>
    <row r="196" spans="34:34" x14ac:dyDescent="0.2">
      <c r="AH196" s="3"/>
    </row>
    <row r="197" spans="34:34" x14ac:dyDescent="0.2">
      <c r="AH197" s="3"/>
    </row>
    <row r="198" spans="34:34" x14ac:dyDescent="0.2">
      <c r="AH198" s="3"/>
    </row>
    <row r="199" spans="34:34" x14ac:dyDescent="0.2">
      <c r="AH199" s="3"/>
    </row>
    <row r="200" spans="34:34" x14ac:dyDescent="0.2">
      <c r="AH200" s="3"/>
    </row>
    <row r="201" spans="34:34" x14ac:dyDescent="0.2">
      <c r="AH201" s="3"/>
    </row>
    <row r="202" spans="34:34" x14ac:dyDescent="0.2">
      <c r="AH202" s="3"/>
    </row>
    <row r="203" spans="34:34" x14ac:dyDescent="0.2">
      <c r="AH203" s="3"/>
    </row>
    <row r="204" spans="34:34" x14ac:dyDescent="0.2">
      <c r="AH204" s="3"/>
    </row>
    <row r="205" spans="34:34" x14ac:dyDescent="0.2">
      <c r="AH205" s="3"/>
    </row>
    <row r="206" spans="34:34" x14ac:dyDescent="0.2">
      <c r="AH206" s="3"/>
    </row>
    <row r="207" spans="34:34" x14ac:dyDescent="0.2">
      <c r="AH207" s="3"/>
    </row>
    <row r="208" spans="34:34" x14ac:dyDescent="0.2">
      <c r="AH208" s="3"/>
    </row>
    <row r="209" spans="34:34" x14ac:dyDescent="0.2">
      <c r="AH209" s="3"/>
    </row>
    <row r="210" spans="34:34" x14ac:dyDescent="0.2">
      <c r="AH210" s="3"/>
    </row>
    <row r="211" spans="34:34" x14ac:dyDescent="0.2">
      <c r="AH211" s="3"/>
    </row>
    <row r="212" spans="34:34" x14ac:dyDescent="0.2">
      <c r="AH212" s="3"/>
    </row>
    <row r="213" spans="34:34" x14ac:dyDescent="0.2">
      <c r="AH213" s="3"/>
    </row>
    <row r="214" spans="34:34" x14ac:dyDescent="0.2">
      <c r="AH214" s="3"/>
    </row>
    <row r="215" spans="34:34" x14ac:dyDescent="0.2">
      <c r="AH215" s="3"/>
    </row>
    <row r="216" spans="34:34" x14ac:dyDescent="0.2">
      <c r="AH216" s="3"/>
    </row>
    <row r="217" spans="34:34" x14ac:dyDescent="0.2">
      <c r="AH217" s="3"/>
    </row>
    <row r="218" spans="34:34" x14ac:dyDescent="0.2">
      <c r="AH218" s="3"/>
    </row>
    <row r="219" spans="34:34" x14ac:dyDescent="0.2">
      <c r="AH219" s="3"/>
    </row>
    <row r="220" spans="34:34" x14ac:dyDescent="0.2">
      <c r="AH220" s="3"/>
    </row>
    <row r="221" spans="34:34" x14ac:dyDescent="0.2">
      <c r="AH221" s="3"/>
    </row>
    <row r="222" spans="34:34" x14ac:dyDescent="0.2">
      <c r="AH222" s="3"/>
    </row>
    <row r="223" spans="34:34" x14ac:dyDescent="0.2">
      <c r="AH223" s="3"/>
    </row>
    <row r="224" spans="34:34" x14ac:dyDescent="0.2">
      <c r="AH224" s="3"/>
    </row>
    <row r="225" spans="34:34" x14ac:dyDescent="0.2">
      <c r="AH225" s="3"/>
    </row>
    <row r="226" spans="34:34" x14ac:dyDescent="0.2">
      <c r="AH226" s="3"/>
    </row>
    <row r="227" spans="34:34" x14ac:dyDescent="0.2">
      <c r="AH227" s="3"/>
    </row>
    <row r="228" spans="34:34" x14ac:dyDescent="0.2">
      <c r="AH228" s="3"/>
    </row>
    <row r="229" spans="34:34" x14ac:dyDescent="0.2">
      <c r="AH229" s="3"/>
    </row>
    <row r="230" spans="34:34" x14ac:dyDescent="0.2">
      <c r="AH230" s="3"/>
    </row>
    <row r="231" spans="34:34" x14ac:dyDescent="0.2">
      <c r="AH231" s="3"/>
    </row>
    <row r="232" spans="34:34" x14ac:dyDescent="0.2">
      <c r="AH232" s="3"/>
    </row>
    <row r="233" spans="34:34" x14ac:dyDescent="0.2">
      <c r="AH233" s="3"/>
    </row>
    <row r="234" spans="34:34" x14ac:dyDescent="0.2">
      <c r="AH234" s="3"/>
    </row>
    <row r="235" spans="34:34" x14ac:dyDescent="0.2">
      <c r="AH235" s="3"/>
    </row>
    <row r="236" spans="34:34" x14ac:dyDescent="0.2">
      <c r="AH236" s="3"/>
    </row>
    <row r="237" spans="34:34" x14ac:dyDescent="0.2">
      <c r="AH237" s="3"/>
    </row>
    <row r="238" spans="34:34" x14ac:dyDescent="0.2">
      <c r="AH238" s="3"/>
    </row>
    <row r="239" spans="34:34" x14ac:dyDescent="0.2">
      <c r="AH239" s="3"/>
    </row>
    <row r="240" spans="34:34" x14ac:dyDescent="0.2">
      <c r="AH240" s="3"/>
    </row>
    <row r="241" spans="34:34" x14ac:dyDescent="0.2">
      <c r="AH241" s="3"/>
    </row>
    <row r="242" spans="34:34" x14ac:dyDescent="0.2">
      <c r="AH242" s="3"/>
    </row>
    <row r="243" spans="34:34" x14ac:dyDescent="0.2">
      <c r="AH243" s="3"/>
    </row>
    <row r="244" spans="34:34" x14ac:dyDescent="0.2">
      <c r="AH244" s="3"/>
    </row>
    <row r="245" spans="34:34" x14ac:dyDescent="0.2">
      <c r="AH245" s="3"/>
    </row>
    <row r="246" spans="34:34" x14ac:dyDescent="0.2">
      <c r="AH246" s="3"/>
    </row>
    <row r="247" spans="34:34" x14ac:dyDescent="0.2">
      <c r="AH247" s="3"/>
    </row>
    <row r="248" spans="34:34" x14ac:dyDescent="0.2">
      <c r="AH248" s="3"/>
    </row>
    <row r="249" spans="34:34" x14ac:dyDescent="0.2">
      <c r="AH249" s="3"/>
    </row>
    <row r="250" spans="34:34" x14ac:dyDescent="0.2">
      <c r="AH250" s="3"/>
    </row>
    <row r="251" spans="34:34" x14ac:dyDescent="0.2">
      <c r="AH251" s="3"/>
    </row>
    <row r="252" spans="34:34" x14ac:dyDescent="0.2">
      <c r="AH252" s="3"/>
    </row>
    <row r="253" spans="34:34" x14ac:dyDescent="0.2">
      <c r="AH253" s="3"/>
    </row>
    <row r="254" spans="34:34" x14ac:dyDescent="0.2">
      <c r="AH254" s="3"/>
    </row>
    <row r="255" spans="34:34" x14ac:dyDescent="0.2">
      <c r="AH255" s="3"/>
    </row>
    <row r="256" spans="34:34" x14ac:dyDescent="0.2">
      <c r="AH256" s="3"/>
    </row>
    <row r="257" spans="34:34" x14ac:dyDescent="0.2">
      <c r="AH257" s="3"/>
    </row>
    <row r="258" spans="34:34" x14ac:dyDescent="0.2">
      <c r="AH258" s="3"/>
    </row>
    <row r="259" spans="34:34" x14ac:dyDescent="0.2">
      <c r="AH259" s="3"/>
    </row>
    <row r="260" spans="34:34" x14ac:dyDescent="0.2">
      <c r="AH260" s="3"/>
    </row>
    <row r="261" spans="34:34" x14ac:dyDescent="0.2">
      <c r="AH261" s="3"/>
    </row>
    <row r="262" spans="34:34" x14ac:dyDescent="0.2">
      <c r="AH262" s="3"/>
    </row>
    <row r="263" spans="34:34" x14ac:dyDescent="0.2">
      <c r="AH263" s="3"/>
    </row>
    <row r="264" spans="34:34" x14ac:dyDescent="0.2">
      <c r="AH264" s="3"/>
    </row>
    <row r="265" spans="34:34" x14ac:dyDescent="0.2">
      <c r="AH265" s="3"/>
    </row>
    <row r="266" spans="34:34" x14ac:dyDescent="0.2">
      <c r="AH266" s="3"/>
    </row>
    <row r="267" spans="34:34" x14ac:dyDescent="0.2">
      <c r="AH267" s="3"/>
    </row>
    <row r="268" spans="34:34" x14ac:dyDescent="0.2">
      <c r="AH268" s="3"/>
    </row>
    <row r="269" spans="34:34" x14ac:dyDescent="0.2">
      <c r="AH269" s="3"/>
    </row>
    <row r="270" spans="34:34" x14ac:dyDescent="0.2">
      <c r="AH270" s="3"/>
    </row>
    <row r="271" spans="34:34" x14ac:dyDescent="0.2">
      <c r="AH271" s="3"/>
    </row>
    <row r="272" spans="34:34" x14ac:dyDescent="0.2">
      <c r="AH272" s="3"/>
    </row>
    <row r="273" spans="34:34" x14ac:dyDescent="0.2">
      <c r="AH273" s="3"/>
    </row>
    <row r="274" spans="34:34" x14ac:dyDescent="0.2">
      <c r="AH274" s="3"/>
    </row>
    <row r="275" spans="34:34" x14ac:dyDescent="0.2">
      <c r="AH275" s="3"/>
    </row>
    <row r="276" spans="34:34" x14ac:dyDescent="0.2">
      <c r="AH276" s="3"/>
    </row>
    <row r="277" spans="34:34" x14ac:dyDescent="0.2">
      <c r="AH277" s="3"/>
    </row>
    <row r="278" spans="34:34" x14ac:dyDescent="0.2">
      <c r="AH278" s="3"/>
    </row>
    <row r="279" spans="34:34" x14ac:dyDescent="0.2">
      <c r="AH279" s="3"/>
    </row>
    <row r="280" spans="34:34" x14ac:dyDescent="0.2">
      <c r="AH280" s="3"/>
    </row>
    <row r="281" spans="34:34" x14ac:dyDescent="0.2">
      <c r="AH281" s="3"/>
    </row>
    <row r="282" spans="34:34" x14ac:dyDescent="0.2">
      <c r="AH282" s="3"/>
    </row>
    <row r="283" spans="34:34" x14ac:dyDescent="0.2">
      <c r="AH283" s="3"/>
    </row>
    <row r="284" spans="34:34" x14ac:dyDescent="0.2">
      <c r="AH284" s="3"/>
    </row>
    <row r="285" spans="34:34" x14ac:dyDescent="0.2">
      <c r="AH285" s="3"/>
    </row>
    <row r="286" spans="34:34" x14ac:dyDescent="0.2">
      <c r="AH286" s="3"/>
    </row>
    <row r="287" spans="34:34" x14ac:dyDescent="0.2">
      <c r="AH287" s="3"/>
    </row>
    <row r="288" spans="34:34" x14ac:dyDescent="0.2">
      <c r="AH288" s="3"/>
    </row>
    <row r="289" spans="34:34" x14ac:dyDescent="0.2">
      <c r="AH289" s="3"/>
    </row>
    <row r="290" spans="34:34" x14ac:dyDescent="0.2">
      <c r="AH290" s="3"/>
    </row>
    <row r="291" spans="34:34" x14ac:dyDescent="0.2">
      <c r="AH291" s="3"/>
    </row>
    <row r="292" spans="34:34" x14ac:dyDescent="0.2">
      <c r="AH292" s="3"/>
    </row>
    <row r="293" spans="34:34" x14ac:dyDescent="0.2">
      <c r="AH293" s="3"/>
    </row>
    <row r="294" spans="34:34" x14ac:dyDescent="0.2">
      <c r="AH294" s="3"/>
    </row>
    <row r="295" spans="34:34" x14ac:dyDescent="0.2">
      <c r="AH295" s="3"/>
    </row>
    <row r="296" spans="34:34" x14ac:dyDescent="0.2">
      <c r="AH296" s="3"/>
    </row>
    <row r="297" spans="34:34" x14ac:dyDescent="0.2">
      <c r="AH297" s="3"/>
    </row>
    <row r="298" spans="34:34" x14ac:dyDescent="0.2">
      <c r="AH298" s="3"/>
    </row>
    <row r="299" spans="34:34" x14ac:dyDescent="0.2">
      <c r="AH299" s="3"/>
    </row>
    <row r="300" spans="34:34" x14ac:dyDescent="0.2">
      <c r="AH300" s="3"/>
    </row>
    <row r="301" spans="34:34" x14ac:dyDescent="0.2">
      <c r="AH301" s="3"/>
    </row>
    <row r="302" spans="34:34" x14ac:dyDescent="0.2">
      <c r="AH302" s="3"/>
    </row>
    <row r="303" spans="34:34" x14ac:dyDescent="0.2">
      <c r="AH303" s="3"/>
    </row>
    <row r="304" spans="34:34" x14ac:dyDescent="0.2">
      <c r="AH304" s="3"/>
    </row>
    <row r="305" spans="34:34" x14ac:dyDescent="0.2">
      <c r="AH305" s="3"/>
    </row>
    <row r="306" spans="34:34" x14ac:dyDescent="0.2">
      <c r="AH306" s="3"/>
    </row>
    <row r="307" spans="34:34" x14ac:dyDescent="0.2">
      <c r="AH307" s="3"/>
    </row>
    <row r="308" spans="34:34" x14ac:dyDescent="0.2">
      <c r="AH308" s="3"/>
    </row>
    <row r="309" spans="34:34" x14ac:dyDescent="0.2">
      <c r="AH309" s="3"/>
    </row>
    <row r="310" spans="34:34" x14ac:dyDescent="0.2">
      <c r="AH310" s="3"/>
    </row>
    <row r="311" spans="34:34" x14ac:dyDescent="0.2">
      <c r="AH311" s="3"/>
    </row>
    <row r="312" spans="34:34" x14ac:dyDescent="0.2">
      <c r="AH312" s="3"/>
    </row>
    <row r="313" spans="34:34" x14ac:dyDescent="0.2">
      <c r="AH313" s="3"/>
    </row>
    <row r="314" spans="34:34" x14ac:dyDescent="0.2">
      <c r="AH314" s="3"/>
    </row>
    <row r="315" spans="34:34" x14ac:dyDescent="0.2">
      <c r="AH315" s="3"/>
    </row>
    <row r="316" spans="34:34" x14ac:dyDescent="0.2">
      <c r="AH316" s="3"/>
    </row>
    <row r="317" spans="34:34" x14ac:dyDescent="0.2">
      <c r="AH317" s="3"/>
    </row>
    <row r="318" spans="34:34" x14ac:dyDescent="0.2">
      <c r="AH318" s="3"/>
    </row>
    <row r="319" spans="34:34" x14ac:dyDescent="0.2">
      <c r="AH319" s="3"/>
    </row>
    <row r="320" spans="34:34" x14ac:dyDescent="0.2">
      <c r="AH320" s="3"/>
    </row>
    <row r="321" spans="34:34" x14ac:dyDescent="0.2">
      <c r="AH321" s="3"/>
    </row>
    <row r="322" spans="34:34" x14ac:dyDescent="0.2">
      <c r="AH322" s="3"/>
    </row>
    <row r="323" spans="34:34" x14ac:dyDescent="0.2">
      <c r="AH323" s="3"/>
    </row>
    <row r="324" spans="34:34" x14ac:dyDescent="0.2">
      <c r="AH324" s="3"/>
    </row>
    <row r="325" spans="34:34" x14ac:dyDescent="0.2">
      <c r="AH325" s="3"/>
    </row>
    <row r="326" spans="34:34" x14ac:dyDescent="0.2">
      <c r="AH326" s="3"/>
    </row>
    <row r="327" spans="34:34" x14ac:dyDescent="0.2">
      <c r="AH327" s="3"/>
    </row>
    <row r="328" spans="34:34" x14ac:dyDescent="0.2">
      <c r="AH328" s="3"/>
    </row>
    <row r="329" spans="34:34" x14ac:dyDescent="0.2">
      <c r="AH329" s="3"/>
    </row>
    <row r="330" spans="34:34" x14ac:dyDescent="0.2">
      <c r="AH330" s="3"/>
    </row>
    <row r="331" spans="34:34" x14ac:dyDescent="0.2">
      <c r="AH331" s="3"/>
    </row>
    <row r="332" spans="34:34" x14ac:dyDescent="0.2">
      <c r="AH332" s="3"/>
    </row>
    <row r="333" spans="34:34" x14ac:dyDescent="0.2">
      <c r="AH333" s="3"/>
    </row>
    <row r="334" spans="34:34" x14ac:dyDescent="0.2">
      <c r="AH334" s="3"/>
    </row>
    <row r="335" spans="34:34" x14ac:dyDescent="0.2">
      <c r="AH335" s="3"/>
    </row>
    <row r="336" spans="34:34" x14ac:dyDescent="0.2">
      <c r="AH336" s="3"/>
    </row>
    <row r="337" spans="34:34" x14ac:dyDescent="0.2">
      <c r="AH337" s="3"/>
    </row>
    <row r="338" spans="34:34" x14ac:dyDescent="0.2">
      <c r="AH338" s="3"/>
    </row>
    <row r="339" spans="34:34" x14ac:dyDescent="0.2">
      <c r="AH339" s="3"/>
    </row>
    <row r="340" spans="34:34" x14ac:dyDescent="0.2">
      <c r="AH340" s="3"/>
    </row>
    <row r="341" spans="34:34" x14ac:dyDescent="0.2">
      <c r="AH341" s="3"/>
    </row>
    <row r="342" spans="34:34" x14ac:dyDescent="0.2">
      <c r="AH342" s="3"/>
    </row>
    <row r="343" spans="34:34" x14ac:dyDescent="0.2">
      <c r="AH343" s="3"/>
    </row>
    <row r="344" spans="34:34" x14ac:dyDescent="0.2">
      <c r="AH344" s="3"/>
    </row>
    <row r="345" spans="34:34" x14ac:dyDescent="0.2">
      <c r="AH345" s="3"/>
    </row>
    <row r="346" spans="34:34" x14ac:dyDescent="0.2">
      <c r="AH346" s="3"/>
    </row>
    <row r="347" spans="34:34" x14ac:dyDescent="0.2">
      <c r="AH347" s="3"/>
    </row>
    <row r="348" spans="34:34" x14ac:dyDescent="0.2">
      <c r="AH348" s="3"/>
    </row>
    <row r="349" spans="34:34" x14ac:dyDescent="0.2">
      <c r="AH349" s="3"/>
    </row>
    <row r="350" spans="34:34" x14ac:dyDescent="0.2">
      <c r="AH350" s="3"/>
    </row>
    <row r="351" spans="34:34" x14ac:dyDescent="0.2">
      <c r="AH351" s="3"/>
    </row>
    <row r="352" spans="34:34" x14ac:dyDescent="0.2">
      <c r="AH352" s="3"/>
    </row>
    <row r="353" spans="34:34" x14ac:dyDescent="0.2">
      <c r="AH353" s="3"/>
    </row>
    <row r="354" spans="34:34" x14ac:dyDescent="0.2">
      <c r="AH354" s="3"/>
    </row>
    <row r="355" spans="34:34" x14ac:dyDescent="0.2">
      <c r="AH355" s="3"/>
    </row>
    <row r="356" spans="34:34" x14ac:dyDescent="0.2">
      <c r="AH356" s="3"/>
    </row>
    <row r="357" spans="34:34" x14ac:dyDescent="0.2">
      <c r="AH357" s="3"/>
    </row>
    <row r="358" spans="34:34" x14ac:dyDescent="0.2">
      <c r="AH358" s="3"/>
    </row>
    <row r="359" spans="34:34" x14ac:dyDescent="0.2">
      <c r="AH359" s="3"/>
    </row>
    <row r="360" spans="34:34" x14ac:dyDescent="0.2">
      <c r="AH360" s="3"/>
    </row>
    <row r="361" spans="34:34" x14ac:dyDescent="0.2">
      <c r="AH361" s="3"/>
    </row>
    <row r="362" spans="34:34" x14ac:dyDescent="0.2">
      <c r="AH362" s="3"/>
    </row>
    <row r="363" spans="34:34" x14ac:dyDescent="0.2">
      <c r="AH363" s="3"/>
    </row>
    <row r="364" spans="34:34" x14ac:dyDescent="0.2">
      <c r="AH364" s="3"/>
    </row>
    <row r="365" spans="34:34" x14ac:dyDescent="0.2">
      <c r="AH365" s="3"/>
    </row>
    <row r="366" spans="34:34" x14ac:dyDescent="0.2">
      <c r="AH366" s="3"/>
    </row>
    <row r="367" spans="34:34" x14ac:dyDescent="0.2">
      <c r="AH367" s="3"/>
    </row>
    <row r="368" spans="34:34" x14ac:dyDescent="0.2">
      <c r="AH368" s="3"/>
    </row>
    <row r="369" spans="34:34" x14ac:dyDescent="0.2">
      <c r="AH369" s="3"/>
    </row>
    <row r="370" spans="34:34" x14ac:dyDescent="0.2">
      <c r="AH370" s="3"/>
    </row>
    <row r="371" spans="34:34" x14ac:dyDescent="0.2">
      <c r="AH371" s="3"/>
    </row>
    <row r="372" spans="34:34" x14ac:dyDescent="0.2">
      <c r="AH372" s="3"/>
    </row>
    <row r="373" spans="34:34" x14ac:dyDescent="0.2">
      <c r="AH373" s="3"/>
    </row>
    <row r="374" spans="34:34" x14ac:dyDescent="0.2">
      <c r="AH374" s="3"/>
    </row>
    <row r="375" spans="34:34" x14ac:dyDescent="0.2">
      <c r="AH375" s="3"/>
    </row>
    <row r="376" spans="34:34" x14ac:dyDescent="0.2">
      <c r="AH376" s="3"/>
    </row>
    <row r="377" spans="34:34" x14ac:dyDescent="0.2">
      <c r="AH377" s="3"/>
    </row>
    <row r="378" spans="34:34" x14ac:dyDescent="0.2">
      <c r="AH378" s="3"/>
    </row>
    <row r="379" spans="34:34" x14ac:dyDescent="0.2">
      <c r="AH379" s="3"/>
    </row>
    <row r="380" spans="34:34" x14ac:dyDescent="0.2">
      <c r="AH380" s="3"/>
    </row>
    <row r="381" spans="34:34" x14ac:dyDescent="0.2">
      <c r="AH381" s="3"/>
    </row>
    <row r="382" spans="34:34" x14ac:dyDescent="0.2">
      <c r="AH382" s="3"/>
    </row>
    <row r="383" spans="34:34" x14ac:dyDescent="0.2">
      <c r="AH383" s="3"/>
    </row>
    <row r="384" spans="34:34" x14ac:dyDescent="0.2">
      <c r="AH384" s="3"/>
    </row>
    <row r="385" spans="34:34" x14ac:dyDescent="0.2">
      <c r="AH385" s="3"/>
    </row>
    <row r="386" spans="34:34" x14ac:dyDescent="0.2">
      <c r="AH386" s="3"/>
    </row>
    <row r="387" spans="34:34" x14ac:dyDescent="0.2">
      <c r="AH387" s="3"/>
    </row>
    <row r="388" spans="34:34" x14ac:dyDescent="0.2">
      <c r="AH388" s="3"/>
    </row>
    <row r="389" spans="34:34" x14ac:dyDescent="0.2">
      <c r="AH389" s="3"/>
    </row>
    <row r="390" spans="34:34" x14ac:dyDescent="0.2">
      <c r="AH390" s="3"/>
    </row>
    <row r="391" spans="34:34" x14ac:dyDescent="0.2">
      <c r="AH391" s="3"/>
    </row>
    <row r="392" spans="34:34" x14ac:dyDescent="0.2">
      <c r="AH392" s="3"/>
    </row>
    <row r="393" spans="34:34" x14ac:dyDescent="0.2">
      <c r="AH393" s="3"/>
    </row>
    <row r="394" spans="34:34" x14ac:dyDescent="0.2">
      <c r="AH394" s="3"/>
    </row>
    <row r="395" spans="34:34" x14ac:dyDescent="0.2">
      <c r="AH395" s="3"/>
    </row>
    <row r="396" spans="34:34" x14ac:dyDescent="0.2">
      <c r="AH396" s="3"/>
    </row>
    <row r="397" spans="34:34" x14ac:dyDescent="0.2">
      <c r="AH397" s="3"/>
    </row>
    <row r="398" spans="34:34" x14ac:dyDescent="0.2">
      <c r="AH398" s="3"/>
    </row>
    <row r="399" spans="34:34" x14ac:dyDescent="0.2">
      <c r="AH399" s="3"/>
    </row>
    <row r="400" spans="34:34" x14ac:dyDescent="0.2">
      <c r="AH400" s="3"/>
    </row>
    <row r="401" spans="34:34" x14ac:dyDescent="0.2">
      <c r="AH401" s="3"/>
    </row>
    <row r="402" spans="34:34" x14ac:dyDescent="0.2">
      <c r="AH402" s="3"/>
    </row>
    <row r="403" spans="34:34" x14ac:dyDescent="0.2">
      <c r="AH403" s="3"/>
    </row>
    <row r="404" spans="34:34" x14ac:dyDescent="0.2">
      <c r="AH404" s="3"/>
    </row>
    <row r="405" spans="34:34" x14ac:dyDescent="0.2">
      <c r="AH405" s="3"/>
    </row>
    <row r="406" spans="34:34" x14ac:dyDescent="0.2">
      <c r="AH406" s="3"/>
    </row>
    <row r="407" spans="34:34" x14ac:dyDescent="0.2">
      <c r="AH407" s="3"/>
    </row>
    <row r="408" spans="34:34" x14ac:dyDescent="0.2">
      <c r="AH408" s="3"/>
    </row>
    <row r="409" spans="34:34" x14ac:dyDescent="0.2">
      <c r="AH409" s="3"/>
    </row>
    <row r="410" spans="34:34" x14ac:dyDescent="0.2">
      <c r="AH410" s="3"/>
    </row>
    <row r="411" spans="34:34" x14ac:dyDescent="0.2">
      <c r="AH411" s="3"/>
    </row>
    <row r="412" spans="34:34" x14ac:dyDescent="0.2">
      <c r="AH412" s="3"/>
    </row>
    <row r="413" spans="34:34" x14ac:dyDescent="0.2">
      <c r="AH413" s="3"/>
    </row>
    <row r="414" spans="34:34" x14ac:dyDescent="0.2">
      <c r="AH414" s="3"/>
    </row>
    <row r="415" spans="34:34" x14ac:dyDescent="0.2">
      <c r="AH415" s="3"/>
    </row>
    <row r="416" spans="34:34" x14ac:dyDescent="0.2">
      <c r="AH416" s="3"/>
    </row>
    <row r="417" spans="34:34" x14ac:dyDescent="0.2">
      <c r="AH417" s="3"/>
    </row>
    <row r="418" spans="34:34" x14ac:dyDescent="0.2">
      <c r="AH418" s="3"/>
    </row>
    <row r="419" spans="34:34" x14ac:dyDescent="0.2">
      <c r="AH419" s="3"/>
    </row>
    <row r="420" spans="34:34" x14ac:dyDescent="0.2">
      <c r="AH420" s="3"/>
    </row>
    <row r="421" spans="34:34" x14ac:dyDescent="0.2">
      <c r="AH421" s="3"/>
    </row>
    <row r="422" spans="34:34" x14ac:dyDescent="0.2">
      <c r="AH422" s="3"/>
    </row>
    <row r="423" spans="34:34" x14ac:dyDescent="0.2">
      <c r="AH423" s="3"/>
    </row>
    <row r="424" spans="34:34" x14ac:dyDescent="0.2">
      <c r="AH424" s="3"/>
    </row>
    <row r="425" spans="34:34" x14ac:dyDescent="0.2">
      <c r="AH425" s="3"/>
    </row>
    <row r="426" spans="34:34" x14ac:dyDescent="0.2">
      <c r="AH426" s="3"/>
    </row>
    <row r="427" spans="34:34" x14ac:dyDescent="0.2">
      <c r="AH427" s="3"/>
    </row>
    <row r="428" spans="34:34" x14ac:dyDescent="0.2">
      <c r="AH428" s="3"/>
    </row>
    <row r="429" spans="34:34" x14ac:dyDescent="0.2">
      <c r="AH429" s="3"/>
    </row>
    <row r="430" spans="34:34" x14ac:dyDescent="0.2">
      <c r="AH430" s="3"/>
    </row>
    <row r="431" spans="34:34" x14ac:dyDescent="0.2">
      <c r="AH431" s="3"/>
    </row>
    <row r="432" spans="34:34" x14ac:dyDescent="0.2">
      <c r="AH432" s="3"/>
    </row>
    <row r="433" spans="34:34" x14ac:dyDescent="0.2">
      <c r="AH433" s="3"/>
    </row>
    <row r="434" spans="34:34" x14ac:dyDescent="0.2">
      <c r="AH434" s="3"/>
    </row>
    <row r="435" spans="34:34" x14ac:dyDescent="0.2">
      <c r="AH435" s="3"/>
    </row>
    <row r="436" spans="34:34" x14ac:dyDescent="0.2">
      <c r="AH436" s="3"/>
    </row>
    <row r="437" spans="34:34" x14ac:dyDescent="0.2">
      <c r="AH437" s="3"/>
    </row>
    <row r="438" spans="34:34" x14ac:dyDescent="0.2">
      <c r="AH438" s="3"/>
    </row>
    <row r="439" spans="34:34" x14ac:dyDescent="0.2">
      <c r="AH439" s="3"/>
    </row>
    <row r="440" spans="34:34" x14ac:dyDescent="0.2">
      <c r="AH440" s="3"/>
    </row>
    <row r="441" spans="34:34" x14ac:dyDescent="0.2">
      <c r="AH441" s="3"/>
    </row>
    <row r="442" spans="34:34" x14ac:dyDescent="0.2">
      <c r="AH442" s="3"/>
    </row>
    <row r="443" spans="34:34" x14ac:dyDescent="0.2">
      <c r="AH443" s="3"/>
    </row>
    <row r="444" spans="34:34" x14ac:dyDescent="0.2">
      <c r="AH444" s="3"/>
    </row>
    <row r="445" spans="34:34" x14ac:dyDescent="0.2">
      <c r="AH445" s="3"/>
    </row>
    <row r="446" spans="34:34" x14ac:dyDescent="0.2">
      <c r="AH446" s="3"/>
    </row>
    <row r="447" spans="34:34" x14ac:dyDescent="0.2">
      <c r="AH447" s="3"/>
    </row>
    <row r="448" spans="34:34" x14ac:dyDescent="0.2">
      <c r="AH448" s="3"/>
    </row>
    <row r="449" spans="34:34" x14ac:dyDescent="0.2">
      <c r="AH449" s="3"/>
    </row>
    <row r="450" spans="34:34" x14ac:dyDescent="0.2">
      <c r="AH450" s="3"/>
    </row>
    <row r="451" spans="34:34" x14ac:dyDescent="0.2">
      <c r="AH451" s="3"/>
    </row>
    <row r="452" spans="34:34" x14ac:dyDescent="0.2">
      <c r="AH452" s="3"/>
    </row>
    <row r="453" spans="34:34" x14ac:dyDescent="0.2">
      <c r="AH453" s="3"/>
    </row>
    <row r="454" spans="34:34" x14ac:dyDescent="0.2">
      <c r="AH454" s="3"/>
    </row>
    <row r="455" spans="34:34" x14ac:dyDescent="0.2">
      <c r="AH455" s="3"/>
    </row>
    <row r="456" spans="34:34" x14ac:dyDescent="0.2">
      <c r="AH456" s="3"/>
    </row>
    <row r="457" spans="34:34" x14ac:dyDescent="0.2">
      <c r="AH457" s="3"/>
    </row>
    <row r="458" spans="34:34" x14ac:dyDescent="0.2">
      <c r="AH458" s="3"/>
    </row>
    <row r="459" spans="34:34" x14ac:dyDescent="0.2">
      <c r="AH459" s="3"/>
    </row>
    <row r="460" spans="34:34" x14ac:dyDescent="0.2">
      <c r="AH460" s="3"/>
    </row>
    <row r="461" spans="34:34" x14ac:dyDescent="0.2">
      <c r="AH461" s="3"/>
    </row>
    <row r="462" spans="34:34" x14ac:dyDescent="0.2">
      <c r="AH462" s="3"/>
    </row>
    <row r="463" spans="34:34" x14ac:dyDescent="0.2">
      <c r="AH463" s="3"/>
    </row>
    <row r="464" spans="34:34" x14ac:dyDescent="0.2">
      <c r="AH464" s="3"/>
    </row>
    <row r="465" spans="34:34" x14ac:dyDescent="0.2">
      <c r="AH465" s="3"/>
    </row>
    <row r="466" spans="34:34" x14ac:dyDescent="0.2">
      <c r="AH466" s="3"/>
    </row>
    <row r="467" spans="34:34" x14ac:dyDescent="0.2">
      <c r="AH467" s="3"/>
    </row>
    <row r="468" spans="34:34" x14ac:dyDescent="0.2">
      <c r="AH468" s="3"/>
    </row>
    <row r="469" spans="34:34" x14ac:dyDescent="0.2">
      <c r="AH469" s="3"/>
    </row>
    <row r="470" spans="34:34" x14ac:dyDescent="0.2">
      <c r="AH470" s="3"/>
    </row>
    <row r="471" spans="34:34" x14ac:dyDescent="0.2">
      <c r="AH471" s="3"/>
    </row>
    <row r="472" spans="34:34" x14ac:dyDescent="0.2">
      <c r="AH472" s="3"/>
    </row>
    <row r="473" spans="34:34" x14ac:dyDescent="0.2">
      <c r="AH473" s="3"/>
    </row>
    <row r="474" spans="34:34" x14ac:dyDescent="0.2">
      <c r="AH474" s="3"/>
    </row>
    <row r="475" spans="34:34" x14ac:dyDescent="0.2">
      <c r="AH475" s="3"/>
    </row>
    <row r="476" spans="34:34" x14ac:dyDescent="0.2">
      <c r="AH476" s="3"/>
    </row>
    <row r="477" spans="34:34" x14ac:dyDescent="0.2">
      <c r="AH477" s="3"/>
    </row>
    <row r="478" spans="34:34" x14ac:dyDescent="0.2">
      <c r="AH478" s="3"/>
    </row>
    <row r="479" spans="34:34" x14ac:dyDescent="0.2">
      <c r="AH479" s="3"/>
    </row>
    <row r="480" spans="34:34" x14ac:dyDescent="0.2">
      <c r="AH480" s="3"/>
    </row>
    <row r="481" spans="34:34" x14ac:dyDescent="0.2">
      <c r="AH481" s="3"/>
    </row>
    <row r="482" spans="34:34" x14ac:dyDescent="0.2">
      <c r="AH482" s="3"/>
    </row>
    <row r="483" spans="34:34" x14ac:dyDescent="0.2">
      <c r="AH483" s="3"/>
    </row>
    <row r="484" spans="34:34" x14ac:dyDescent="0.2">
      <c r="AH484" s="3"/>
    </row>
    <row r="485" spans="34:34" x14ac:dyDescent="0.2">
      <c r="AH485" s="3"/>
    </row>
    <row r="486" spans="34:34" x14ac:dyDescent="0.2">
      <c r="AH486" s="3"/>
    </row>
    <row r="487" spans="34:34" x14ac:dyDescent="0.2">
      <c r="AH487" s="3"/>
    </row>
    <row r="488" spans="34:34" x14ac:dyDescent="0.2">
      <c r="AH488" s="3"/>
    </row>
    <row r="489" spans="34:34" x14ac:dyDescent="0.2">
      <c r="AH489" s="3"/>
    </row>
    <row r="490" spans="34:34" x14ac:dyDescent="0.2">
      <c r="AH490" s="3"/>
    </row>
    <row r="491" spans="34:34" x14ac:dyDescent="0.2">
      <c r="AH491" s="3"/>
    </row>
    <row r="492" spans="34:34" x14ac:dyDescent="0.2">
      <c r="AH492" s="3"/>
    </row>
    <row r="493" spans="34:34" x14ac:dyDescent="0.2">
      <c r="AH493" s="3"/>
    </row>
    <row r="494" spans="34:34" x14ac:dyDescent="0.2">
      <c r="AH494" s="3"/>
    </row>
    <row r="495" spans="34:34" x14ac:dyDescent="0.2">
      <c r="AH495" s="3"/>
    </row>
    <row r="496" spans="34:34" x14ac:dyDescent="0.2">
      <c r="AH496" s="3"/>
    </row>
    <row r="497" spans="34:34" x14ac:dyDescent="0.2">
      <c r="AH497" s="3"/>
    </row>
    <row r="498" spans="34:34" x14ac:dyDescent="0.2">
      <c r="AH498" s="3"/>
    </row>
    <row r="499" spans="34:34" x14ac:dyDescent="0.2">
      <c r="AH499" s="3"/>
    </row>
    <row r="500" spans="34:34" x14ac:dyDescent="0.2">
      <c r="AH500" s="3"/>
    </row>
    <row r="501" spans="34:34" x14ac:dyDescent="0.2">
      <c r="AH501" s="3"/>
    </row>
    <row r="502" spans="34:34" x14ac:dyDescent="0.2">
      <c r="AH502" s="3"/>
    </row>
    <row r="503" spans="34:34" x14ac:dyDescent="0.2">
      <c r="AH503" s="3"/>
    </row>
    <row r="504" spans="34:34" x14ac:dyDescent="0.2">
      <c r="AH504" s="3"/>
    </row>
    <row r="505" spans="34:34" x14ac:dyDescent="0.2">
      <c r="AH505" s="3"/>
    </row>
    <row r="506" spans="34:34" x14ac:dyDescent="0.2">
      <c r="AH506" s="3"/>
    </row>
    <row r="507" spans="34:34" x14ac:dyDescent="0.2">
      <c r="AH507" s="3"/>
    </row>
    <row r="508" spans="34:34" x14ac:dyDescent="0.2">
      <c r="AH508" s="3"/>
    </row>
    <row r="509" spans="34:34" x14ac:dyDescent="0.2">
      <c r="AH509" s="3"/>
    </row>
    <row r="510" spans="34:34" x14ac:dyDescent="0.2">
      <c r="AH510" s="3"/>
    </row>
    <row r="511" spans="34:34" x14ac:dyDescent="0.2">
      <c r="AH511" s="3"/>
    </row>
    <row r="512" spans="34:34" x14ac:dyDescent="0.2">
      <c r="AH512" s="3"/>
    </row>
    <row r="513" spans="34:34" x14ac:dyDescent="0.2">
      <c r="AH513" s="3"/>
    </row>
    <row r="514" spans="34:34" x14ac:dyDescent="0.2">
      <c r="AH514" s="3"/>
    </row>
    <row r="515" spans="34:34" x14ac:dyDescent="0.2">
      <c r="AH515" s="3"/>
    </row>
    <row r="516" spans="34:34" x14ac:dyDescent="0.2">
      <c r="AH516" s="3"/>
    </row>
    <row r="517" spans="34:34" x14ac:dyDescent="0.2">
      <c r="AH517" s="3"/>
    </row>
    <row r="518" spans="34:34" x14ac:dyDescent="0.2">
      <c r="AH518" s="3"/>
    </row>
    <row r="519" spans="34:34" x14ac:dyDescent="0.2">
      <c r="AH519" s="3"/>
    </row>
    <row r="520" spans="34:34" x14ac:dyDescent="0.2">
      <c r="AH520" s="3"/>
    </row>
    <row r="521" spans="34:34" x14ac:dyDescent="0.2">
      <c r="AH521" s="3"/>
    </row>
    <row r="522" spans="34:34" x14ac:dyDescent="0.2">
      <c r="AH522" s="3"/>
    </row>
    <row r="523" spans="34:34" x14ac:dyDescent="0.2">
      <c r="AH523" s="3"/>
    </row>
    <row r="524" spans="34:34" x14ac:dyDescent="0.2">
      <c r="AH524" s="3"/>
    </row>
    <row r="525" spans="34:34" x14ac:dyDescent="0.2">
      <c r="AH525" s="3"/>
    </row>
    <row r="526" spans="34:34" x14ac:dyDescent="0.2">
      <c r="AH526" s="3"/>
    </row>
    <row r="527" spans="34:34" x14ac:dyDescent="0.2">
      <c r="AH527" s="3"/>
    </row>
    <row r="528" spans="34:34" x14ac:dyDescent="0.2">
      <c r="AH528" s="3"/>
    </row>
    <row r="529" spans="34:34" x14ac:dyDescent="0.2">
      <c r="AH529" s="3"/>
    </row>
    <row r="530" spans="34:34" x14ac:dyDescent="0.2">
      <c r="AH530" s="3"/>
    </row>
    <row r="531" spans="34:34" x14ac:dyDescent="0.2">
      <c r="AH531" s="3"/>
    </row>
    <row r="532" spans="34:34" x14ac:dyDescent="0.2">
      <c r="AH532" s="3"/>
    </row>
    <row r="533" spans="34:34" x14ac:dyDescent="0.2">
      <c r="AH533" s="3"/>
    </row>
    <row r="534" spans="34:34" x14ac:dyDescent="0.2">
      <c r="AH534" s="3"/>
    </row>
    <row r="535" spans="34:34" x14ac:dyDescent="0.2">
      <c r="AH535" s="3"/>
    </row>
    <row r="536" spans="34:34" x14ac:dyDescent="0.2">
      <c r="AH536" s="3"/>
    </row>
    <row r="537" spans="34:34" x14ac:dyDescent="0.2">
      <c r="AH537" s="3"/>
    </row>
    <row r="538" spans="34:34" x14ac:dyDescent="0.2">
      <c r="AH538" s="3"/>
    </row>
    <row r="539" spans="34:34" x14ac:dyDescent="0.2">
      <c r="AH539" s="3"/>
    </row>
    <row r="540" spans="34:34" x14ac:dyDescent="0.2">
      <c r="AH540" s="3"/>
    </row>
    <row r="541" spans="34:34" x14ac:dyDescent="0.2">
      <c r="AH541" s="3"/>
    </row>
    <row r="542" spans="34:34" x14ac:dyDescent="0.2">
      <c r="AH542" s="3"/>
    </row>
    <row r="543" spans="34:34" x14ac:dyDescent="0.2">
      <c r="AH543" s="3"/>
    </row>
    <row r="544" spans="34:34" x14ac:dyDescent="0.2">
      <c r="AH544" s="3"/>
    </row>
    <row r="545" spans="34:34" x14ac:dyDescent="0.2">
      <c r="AH545" s="3"/>
    </row>
    <row r="546" spans="34:34" x14ac:dyDescent="0.2">
      <c r="AH546" s="3"/>
    </row>
    <row r="547" spans="34:34" x14ac:dyDescent="0.2">
      <c r="AH547" s="3"/>
    </row>
    <row r="548" spans="34:34" x14ac:dyDescent="0.2">
      <c r="AH548" s="3"/>
    </row>
    <row r="549" spans="34:34" x14ac:dyDescent="0.2">
      <c r="AH549" s="3"/>
    </row>
    <row r="550" spans="34:34" x14ac:dyDescent="0.2">
      <c r="AH550" s="3"/>
    </row>
    <row r="551" spans="34:34" x14ac:dyDescent="0.2">
      <c r="AH551" s="3"/>
    </row>
    <row r="552" spans="34:34" x14ac:dyDescent="0.2">
      <c r="AH552" s="3"/>
    </row>
    <row r="553" spans="34:34" x14ac:dyDescent="0.2">
      <c r="AH553" s="3"/>
    </row>
    <row r="554" spans="34:34" x14ac:dyDescent="0.2">
      <c r="AH554" s="3"/>
    </row>
    <row r="555" spans="34:34" x14ac:dyDescent="0.2">
      <c r="AH555" s="3"/>
    </row>
    <row r="556" spans="34:34" x14ac:dyDescent="0.2">
      <c r="AH556" s="3"/>
    </row>
    <row r="557" spans="34:34" x14ac:dyDescent="0.2">
      <c r="AH557" s="3"/>
    </row>
    <row r="558" spans="34:34" x14ac:dyDescent="0.2">
      <c r="AH558" s="3"/>
    </row>
    <row r="559" spans="34:34" x14ac:dyDescent="0.2">
      <c r="AH559" s="3"/>
    </row>
    <row r="560" spans="34:34" x14ac:dyDescent="0.2">
      <c r="AH560" s="3"/>
    </row>
    <row r="561" spans="34:34" x14ac:dyDescent="0.2">
      <c r="AH561" s="3"/>
    </row>
    <row r="562" spans="34:34" x14ac:dyDescent="0.2">
      <c r="AH562" s="3"/>
    </row>
    <row r="563" spans="34:34" x14ac:dyDescent="0.2">
      <c r="AH563" s="3"/>
    </row>
    <row r="564" spans="34:34" x14ac:dyDescent="0.2">
      <c r="AH564" s="3"/>
    </row>
    <row r="565" spans="34:34" x14ac:dyDescent="0.2">
      <c r="AH565" s="3"/>
    </row>
    <row r="566" spans="34:34" x14ac:dyDescent="0.2">
      <c r="AH566" s="3"/>
    </row>
    <row r="567" spans="34:34" x14ac:dyDescent="0.2">
      <c r="AH567" s="3"/>
    </row>
    <row r="568" spans="34:34" x14ac:dyDescent="0.2">
      <c r="AH568" s="3"/>
    </row>
    <row r="569" spans="34:34" x14ac:dyDescent="0.2">
      <c r="AH569" s="3"/>
    </row>
    <row r="570" spans="34:34" x14ac:dyDescent="0.2">
      <c r="AH570" s="3"/>
    </row>
    <row r="571" spans="34:34" x14ac:dyDescent="0.2">
      <c r="AH571" s="3"/>
    </row>
    <row r="572" spans="34:34" x14ac:dyDescent="0.2">
      <c r="AH572" s="3"/>
    </row>
    <row r="573" spans="34:34" x14ac:dyDescent="0.2">
      <c r="AH573" s="3"/>
    </row>
    <row r="574" spans="34:34" x14ac:dyDescent="0.2">
      <c r="AH574" s="3"/>
    </row>
    <row r="575" spans="34:34" x14ac:dyDescent="0.2">
      <c r="AH575" s="3"/>
    </row>
    <row r="576" spans="34:34" x14ac:dyDescent="0.2">
      <c r="AH576" s="3"/>
    </row>
    <row r="577" spans="34:34" x14ac:dyDescent="0.2">
      <c r="AH577" s="3"/>
    </row>
    <row r="578" spans="34:34" x14ac:dyDescent="0.2">
      <c r="AH578" s="3"/>
    </row>
    <row r="579" spans="34:34" x14ac:dyDescent="0.2">
      <c r="AH579" s="3"/>
    </row>
    <row r="580" spans="34:34" x14ac:dyDescent="0.2">
      <c r="AH580" s="3"/>
    </row>
    <row r="581" spans="34:34" x14ac:dyDescent="0.2">
      <c r="AH581" s="3"/>
    </row>
    <row r="582" spans="34:34" x14ac:dyDescent="0.2">
      <c r="AH582" s="3"/>
    </row>
    <row r="583" spans="34:34" x14ac:dyDescent="0.2">
      <c r="AH583" s="3"/>
    </row>
    <row r="584" spans="34:34" x14ac:dyDescent="0.2">
      <c r="AH584" s="3"/>
    </row>
    <row r="585" spans="34:34" x14ac:dyDescent="0.2">
      <c r="AH585" s="3"/>
    </row>
    <row r="586" spans="34:34" x14ac:dyDescent="0.2">
      <c r="AH586" s="3"/>
    </row>
    <row r="587" spans="34:34" x14ac:dyDescent="0.2">
      <c r="AH587" s="3"/>
    </row>
    <row r="588" spans="34:34" x14ac:dyDescent="0.2">
      <c r="AH588" s="3"/>
    </row>
    <row r="589" spans="34:34" x14ac:dyDescent="0.2">
      <c r="AH589" s="3"/>
    </row>
    <row r="590" spans="34:34" x14ac:dyDescent="0.2">
      <c r="AH590" s="3"/>
    </row>
    <row r="591" spans="34:34" x14ac:dyDescent="0.2">
      <c r="AH591" s="3"/>
    </row>
    <row r="592" spans="34:34" x14ac:dyDescent="0.2">
      <c r="AH592" s="3"/>
    </row>
    <row r="593" spans="34:34" x14ac:dyDescent="0.2">
      <c r="AH593" s="3"/>
    </row>
    <row r="594" spans="34:34" x14ac:dyDescent="0.2">
      <c r="AH594" s="3"/>
    </row>
    <row r="595" spans="34:34" x14ac:dyDescent="0.2">
      <c r="AH595" s="3"/>
    </row>
    <row r="596" spans="34:34" x14ac:dyDescent="0.2">
      <c r="AH596" s="3"/>
    </row>
    <row r="597" spans="34:34" x14ac:dyDescent="0.2">
      <c r="AH597" s="3"/>
    </row>
    <row r="598" spans="34:34" x14ac:dyDescent="0.2">
      <c r="AH598" s="3"/>
    </row>
    <row r="599" spans="34:34" x14ac:dyDescent="0.2">
      <c r="AH599" s="3"/>
    </row>
    <row r="600" spans="34:34" x14ac:dyDescent="0.2">
      <c r="AH600" s="3"/>
    </row>
    <row r="601" spans="34:34" x14ac:dyDescent="0.2">
      <c r="AH601" s="3"/>
    </row>
    <row r="602" spans="34:34" x14ac:dyDescent="0.2">
      <c r="AH602" s="3"/>
    </row>
    <row r="603" spans="34:34" x14ac:dyDescent="0.2">
      <c r="AH603" s="3"/>
    </row>
    <row r="604" spans="34:34" x14ac:dyDescent="0.2">
      <c r="AH604" s="3"/>
    </row>
    <row r="605" spans="34:34" x14ac:dyDescent="0.2">
      <c r="AH605" s="3"/>
    </row>
    <row r="606" spans="34:34" x14ac:dyDescent="0.2">
      <c r="AH606" s="3"/>
    </row>
    <row r="607" spans="34:34" x14ac:dyDescent="0.2">
      <c r="AH607" s="3"/>
    </row>
    <row r="608" spans="34:34" x14ac:dyDescent="0.2">
      <c r="AH608" s="3"/>
    </row>
    <row r="609" spans="34:34" x14ac:dyDescent="0.2">
      <c r="AH609" s="3"/>
    </row>
    <row r="610" spans="34:34" x14ac:dyDescent="0.2">
      <c r="AH610" s="3"/>
    </row>
    <row r="611" spans="34:34" x14ac:dyDescent="0.2">
      <c r="AH611" s="3"/>
    </row>
    <row r="612" spans="34:34" x14ac:dyDescent="0.2">
      <c r="AH612" s="3"/>
    </row>
    <row r="613" spans="34:34" x14ac:dyDescent="0.2">
      <c r="AH613" s="3"/>
    </row>
    <row r="614" spans="34:34" x14ac:dyDescent="0.2">
      <c r="AH614" s="3"/>
    </row>
    <row r="615" spans="34:34" x14ac:dyDescent="0.2">
      <c r="AH615" s="3"/>
    </row>
    <row r="616" spans="34:34" x14ac:dyDescent="0.2">
      <c r="AH616" s="3"/>
    </row>
    <row r="617" spans="34:34" x14ac:dyDescent="0.2">
      <c r="AH617" s="3"/>
    </row>
    <row r="618" spans="34:34" x14ac:dyDescent="0.2">
      <c r="AH618" s="3"/>
    </row>
    <row r="619" spans="34:34" x14ac:dyDescent="0.2">
      <c r="AH619" s="3"/>
    </row>
    <row r="620" spans="34:34" x14ac:dyDescent="0.2">
      <c r="AH620" s="3"/>
    </row>
    <row r="621" spans="34:34" x14ac:dyDescent="0.2">
      <c r="AH621" s="3"/>
    </row>
    <row r="622" spans="34:34" x14ac:dyDescent="0.2">
      <c r="AH622" s="3"/>
    </row>
    <row r="623" spans="34:34" x14ac:dyDescent="0.2">
      <c r="AH623" s="3"/>
    </row>
    <row r="624" spans="34:34" x14ac:dyDescent="0.2">
      <c r="AH624" s="3"/>
    </row>
    <row r="625" spans="34:34" x14ac:dyDescent="0.2">
      <c r="AH625" s="3"/>
    </row>
    <row r="626" spans="34:34" x14ac:dyDescent="0.2">
      <c r="AH626" s="3"/>
    </row>
    <row r="627" spans="34:34" x14ac:dyDescent="0.2">
      <c r="AH627" s="3"/>
    </row>
    <row r="628" spans="34:34" x14ac:dyDescent="0.2">
      <c r="AH628" s="3"/>
    </row>
    <row r="629" spans="34:34" x14ac:dyDescent="0.2">
      <c r="AH629" s="3"/>
    </row>
    <row r="630" spans="34:34" x14ac:dyDescent="0.2">
      <c r="AH630" s="3"/>
    </row>
    <row r="631" spans="34:34" x14ac:dyDescent="0.2">
      <c r="AH631" s="3"/>
    </row>
    <row r="632" spans="34:34" x14ac:dyDescent="0.2">
      <c r="AH632" s="3"/>
    </row>
    <row r="633" spans="34:34" x14ac:dyDescent="0.2">
      <c r="AH633" s="3"/>
    </row>
    <row r="634" spans="34:34" x14ac:dyDescent="0.2">
      <c r="AH634" s="3"/>
    </row>
    <row r="635" spans="34:34" x14ac:dyDescent="0.2">
      <c r="AH635" s="3"/>
    </row>
    <row r="636" spans="34:34" x14ac:dyDescent="0.2">
      <c r="AH636" s="3"/>
    </row>
    <row r="637" spans="34:34" x14ac:dyDescent="0.2">
      <c r="AH637" s="3"/>
    </row>
    <row r="638" spans="34:34" x14ac:dyDescent="0.2">
      <c r="AH638" s="3"/>
    </row>
    <row r="639" spans="34:34" x14ac:dyDescent="0.2">
      <c r="AH639" s="3"/>
    </row>
    <row r="640" spans="34:34" x14ac:dyDescent="0.2">
      <c r="AH640" s="3"/>
    </row>
    <row r="641" spans="34:34" x14ac:dyDescent="0.2">
      <c r="AH641" s="3"/>
    </row>
    <row r="642" spans="34:34" x14ac:dyDescent="0.2">
      <c r="AH642" s="3"/>
    </row>
    <row r="643" spans="34:34" x14ac:dyDescent="0.2">
      <c r="AH643" s="3"/>
    </row>
    <row r="644" spans="34:34" x14ac:dyDescent="0.2">
      <c r="AH644" s="3"/>
    </row>
    <row r="645" spans="34:34" x14ac:dyDescent="0.2">
      <c r="AH645" s="3"/>
    </row>
    <row r="646" spans="34:34" x14ac:dyDescent="0.2">
      <c r="AH646" s="3"/>
    </row>
    <row r="647" spans="34:34" x14ac:dyDescent="0.2">
      <c r="AH647" s="3"/>
    </row>
    <row r="648" spans="34:34" x14ac:dyDescent="0.2">
      <c r="AH648" s="3"/>
    </row>
    <row r="649" spans="34:34" x14ac:dyDescent="0.2">
      <c r="AH649" s="3"/>
    </row>
    <row r="650" spans="34:34" x14ac:dyDescent="0.2">
      <c r="AH650" s="3"/>
    </row>
    <row r="651" spans="34:34" x14ac:dyDescent="0.2">
      <c r="AH651" s="3"/>
    </row>
    <row r="652" spans="34:34" x14ac:dyDescent="0.2">
      <c r="AH652" s="3"/>
    </row>
    <row r="653" spans="34:34" x14ac:dyDescent="0.2">
      <c r="AH653" s="3"/>
    </row>
    <row r="654" spans="34:34" x14ac:dyDescent="0.2">
      <c r="AH654" s="3"/>
    </row>
    <row r="655" spans="34:34" x14ac:dyDescent="0.2">
      <c r="AH655" s="3"/>
    </row>
    <row r="656" spans="34:34" x14ac:dyDescent="0.2">
      <c r="AH656" s="3"/>
    </row>
    <row r="657" spans="34:34" x14ac:dyDescent="0.2">
      <c r="AH657" s="3"/>
    </row>
    <row r="658" spans="34:34" x14ac:dyDescent="0.2">
      <c r="AH658" s="3"/>
    </row>
    <row r="659" spans="34:34" x14ac:dyDescent="0.2">
      <c r="AH659" s="3"/>
    </row>
    <row r="660" spans="34:34" x14ac:dyDescent="0.2">
      <c r="AH660" s="3"/>
    </row>
    <row r="661" spans="34:34" x14ac:dyDescent="0.2">
      <c r="AH661" s="3"/>
    </row>
    <row r="662" spans="34:34" x14ac:dyDescent="0.2">
      <c r="AH662" s="3"/>
    </row>
    <row r="663" spans="34:34" x14ac:dyDescent="0.2">
      <c r="AH663" s="3"/>
    </row>
    <row r="664" spans="34:34" x14ac:dyDescent="0.2">
      <c r="AH664" s="3"/>
    </row>
    <row r="665" spans="34:34" x14ac:dyDescent="0.2">
      <c r="AH665" s="3"/>
    </row>
    <row r="666" spans="34:34" x14ac:dyDescent="0.2">
      <c r="AH666" s="3"/>
    </row>
    <row r="667" spans="34:34" x14ac:dyDescent="0.2">
      <c r="AH667" s="3"/>
    </row>
    <row r="668" spans="34:34" x14ac:dyDescent="0.2">
      <c r="AH668" s="3"/>
    </row>
    <row r="669" spans="34:34" x14ac:dyDescent="0.2">
      <c r="AH669" s="3"/>
    </row>
    <row r="670" spans="34:34" x14ac:dyDescent="0.2">
      <c r="AH670" s="3"/>
    </row>
    <row r="671" spans="34:34" x14ac:dyDescent="0.2">
      <c r="AH671" s="3"/>
    </row>
    <row r="672" spans="34:34" x14ac:dyDescent="0.2">
      <c r="AH672" s="3"/>
    </row>
    <row r="673" spans="34:34" x14ac:dyDescent="0.2">
      <c r="AH673" s="3"/>
    </row>
    <row r="674" spans="34:34" x14ac:dyDescent="0.2">
      <c r="AH674" s="3"/>
    </row>
    <row r="675" spans="34:34" x14ac:dyDescent="0.2">
      <c r="AH675" s="3"/>
    </row>
    <row r="676" spans="34:34" x14ac:dyDescent="0.2">
      <c r="AH676" s="3"/>
    </row>
    <row r="677" spans="34:34" x14ac:dyDescent="0.2">
      <c r="AH677" s="3"/>
    </row>
    <row r="678" spans="34:34" x14ac:dyDescent="0.2">
      <c r="AH678" s="3"/>
    </row>
    <row r="679" spans="34:34" x14ac:dyDescent="0.2">
      <c r="AH679" s="3"/>
    </row>
    <row r="680" spans="34:34" x14ac:dyDescent="0.2">
      <c r="AH680" s="3"/>
    </row>
    <row r="681" spans="34:34" x14ac:dyDescent="0.2">
      <c r="AH681" s="3"/>
    </row>
    <row r="682" spans="34:34" x14ac:dyDescent="0.2">
      <c r="AH682" s="3"/>
    </row>
    <row r="683" spans="34:34" x14ac:dyDescent="0.2">
      <c r="AH683" s="3"/>
    </row>
    <row r="684" spans="34:34" x14ac:dyDescent="0.2">
      <c r="AH684" s="3"/>
    </row>
    <row r="685" spans="34:34" x14ac:dyDescent="0.2">
      <c r="AH685" s="3"/>
    </row>
    <row r="686" spans="34:34" x14ac:dyDescent="0.2">
      <c r="AH686" s="3"/>
    </row>
    <row r="687" spans="34:34" x14ac:dyDescent="0.2">
      <c r="AH687" s="3"/>
    </row>
    <row r="688" spans="34:34" x14ac:dyDescent="0.2">
      <c r="AH688" s="3"/>
    </row>
    <row r="689" spans="34:34" x14ac:dyDescent="0.2">
      <c r="AH689" s="3"/>
    </row>
    <row r="690" spans="34:34" x14ac:dyDescent="0.2">
      <c r="AH690" s="3"/>
    </row>
    <row r="691" spans="34:34" x14ac:dyDescent="0.2">
      <c r="AH691" s="3"/>
    </row>
    <row r="692" spans="34:34" x14ac:dyDescent="0.2">
      <c r="AH692" s="3"/>
    </row>
    <row r="693" spans="34:34" x14ac:dyDescent="0.2">
      <c r="AH693" s="3"/>
    </row>
    <row r="694" spans="34:34" x14ac:dyDescent="0.2">
      <c r="AH694" s="3"/>
    </row>
    <row r="695" spans="34:34" x14ac:dyDescent="0.2">
      <c r="AH695" s="3"/>
    </row>
    <row r="696" spans="34:34" x14ac:dyDescent="0.2">
      <c r="AH696" s="3"/>
    </row>
    <row r="697" spans="34:34" x14ac:dyDescent="0.2">
      <c r="AH697" s="3"/>
    </row>
    <row r="698" spans="34:34" x14ac:dyDescent="0.2">
      <c r="AH698" s="3"/>
    </row>
    <row r="699" spans="34:34" x14ac:dyDescent="0.2">
      <c r="AH699" s="3"/>
    </row>
    <row r="700" spans="34:34" x14ac:dyDescent="0.2">
      <c r="AH700" s="3"/>
    </row>
    <row r="701" spans="34:34" x14ac:dyDescent="0.2">
      <c r="AH701" s="3"/>
    </row>
    <row r="702" spans="34:34" x14ac:dyDescent="0.2">
      <c r="AH702" s="3"/>
    </row>
    <row r="703" spans="34:34" x14ac:dyDescent="0.2">
      <c r="AH703" s="3"/>
    </row>
    <row r="704" spans="34:34" x14ac:dyDescent="0.2">
      <c r="AH704" s="3"/>
    </row>
    <row r="705" spans="34:34" x14ac:dyDescent="0.2">
      <c r="AH705" s="3"/>
    </row>
    <row r="706" spans="34:34" x14ac:dyDescent="0.2">
      <c r="AH706" s="3"/>
    </row>
    <row r="707" spans="34:34" x14ac:dyDescent="0.2">
      <c r="AH707" s="3"/>
    </row>
    <row r="708" spans="34:34" x14ac:dyDescent="0.2">
      <c r="AH708" s="3"/>
    </row>
    <row r="709" spans="34:34" x14ac:dyDescent="0.2">
      <c r="AH709" s="3"/>
    </row>
    <row r="710" spans="34:34" x14ac:dyDescent="0.2">
      <c r="AH710" s="3"/>
    </row>
    <row r="711" spans="34:34" x14ac:dyDescent="0.2">
      <c r="AH711" s="3"/>
    </row>
    <row r="712" spans="34:34" x14ac:dyDescent="0.2">
      <c r="AH712" s="3"/>
    </row>
    <row r="713" spans="34:34" x14ac:dyDescent="0.2">
      <c r="AH713" s="3"/>
    </row>
    <row r="714" spans="34:34" x14ac:dyDescent="0.2">
      <c r="AH714" s="3"/>
    </row>
    <row r="715" spans="34:34" x14ac:dyDescent="0.2">
      <c r="AH715" s="3"/>
    </row>
    <row r="716" spans="34:34" x14ac:dyDescent="0.2">
      <c r="AH716" s="3"/>
    </row>
    <row r="717" spans="34:34" x14ac:dyDescent="0.2">
      <c r="AH717" s="3"/>
    </row>
    <row r="718" spans="34:34" x14ac:dyDescent="0.2">
      <c r="AH718" s="3"/>
    </row>
    <row r="719" spans="34:34" x14ac:dyDescent="0.2">
      <c r="AH719" s="3"/>
    </row>
    <row r="720" spans="34:34" x14ac:dyDescent="0.2">
      <c r="AH720" s="3"/>
    </row>
    <row r="721" spans="34:34" x14ac:dyDescent="0.2">
      <c r="AH721" s="3"/>
    </row>
    <row r="722" spans="34:34" x14ac:dyDescent="0.2">
      <c r="AH722" s="3"/>
    </row>
    <row r="723" spans="34:34" x14ac:dyDescent="0.2">
      <c r="AH723" s="3"/>
    </row>
    <row r="724" spans="34:34" x14ac:dyDescent="0.2">
      <c r="AH724" s="3"/>
    </row>
    <row r="725" spans="34:34" x14ac:dyDescent="0.2">
      <c r="AH725" s="3"/>
    </row>
    <row r="726" spans="34:34" x14ac:dyDescent="0.2">
      <c r="AH726" s="3"/>
    </row>
    <row r="727" spans="34:34" x14ac:dyDescent="0.2">
      <c r="AH727" s="3"/>
    </row>
    <row r="728" spans="34:34" x14ac:dyDescent="0.2">
      <c r="AH728" s="3"/>
    </row>
    <row r="729" spans="34:34" x14ac:dyDescent="0.2">
      <c r="AH729" s="3"/>
    </row>
    <row r="730" spans="34:34" x14ac:dyDescent="0.2">
      <c r="AH730" s="3"/>
    </row>
    <row r="731" spans="34:34" x14ac:dyDescent="0.2">
      <c r="AH731" s="3"/>
    </row>
    <row r="732" spans="34:34" x14ac:dyDescent="0.2">
      <c r="AH732" s="3"/>
    </row>
    <row r="733" spans="34:34" x14ac:dyDescent="0.2">
      <c r="AH733" s="3"/>
    </row>
    <row r="734" spans="34:34" x14ac:dyDescent="0.2">
      <c r="AH734" s="3"/>
    </row>
    <row r="735" spans="34:34" x14ac:dyDescent="0.2">
      <c r="AH735" s="3"/>
    </row>
    <row r="736" spans="34:34" x14ac:dyDescent="0.2">
      <c r="AH736" s="3"/>
    </row>
    <row r="737" spans="34:34" x14ac:dyDescent="0.2">
      <c r="AH737" s="3"/>
    </row>
    <row r="738" spans="34:34" x14ac:dyDescent="0.2">
      <c r="AH738" s="3"/>
    </row>
    <row r="739" spans="34:34" x14ac:dyDescent="0.2">
      <c r="AH739" s="3"/>
    </row>
    <row r="740" spans="34:34" x14ac:dyDescent="0.2">
      <c r="AH740" s="3"/>
    </row>
    <row r="741" spans="34:34" x14ac:dyDescent="0.2">
      <c r="AH741" s="3"/>
    </row>
    <row r="742" spans="34:34" x14ac:dyDescent="0.2">
      <c r="AH742" s="3"/>
    </row>
    <row r="743" spans="34:34" x14ac:dyDescent="0.2">
      <c r="AH743" s="3"/>
    </row>
    <row r="744" spans="34:34" x14ac:dyDescent="0.2">
      <c r="AH744" s="3"/>
    </row>
    <row r="745" spans="34:34" x14ac:dyDescent="0.2">
      <c r="AH745" s="3"/>
    </row>
    <row r="746" spans="34:34" x14ac:dyDescent="0.2">
      <c r="AH746" s="3"/>
    </row>
    <row r="747" spans="34:34" x14ac:dyDescent="0.2">
      <c r="AH747" s="3"/>
    </row>
    <row r="748" spans="34:34" x14ac:dyDescent="0.2">
      <c r="AH748" s="3"/>
    </row>
    <row r="749" spans="34:34" x14ac:dyDescent="0.2">
      <c r="AH749" s="3"/>
    </row>
    <row r="750" spans="34:34" x14ac:dyDescent="0.2">
      <c r="AH750" s="3"/>
    </row>
    <row r="751" spans="34:34" x14ac:dyDescent="0.2">
      <c r="AH751" s="3"/>
    </row>
    <row r="752" spans="34:34" x14ac:dyDescent="0.2">
      <c r="AH752" s="3"/>
    </row>
    <row r="753" spans="34:34" x14ac:dyDescent="0.2">
      <c r="AH753" s="3"/>
    </row>
    <row r="754" spans="34:34" x14ac:dyDescent="0.2">
      <c r="AH754" s="3"/>
    </row>
    <row r="755" spans="34:34" x14ac:dyDescent="0.2">
      <c r="AH755" s="3"/>
    </row>
    <row r="756" spans="34:34" x14ac:dyDescent="0.2">
      <c r="AH756" s="3"/>
    </row>
    <row r="757" spans="34:34" x14ac:dyDescent="0.2">
      <c r="AH757" s="3"/>
    </row>
    <row r="758" spans="34:34" x14ac:dyDescent="0.2">
      <c r="AH758" s="3"/>
    </row>
    <row r="759" spans="34:34" x14ac:dyDescent="0.2">
      <c r="AH759" s="3"/>
    </row>
    <row r="760" spans="34:34" x14ac:dyDescent="0.2">
      <c r="AH760" s="3"/>
    </row>
    <row r="761" spans="34:34" x14ac:dyDescent="0.2">
      <c r="AH761" s="3"/>
    </row>
    <row r="762" spans="34:34" x14ac:dyDescent="0.2">
      <c r="AH762" s="3"/>
    </row>
    <row r="763" spans="34:34" x14ac:dyDescent="0.2">
      <c r="AH763" s="3"/>
    </row>
    <row r="764" spans="34:34" x14ac:dyDescent="0.2">
      <c r="AH764" s="3"/>
    </row>
    <row r="765" spans="34:34" x14ac:dyDescent="0.2">
      <c r="AH765" s="3"/>
    </row>
    <row r="766" spans="34:34" x14ac:dyDescent="0.2">
      <c r="AH766" s="3"/>
    </row>
    <row r="767" spans="34:34" x14ac:dyDescent="0.2">
      <c r="AH767" s="3"/>
    </row>
    <row r="768" spans="34:34" x14ac:dyDescent="0.2">
      <c r="AH768" s="3"/>
    </row>
    <row r="769" spans="34:34" x14ac:dyDescent="0.2">
      <c r="AH769" s="3"/>
    </row>
    <row r="770" spans="34:34" x14ac:dyDescent="0.2">
      <c r="AH770" s="3"/>
    </row>
    <row r="771" spans="34:34" x14ac:dyDescent="0.2">
      <c r="AH771" s="3"/>
    </row>
    <row r="772" spans="34:34" x14ac:dyDescent="0.2">
      <c r="AH772" s="3"/>
    </row>
    <row r="773" spans="34:34" x14ac:dyDescent="0.2">
      <c r="AH773" s="3"/>
    </row>
    <row r="774" spans="34:34" x14ac:dyDescent="0.2">
      <c r="AH774" s="3"/>
    </row>
    <row r="775" spans="34:34" x14ac:dyDescent="0.2">
      <c r="AH775" s="3"/>
    </row>
    <row r="776" spans="34:34" x14ac:dyDescent="0.2">
      <c r="AH776" s="3"/>
    </row>
    <row r="777" spans="34:34" x14ac:dyDescent="0.2">
      <c r="AH777" s="3"/>
    </row>
    <row r="778" spans="34:34" x14ac:dyDescent="0.2">
      <c r="AH778" s="3"/>
    </row>
    <row r="779" spans="34:34" x14ac:dyDescent="0.2">
      <c r="AH779" s="3"/>
    </row>
    <row r="780" spans="34:34" x14ac:dyDescent="0.2">
      <c r="AH780" s="3"/>
    </row>
    <row r="781" spans="34:34" x14ac:dyDescent="0.2">
      <c r="AH781" s="3"/>
    </row>
    <row r="782" spans="34:34" x14ac:dyDescent="0.2">
      <c r="AH782" s="3"/>
    </row>
    <row r="783" spans="34:34" x14ac:dyDescent="0.2">
      <c r="AH783" s="3"/>
    </row>
    <row r="784" spans="34:34" x14ac:dyDescent="0.2">
      <c r="AH784" s="3"/>
    </row>
    <row r="785" spans="34:34" x14ac:dyDescent="0.2">
      <c r="AH785" s="3"/>
    </row>
    <row r="786" spans="34:34" x14ac:dyDescent="0.2">
      <c r="AH786" s="3"/>
    </row>
    <row r="787" spans="34:34" x14ac:dyDescent="0.2">
      <c r="AH787" s="3"/>
    </row>
    <row r="788" spans="34:34" x14ac:dyDescent="0.2">
      <c r="AH788" s="3"/>
    </row>
    <row r="789" spans="34:34" x14ac:dyDescent="0.2">
      <c r="AH789" s="3"/>
    </row>
    <row r="790" spans="34:34" x14ac:dyDescent="0.2">
      <c r="AH790" s="3"/>
    </row>
    <row r="791" spans="34:34" x14ac:dyDescent="0.2">
      <c r="AH791" s="3"/>
    </row>
    <row r="792" spans="34:34" x14ac:dyDescent="0.2">
      <c r="AH792" s="3"/>
    </row>
    <row r="793" spans="34:34" x14ac:dyDescent="0.2">
      <c r="AH793" s="3"/>
    </row>
    <row r="794" spans="34:34" x14ac:dyDescent="0.2">
      <c r="AH794" s="3"/>
    </row>
    <row r="795" spans="34:34" x14ac:dyDescent="0.2">
      <c r="AH795" s="3"/>
    </row>
    <row r="796" spans="34:34" x14ac:dyDescent="0.2">
      <c r="AH796" s="3"/>
    </row>
    <row r="797" spans="34:34" x14ac:dyDescent="0.2">
      <c r="AH797" s="3"/>
    </row>
    <row r="798" spans="34:34" x14ac:dyDescent="0.2">
      <c r="AH798" s="3"/>
    </row>
    <row r="799" spans="34:34" x14ac:dyDescent="0.2">
      <c r="AH799" s="3"/>
    </row>
    <row r="800" spans="34:34" x14ac:dyDescent="0.2">
      <c r="AH800" s="3"/>
    </row>
    <row r="801" spans="34:34" x14ac:dyDescent="0.2">
      <c r="AH801" s="3"/>
    </row>
    <row r="802" spans="34:34" x14ac:dyDescent="0.2">
      <c r="AH802" s="3"/>
    </row>
    <row r="803" spans="34:34" x14ac:dyDescent="0.2">
      <c r="AH803" s="3"/>
    </row>
    <row r="804" spans="34:34" x14ac:dyDescent="0.2">
      <c r="AH804" s="3"/>
    </row>
    <row r="805" spans="34:34" x14ac:dyDescent="0.2">
      <c r="AH805" s="3"/>
    </row>
    <row r="806" spans="34:34" x14ac:dyDescent="0.2">
      <c r="AH806" s="3"/>
    </row>
    <row r="807" spans="34:34" x14ac:dyDescent="0.2">
      <c r="AH807" s="3"/>
    </row>
    <row r="808" spans="34:34" x14ac:dyDescent="0.2">
      <c r="AH808" s="3"/>
    </row>
    <row r="809" spans="34:34" x14ac:dyDescent="0.2">
      <c r="AH809" s="3"/>
    </row>
    <row r="810" spans="34:34" x14ac:dyDescent="0.2">
      <c r="AH810" s="3"/>
    </row>
    <row r="811" spans="34:34" x14ac:dyDescent="0.2">
      <c r="AH811" s="3"/>
    </row>
    <row r="812" spans="34:34" x14ac:dyDescent="0.2">
      <c r="AH812" s="3"/>
    </row>
    <row r="813" spans="34:34" x14ac:dyDescent="0.2">
      <c r="AH813" s="3"/>
    </row>
    <row r="814" spans="34:34" x14ac:dyDescent="0.2">
      <c r="AH814" s="3"/>
    </row>
    <row r="815" spans="34:34" x14ac:dyDescent="0.2">
      <c r="AH815" s="3"/>
    </row>
    <row r="816" spans="34:34" x14ac:dyDescent="0.2">
      <c r="AH816" s="3"/>
    </row>
    <row r="817" spans="34:34" x14ac:dyDescent="0.2">
      <c r="AH817" s="3"/>
    </row>
    <row r="818" spans="34:34" x14ac:dyDescent="0.2">
      <c r="AH818" s="3"/>
    </row>
    <row r="819" spans="34:34" x14ac:dyDescent="0.2">
      <c r="AH819" s="3"/>
    </row>
    <row r="820" spans="34:34" x14ac:dyDescent="0.2">
      <c r="AH820" s="3"/>
    </row>
    <row r="821" spans="34:34" x14ac:dyDescent="0.2">
      <c r="AH821" s="3"/>
    </row>
    <row r="822" spans="34:34" x14ac:dyDescent="0.2">
      <c r="AH822" s="3"/>
    </row>
    <row r="823" spans="34:34" x14ac:dyDescent="0.2">
      <c r="AH823" s="3"/>
    </row>
    <row r="824" spans="34:34" x14ac:dyDescent="0.2">
      <c r="AH824" s="3"/>
    </row>
    <row r="825" spans="34:34" x14ac:dyDescent="0.2">
      <c r="AH825" s="3"/>
    </row>
    <row r="826" spans="34:34" x14ac:dyDescent="0.2">
      <c r="AH826" s="3"/>
    </row>
    <row r="827" spans="34:34" x14ac:dyDescent="0.2">
      <c r="AH827" s="3"/>
    </row>
    <row r="828" spans="34:34" x14ac:dyDescent="0.2">
      <c r="AH828" s="3"/>
    </row>
    <row r="829" spans="34:34" x14ac:dyDescent="0.2">
      <c r="AH829" s="3"/>
    </row>
    <row r="830" spans="34:34" x14ac:dyDescent="0.2">
      <c r="AH830" s="3"/>
    </row>
    <row r="831" spans="34:34" x14ac:dyDescent="0.2">
      <c r="AH831" s="3"/>
    </row>
    <row r="832" spans="34:34" x14ac:dyDescent="0.2">
      <c r="AH832" s="3"/>
    </row>
    <row r="833" spans="34:34" x14ac:dyDescent="0.2">
      <c r="AH833" s="3"/>
    </row>
    <row r="834" spans="34:34" x14ac:dyDescent="0.2">
      <c r="AH834" s="3"/>
    </row>
    <row r="835" spans="34:34" x14ac:dyDescent="0.2">
      <c r="AH835" s="3"/>
    </row>
    <row r="836" spans="34:34" x14ac:dyDescent="0.2">
      <c r="AH836" s="3"/>
    </row>
    <row r="837" spans="34:34" x14ac:dyDescent="0.2">
      <c r="AH837" s="3"/>
    </row>
    <row r="838" spans="34:34" x14ac:dyDescent="0.2">
      <c r="AH838" s="3"/>
    </row>
    <row r="839" spans="34:34" x14ac:dyDescent="0.2">
      <c r="AH839" s="3"/>
    </row>
    <row r="840" spans="34:34" x14ac:dyDescent="0.2">
      <c r="AH840" s="3"/>
    </row>
    <row r="841" spans="34:34" x14ac:dyDescent="0.2">
      <c r="AH841" s="3"/>
    </row>
    <row r="842" spans="34:34" x14ac:dyDescent="0.2">
      <c r="AH842" s="3"/>
    </row>
    <row r="843" spans="34:34" x14ac:dyDescent="0.2">
      <c r="AH843" s="3"/>
    </row>
    <row r="844" spans="34:34" x14ac:dyDescent="0.2">
      <c r="AH844" s="3"/>
    </row>
    <row r="845" spans="34:34" x14ac:dyDescent="0.2">
      <c r="AH845" s="3"/>
    </row>
    <row r="846" spans="34:34" x14ac:dyDescent="0.2">
      <c r="AH846" s="3"/>
    </row>
    <row r="847" spans="34:34" x14ac:dyDescent="0.2">
      <c r="AH847" s="3"/>
    </row>
    <row r="848" spans="34:34" x14ac:dyDescent="0.2">
      <c r="AH848" s="3"/>
    </row>
    <row r="849" spans="34:34" x14ac:dyDescent="0.2">
      <c r="AH849" s="3"/>
    </row>
    <row r="850" spans="34:34" x14ac:dyDescent="0.2">
      <c r="AH850" s="3"/>
    </row>
    <row r="851" spans="34:34" x14ac:dyDescent="0.2">
      <c r="AH851" s="3"/>
    </row>
    <row r="852" spans="34:34" x14ac:dyDescent="0.2">
      <c r="AH852" s="3"/>
    </row>
    <row r="853" spans="34:34" x14ac:dyDescent="0.2">
      <c r="AH853" s="3"/>
    </row>
    <row r="854" spans="34:34" x14ac:dyDescent="0.2">
      <c r="AH854" s="3"/>
    </row>
    <row r="855" spans="34:34" x14ac:dyDescent="0.2">
      <c r="AH855" s="3"/>
    </row>
    <row r="856" spans="34:34" x14ac:dyDescent="0.2">
      <c r="AH856" s="3"/>
    </row>
    <row r="857" spans="34:34" x14ac:dyDescent="0.2">
      <c r="AH857" s="3"/>
    </row>
    <row r="858" spans="34:34" x14ac:dyDescent="0.2">
      <c r="AH858" s="3"/>
    </row>
    <row r="859" spans="34:34" x14ac:dyDescent="0.2">
      <c r="AH859" s="3"/>
    </row>
    <row r="860" spans="34:34" x14ac:dyDescent="0.2">
      <c r="AH860" s="3"/>
    </row>
    <row r="861" spans="34:34" x14ac:dyDescent="0.2">
      <c r="AH861" s="3"/>
    </row>
    <row r="862" spans="34:34" x14ac:dyDescent="0.2">
      <c r="AH862" s="3"/>
    </row>
    <row r="863" spans="34:34" x14ac:dyDescent="0.2">
      <c r="AH863" s="3"/>
    </row>
    <row r="864" spans="34:34" x14ac:dyDescent="0.2">
      <c r="AH864" s="3"/>
    </row>
    <row r="865" spans="34:34" x14ac:dyDescent="0.2">
      <c r="AH865" s="3"/>
    </row>
    <row r="866" spans="34:34" x14ac:dyDescent="0.2">
      <c r="AH866" s="3"/>
    </row>
    <row r="867" spans="34:34" x14ac:dyDescent="0.2">
      <c r="AH867" s="3"/>
    </row>
    <row r="868" spans="34:34" x14ac:dyDescent="0.2">
      <c r="AH868" s="3"/>
    </row>
    <row r="869" spans="34:34" x14ac:dyDescent="0.2">
      <c r="AH869" s="3"/>
    </row>
    <row r="870" spans="34:34" x14ac:dyDescent="0.2">
      <c r="AH870" s="3"/>
    </row>
    <row r="871" spans="34:34" x14ac:dyDescent="0.2">
      <c r="AH871" s="3"/>
    </row>
    <row r="872" spans="34:34" x14ac:dyDescent="0.2">
      <c r="AH872" s="3"/>
    </row>
    <row r="873" spans="34:34" x14ac:dyDescent="0.2">
      <c r="AH873" s="3"/>
    </row>
    <row r="874" spans="34:34" x14ac:dyDescent="0.2">
      <c r="AH874" s="3"/>
    </row>
    <row r="875" spans="34:34" x14ac:dyDescent="0.2">
      <c r="AH875" s="3"/>
    </row>
    <row r="876" spans="34:34" x14ac:dyDescent="0.2">
      <c r="AH876" s="3"/>
    </row>
    <row r="877" spans="34:34" x14ac:dyDescent="0.2">
      <c r="AH877" s="3"/>
    </row>
    <row r="878" spans="34:34" x14ac:dyDescent="0.2">
      <c r="AH878" s="3"/>
    </row>
    <row r="879" spans="34:34" x14ac:dyDescent="0.2">
      <c r="AH879" s="3"/>
    </row>
    <row r="880" spans="34:34" x14ac:dyDescent="0.2">
      <c r="AH880" s="3"/>
    </row>
    <row r="881" spans="34:34" x14ac:dyDescent="0.2">
      <c r="AH881" s="3"/>
    </row>
    <row r="882" spans="34:34" x14ac:dyDescent="0.2">
      <c r="AH882" s="3"/>
    </row>
    <row r="883" spans="34:34" x14ac:dyDescent="0.2">
      <c r="AH883" s="3"/>
    </row>
    <row r="884" spans="34:34" x14ac:dyDescent="0.2">
      <c r="AH884" s="3"/>
    </row>
    <row r="885" spans="34:34" x14ac:dyDescent="0.2">
      <c r="AH885" s="3"/>
    </row>
    <row r="886" spans="34:34" x14ac:dyDescent="0.2">
      <c r="AH886" s="3"/>
    </row>
    <row r="887" spans="34:34" x14ac:dyDescent="0.2">
      <c r="AH887" s="3"/>
    </row>
    <row r="888" spans="34:34" x14ac:dyDescent="0.2">
      <c r="AH888" s="3"/>
    </row>
    <row r="889" spans="34:34" x14ac:dyDescent="0.2">
      <c r="AH889" s="3"/>
    </row>
    <row r="890" spans="34:34" x14ac:dyDescent="0.2">
      <c r="AH890" s="3"/>
    </row>
    <row r="891" spans="34:34" x14ac:dyDescent="0.2">
      <c r="AH891" s="3"/>
    </row>
    <row r="892" spans="34:34" x14ac:dyDescent="0.2">
      <c r="AH892" s="3"/>
    </row>
    <row r="893" spans="34:34" x14ac:dyDescent="0.2">
      <c r="AH893" s="3"/>
    </row>
    <row r="894" spans="34:34" x14ac:dyDescent="0.2">
      <c r="AH894" s="3"/>
    </row>
    <row r="895" spans="34:34" x14ac:dyDescent="0.2">
      <c r="AH895" s="3"/>
    </row>
    <row r="896" spans="34:34" x14ac:dyDescent="0.2">
      <c r="AH896" s="3"/>
    </row>
    <row r="897" spans="34:34" x14ac:dyDescent="0.2">
      <c r="AH897" s="3"/>
    </row>
    <row r="898" spans="34:34" x14ac:dyDescent="0.2">
      <c r="AH898" s="3"/>
    </row>
    <row r="899" spans="34:34" x14ac:dyDescent="0.2">
      <c r="AH899" s="3"/>
    </row>
    <row r="900" spans="34:34" x14ac:dyDescent="0.2">
      <c r="AH900" s="3"/>
    </row>
    <row r="901" spans="34:34" x14ac:dyDescent="0.2">
      <c r="AH901" s="3"/>
    </row>
    <row r="902" spans="34:34" x14ac:dyDescent="0.2">
      <c r="AH902" s="3"/>
    </row>
    <row r="903" spans="34:34" x14ac:dyDescent="0.2">
      <c r="AH903" s="3"/>
    </row>
    <row r="904" spans="34:34" x14ac:dyDescent="0.2">
      <c r="AH904" s="3"/>
    </row>
    <row r="905" spans="34:34" x14ac:dyDescent="0.2">
      <c r="AH905" s="3"/>
    </row>
    <row r="906" spans="34:34" x14ac:dyDescent="0.2">
      <c r="AH906" s="3"/>
    </row>
    <row r="907" spans="34:34" x14ac:dyDescent="0.2">
      <c r="AH907" s="3"/>
    </row>
    <row r="908" spans="34:34" x14ac:dyDescent="0.2">
      <c r="AH908" s="3"/>
    </row>
    <row r="909" spans="34:34" x14ac:dyDescent="0.2">
      <c r="AH909" s="3"/>
    </row>
    <row r="910" spans="34:34" x14ac:dyDescent="0.2">
      <c r="AH910" s="3"/>
    </row>
    <row r="911" spans="34:34" x14ac:dyDescent="0.2">
      <c r="AH911" s="3"/>
    </row>
    <row r="912" spans="34:34" x14ac:dyDescent="0.2">
      <c r="AH912" s="3"/>
    </row>
    <row r="913" spans="34:34" x14ac:dyDescent="0.2">
      <c r="AH913" s="3"/>
    </row>
    <row r="914" spans="34:34" x14ac:dyDescent="0.2">
      <c r="AH914" s="3"/>
    </row>
    <row r="915" spans="34:34" x14ac:dyDescent="0.2">
      <c r="AH915" s="3"/>
    </row>
    <row r="916" spans="34:34" x14ac:dyDescent="0.2">
      <c r="AH916" s="3"/>
    </row>
    <row r="917" spans="34:34" x14ac:dyDescent="0.2">
      <c r="AH917" s="3"/>
    </row>
    <row r="918" spans="34:34" x14ac:dyDescent="0.2">
      <c r="AH918" s="3"/>
    </row>
    <row r="919" spans="34:34" x14ac:dyDescent="0.2">
      <c r="AH919" s="3"/>
    </row>
    <row r="920" spans="34:34" x14ac:dyDescent="0.2">
      <c r="AH920" s="3"/>
    </row>
    <row r="921" spans="34:34" x14ac:dyDescent="0.2">
      <c r="AH921" s="3"/>
    </row>
    <row r="922" spans="34:34" x14ac:dyDescent="0.2">
      <c r="AH922" s="3"/>
    </row>
    <row r="923" spans="34:34" x14ac:dyDescent="0.2">
      <c r="AH923" s="3"/>
    </row>
    <row r="924" spans="34:34" x14ac:dyDescent="0.2">
      <c r="AH924" s="3"/>
    </row>
    <row r="925" spans="34:34" x14ac:dyDescent="0.2">
      <c r="AH925" s="3"/>
    </row>
    <row r="926" spans="34:34" x14ac:dyDescent="0.2">
      <c r="AH926" s="3"/>
    </row>
    <row r="927" spans="34:34" x14ac:dyDescent="0.2">
      <c r="AH927" s="3"/>
    </row>
    <row r="928" spans="34:34" x14ac:dyDescent="0.2">
      <c r="AH928" s="3"/>
    </row>
    <row r="929" spans="34:34" x14ac:dyDescent="0.2">
      <c r="AH929" s="3"/>
    </row>
    <row r="930" spans="34:34" x14ac:dyDescent="0.2">
      <c r="AH930" s="3"/>
    </row>
    <row r="931" spans="34:34" x14ac:dyDescent="0.2">
      <c r="AH931" s="3"/>
    </row>
    <row r="932" spans="34:34" x14ac:dyDescent="0.2">
      <c r="AH932" s="3"/>
    </row>
    <row r="933" spans="34:34" x14ac:dyDescent="0.2">
      <c r="AH933" s="3"/>
    </row>
    <row r="934" spans="34:34" x14ac:dyDescent="0.2">
      <c r="AH934" s="3"/>
    </row>
    <row r="935" spans="34:34" x14ac:dyDescent="0.2">
      <c r="AH935" s="3"/>
    </row>
    <row r="936" spans="34:34" x14ac:dyDescent="0.2">
      <c r="AH936" s="3"/>
    </row>
    <row r="937" spans="34:34" x14ac:dyDescent="0.2">
      <c r="AH937" s="3"/>
    </row>
    <row r="938" spans="34:34" x14ac:dyDescent="0.2">
      <c r="AH938" s="3"/>
    </row>
    <row r="939" spans="34:34" x14ac:dyDescent="0.2">
      <c r="AH939" s="3"/>
    </row>
    <row r="940" spans="34:34" x14ac:dyDescent="0.2">
      <c r="AH940" s="3"/>
    </row>
    <row r="941" spans="34:34" x14ac:dyDescent="0.2">
      <c r="AH941" s="3"/>
    </row>
    <row r="942" spans="34:34" x14ac:dyDescent="0.2">
      <c r="AH942" s="3"/>
    </row>
    <row r="943" spans="34:34" x14ac:dyDescent="0.2">
      <c r="AH943" s="3"/>
    </row>
    <row r="944" spans="34:34" x14ac:dyDescent="0.2">
      <c r="AH944" s="3"/>
    </row>
    <row r="945" spans="34:34" x14ac:dyDescent="0.2">
      <c r="AH945" s="3"/>
    </row>
    <row r="946" spans="34:34" x14ac:dyDescent="0.2">
      <c r="AH946" s="3"/>
    </row>
    <row r="947" spans="34:34" x14ac:dyDescent="0.2">
      <c r="AH947" s="3"/>
    </row>
    <row r="948" spans="34:34" x14ac:dyDescent="0.2">
      <c r="AH948" s="3"/>
    </row>
    <row r="949" spans="34:34" x14ac:dyDescent="0.2">
      <c r="AH949" s="3"/>
    </row>
    <row r="950" spans="34:34" x14ac:dyDescent="0.2">
      <c r="AH950" s="3"/>
    </row>
    <row r="951" spans="34:34" x14ac:dyDescent="0.2">
      <c r="AH951" s="3"/>
    </row>
    <row r="952" spans="34:34" x14ac:dyDescent="0.2">
      <c r="AH952" s="3"/>
    </row>
    <row r="953" spans="34:34" x14ac:dyDescent="0.2">
      <c r="AH953" s="3"/>
    </row>
    <row r="954" spans="34:34" x14ac:dyDescent="0.2">
      <c r="AH954" s="3"/>
    </row>
    <row r="955" spans="34:34" x14ac:dyDescent="0.2">
      <c r="AH955" s="3"/>
    </row>
    <row r="956" spans="34:34" x14ac:dyDescent="0.2">
      <c r="AH956" s="3"/>
    </row>
    <row r="957" spans="34:34" x14ac:dyDescent="0.2">
      <c r="AH957" s="3"/>
    </row>
    <row r="958" spans="34:34" x14ac:dyDescent="0.2">
      <c r="AH958" s="3"/>
    </row>
    <row r="959" spans="34:34" x14ac:dyDescent="0.2">
      <c r="AH959" s="3"/>
    </row>
    <row r="960" spans="34:34" x14ac:dyDescent="0.2">
      <c r="AH960" s="3"/>
    </row>
    <row r="961" spans="34:34" x14ac:dyDescent="0.2">
      <c r="AH961" s="3"/>
    </row>
    <row r="962" spans="34:34" x14ac:dyDescent="0.2">
      <c r="AH962" s="3"/>
    </row>
    <row r="963" spans="34:34" x14ac:dyDescent="0.2">
      <c r="AH963" s="3"/>
    </row>
    <row r="964" spans="34:34" x14ac:dyDescent="0.2">
      <c r="AH964" s="3"/>
    </row>
    <row r="965" spans="34:34" x14ac:dyDescent="0.2">
      <c r="AH965" s="3"/>
    </row>
    <row r="966" spans="34:34" x14ac:dyDescent="0.2">
      <c r="AH966" s="3"/>
    </row>
    <row r="967" spans="34:34" x14ac:dyDescent="0.2">
      <c r="AH967" s="3"/>
    </row>
    <row r="968" spans="34:34" x14ac:dyDescent="0.2">
      <c r="AH968" s="3"/>
    </row>
    <row r="969" spans="34:34" x14ac:dyDescent="0.2">
      <c r="AH969" s="3"/>
    </row>
    <row r="970" spans="34:34" x14ac:dyDescent="0.2">
      <c r="AH970" s="3"/>
    </row>
    <row r="971" spans="34:34" x14ac:dyDescent="0.2">
      <c r="AH971" s="3"/>
    </row>
    <row r="972" spans="34:34" x14ac:dyDescent="0.2">
      <c r="AH972" s="3"/>
    </row>
    <row r="973" spans="34:34" x14ac:dyDescent="0.2">
      <c r="AH973" s="3"/>
    </row>
    <row r="974" spans="34:34" x14ac:dyDescent="0.2">
      <c r="AH974" s="3"/>
    </row>
    <row r="975" spans="34:34" x14ac:dyDescent="0.2">
      <c r="AH975" s="3"/>
    </row>
    <row r="976" spans="34:34" x14ac:dyDescent="0.2">
      <c r="AH976" s="3"/>
    </row>
    <row r="977" spans="34:34" x14ac:dyDescent="0.2">
      <c r="AH977" s="3"/>
    </row>
    <row r="978" spans="34:34" x14ac:dyDescent="0.2">
      <c r="AH978" s="3"/>
    </row>
    <row r="979" spans="34:34" x14ac:dyDescent="0.2">
      <c r="AH979" s="3"/>
    </row>
    <row r="980" spans="34:34" x14ac:dyDescent="0.2">
      <c r="AH980" s="3"/>
    </row>
    <row r="981" spans="34:34" x14ac:dyDescent="0.2">
      <c r="AH981" s="3"/>
    </row>
    <row r="982" spans="34:34" x14ac:dyDescent="0.2">
      <c r="AH982" s="3"/>
    </row>
    <row r="983" spans="34:34" x14ac:dyDescent="0.2">
      <c r="AH983" s="3"/>
    </row>
    <row r="984" spans="34:34" x14ac:dyDescent="0.2">
      <c r="AH984" s="3"/>
    </row>
    <row r="985" spans="34:34" x14ac:dyDescent="0.2">
      <c r="AH985" s="3"/>
    </row>
    <row r="986" spans="34:34" x14ac:dyDescent="0.2">
      <c r="AH986" s="3"/>
    </row>
    <row r="987" spans="34:34" x14ac:dyDescent="0.2">
      <c r="AH987" s="3"/>
    </row>
    <row r="988" spans="34:34" x14ac:dyDescent="0.2">
      <c r="AH988" s="3"/>
    </row>
    <row r="989" spans="34:34" x14ac:dyDescent="0.2">
      <c r="AH989" s="3"/>
    </row>
    <row r="990" spans="34:34" x14ac:dyDescent="0.2">
      <c r="AH990" s="3"/>
    </row>
    <row r="991" spans="34:34" x14ac:dyDescent="0.2">
      <c r="AH991" s="3"/>
    </row>
    <row r="992" spans="34:34" x14ac:dyDescent="0.2">
      <c r="AH992" s="3"/>
    </row>
    <row r="993" spans="34:34" x14ac:dyDescent="0.2">
      <c r="AH993" s="3"/>
    </row>
    <row r="994" spans="34:34" x14ac:dyDescent="0.2">
      <c r="AH994" s="3"/>
    </row>
    <row r="995" spans="34:34" x14ac:dyDescent="0.2">
      <c r="AH995" s="3"/>
    </row>
    <row r="996" spans="34:34" x14ac:dyDescent="0.2">
      <c r="AH996" s="3"/>
    </row>
    <row r="997" spans="34:34" x14ac:dyDescent="0.2">
      <c r="AH997" s="3"/>
    </row>
    <row r="998" spans="34:34" x14ac:dyDescent="0.2">
      <c r="AH998" s="3"/>
    </row>
    <row r="999" spans="34:34" x14ac:dyDescent="0.2">
      <c r="AH999" s="3"/>
    </row>
    <row r="1000" spans="34:34" x14ac:dyDescent="0.2">
      <c r="AH1000" s="3"/>
    </row>
    <row r="1001" spans="34:34" x14ac:dyDescent="0.2">
      <c r="AH1001" s="3"/>
    </row>
    <row r="1002" spans="34:34" x14ac:dyDescent="0.2">
      <c r="AH1002" s="3"/>
    </row>
    <row r="1003" spans="34:34" x14ac:dyDescent="0.2">
      <c r="AH1003" s="3"/>
    </row>
    <row r="1004" spans="34:34" x14ac:dyDescent="0.2">
      <c r="AH1004" s="3"/>
    </row>
    <row r="1005" spans="34:34" x14ac:dyDescent="0.2">
      <c r="AH1005" s="3"/>
    </row>
    <row r="1006" spans="34:34" x14ac:dyDescent="0.2">
      <c r="AH1006" s="3"/>
    </row>
    <row r="1007" spans="34:34" x14ac:dyDescent="0.2">
      <c r="AH1007" s="3"/>
    </row>
    <row r="1008" spans="34:34" x14ac:dyDescent="0.2">
      <c r="AH1008" s="3"/>
    </row>
    <row r="1009" spans="34:34" x14ac:dyDescent="0.2">
      <c r="AH1009" s="3"/>
    </row>
    <row r="1010" spans="34:34" x14ac:dyDescent="0.2">
      <c r="AH1010" s="3"/>
    </row>
    <row r="1011" spans="34:34" x14ac:dyDescent="0.2">
      <c r="AH1011" s="3"/>
    </row>
    <row r="1012" spans="34:34" x14ac:dyDescent="0.2">
      <c r="AH1012" s="3"/>
    </row>
    <row r="1013" spans="34:34" x14ac:dyDescent="0.2">
      <c r="AH1013" s="3"/>
    </row>
    <row r="1014" spans="34:34" x14ac:dyDescent="0.2">
      <c r="AH1014" s="3"/>
    </row>
    <row r="1015" spans="34:34" x14ac:dyDescent="0.2">
      <c r="AH1015" s="3"/>
    </row>
    <row r="1016" spans="34:34" x14ac:dyDescent="0.2">
      <c r="AH1016" s="3"/>
    </row>
    <row r="1017" spans="34:34" x14ac:dyDescent="0.2">
      <c r="AH1017" s="3"/>
    </row>
    <row r="1018" spans="34:34" x14ac:dyDescent="0.2">
      <c r="AH1018" s="3"/>
    </row>
    <row r="1019" spans="34:34" x14ac:dyDescent="0.2">
      <c r="AH1019" s="3"/>
    </row>
    <row r="1020" spans="34:34" x14ac:dyDescent="0.2">
      <c r="AH1020" s="3"/>
    </row>
    <row r="1021" spans="34:34" x14ac:dyDescent="0.2">
      <c r="AH1021" s="3"/>
    </row>
    <row r="1022" spans="34:34" x14ac:dyDescent="0.2">
      <c r="AH1022" s="3"/>
    </row>
    <row r="1023" spans="34:34" x14ac:dyDescent="0.2">
      <c r="AH1023" s="3"/>
    </row>
    <row r="1024" spans="34:34" x14ac:dyDescent="0.2">
      <c r="AH1024" s="3"/>
    </row>
    <row r="1025" spans="34:34" x14ac:dyDescent="0.2">
      <c r="AH1025" s="3"/>
    </row>
    <row r="1026" spans="34:34" x14ac:dyDescent="0.2">
      <c r="AH1026" s="3"/>
    </row>
    <row r="1027" spans="34:34" x14ac:dyDescent="0.2">
      <c r="AH1027" s="3"/>
    </row>
    <row r="1028" spans="34:34" x14ac:dyDescent="0.2">
      <c r="AH1028" s="3"/>
    </row>
    <row r="1029" spans="34:34" x14ac:dyDescent="0.2">
      <c r="AH1029" s="3"/>
    </row>
    <row r="1030" spans="34:34" x14ac:dyDescent="0.2">
      <c r="AH1030" s="3"/>
    </row>
    <row r="1031" spans="34:34" x14ac:dyDescent="0.2">
      <c r="AH1031" s="3"/>
    </row>
    <row r="1032" spans="34:34" x14ac:dyDescent="0.2">
      <c r="AH1032" s="3"/>
    </row>
    <row r="1033" spans="34:34" x14ac:dyDescent="0.2">
      <c r="AH1033" s="3"/>
    </row>
    <row r="1034" spans="34:34" x14ac:dyDescent="0.2">
      <c r="AH1034" s="3"/>
    </row>
    <row r="1035" spans="34:34" x14ac:dyDescent="0.2">
      <c r="AH1035" s="3"/>
    </row>
    <row r="1036" spans="34:34" x14ac:dyDescent="0.2">
      <c r="AH1036" s="3"/>
    </row>
    <row r="1037" spans="34:34" x14ac:dyDescent="0.2">
      <c r="AH1037" s="3"/>
    </row>
    <row r="1038" spans="34:34" x14ac:dyDescent="0.2">
      <c r="AH1038" s="3"/>
    </row>
    <row r="1039" spans="34:34" x14ac:dyDescent="0.2">
      <c r="AH1039" s="3"/>
    </row>
    <row r="1040" spans="34:34" x14ac:dyDescent="0.2">
      <c r="AH1040" s="3"/>
    </row>
    <row r="1041" spans="34:34" x14ac:dyDescent="0.2">
      <c r="AH1041" s="3"/>
    </row>
    <row r="1042" spans="34:34" x14ac:dyDescent="0.2">
      <c r="AH1042" s="3"/>
    </row>
    <row r="1043" spans="34:34" x14ac:dyDescent="0.2">
      <c r="AH1043" s="3"/>
    </row>
    <row r="1044" spans="34:34" x14ac:dyDescent="0.2">
      <c r="AH1044" s="3"/>
    </row>
    <row r="1045" spans="34:34" x14ac:dyDescent="0.2">
      <c r="AH1045" s="3"/>
    </row>
    <row r="1046" spans="34:34" x14ac:dyDescent="0.2">
      <c r="AH1046" s="3"/>
    </row>
    <row r="1047" spans="34:34" x14ac:dyDescent="0.2">
      <c r="AH1047" s="3"/>
    </row>
    <row r="1048" spans="34:34" x14ac:dyDescent="0.2">
      <c r="AH1048" s="3"/>
    </row>
    <row r="1049" spans="34:34" x14ac:dyDescent="0.2">
      <c r="AH1049" s="3"/>
    </row>
    <row r="1050" spans="34:34" x14ac:dyDescent="0.2">
      <c r="AH1050" s="3"/>
    </row>
    <row r="1051" spans="34:34" x14ac:dyDescent="0.2">
      <c r="AH1051" s="3"/>
    </row>
    <row r="1052" spans="34:34" x14ac:dyDescent="0.2">
      <c r="AH1052" s="3"/>
    </row>
    <row r="1053" spans="34:34" x14ac:dyDescent="0.2">
      <c r="AH1053" s="3"/>
    </row>
    <row r="1054" spans="34:34" x14ac:dyDescent="0.2">
      <c r="AH1054" s="3"/>
    </row>
    <row r="1055" spans="34:34" x14ac:dyDescent="0.2">
      <c r="AH1055" s="3"/>
    </row>
    <row r="1056" spans="34:34" x14ac:dyDescent="0.2">
      <c r="AH1056" s="3"/>
    </row>
    <row r="1057" spans="34:34" x14ac:dyDescent="0.2">
      <c r="AH1057" s="3"/>
    </row>
    <row r="1058" spans="34:34" x14ac:dyDescent="0.2">
      <c r="AH1058" s="3"/>
    </row>
    <row r="1059" spans="34:34" x14ac:dyDescent="0.2">
      <c r="AH1059" s="3"/>
    </row>
    <row r="1060" spans="34:34" x14ac:dyDescent="0.2">
      <c r="AH1060" s="3"/>
    </row>
    <row r="1061" spans="34:34" x14ac:dyDescent="0.2">
      <c r="AH1061" s="3"/>
    </row>
    <row r="1062" spans="34:34" x14ac:dyDescent="0.2">
      <c r="AH1062" s="3"/>
    </row>
    <row r="1063" spans="34:34" x14ac:dyDescent="0.2">
      <c r="AH1063" s="3"/>
    </row>
    <row r="1064" spans="34:34" x14ac:dyDescent="0.2">
      <c r="AH1064" s="3"/>
    </row>
    <row r="1065" spans="34:34" x14ac:dyDescent="0.2">
      <c r="AH1065" s="3"/>
    </row>
    <row r="1066" spans="34:34" x14ac:dyDescent="0.2">
      <c r="AH1066" s="3"/>
    </row>
    <row r="1067" spans="34:34" x14ac:dyDescent="0.2">
      <c r="AH1067" s="3"/>
    </row>
    <row r="1068" spans="34:34" x14ac:dyDescent="0.2">
      <c r="AH1068" s="3"/>
    </row>
    <row r="1069" spans="34:34" x14ac:dyDescent="0.2">
      <c r="AH1069" s="3"/>
    </row>
    <row r="1070" spans="34:34" x14ac:dyDescent="0.2">
      <c r="AH1070" s="3"/>
    </row>
    <row r="1071" spans="34:34" x14ac:dyDescent="0.2">
      <c r="AH1071" s="3"/>
    </row>
    <row r="1072" spans="34:34" x14ac:dyDescent="0.2">
      <c r="AH1072" s="3"/>
    </row>
    <row r="1073" spans="34:34" x14ac:dyDescent="0.2">
      <c r="AH1073" s="3"/>
    </row>
    <row r="1074" spans="34:34" x14ac:dyDescent="0.2">
      <c r="AH1074" s="3"/>
    </row>
    <row r="1075" spans="34:34" x14ac:dyDescent="0.2">
      <c r="AH1075" s="3"/>
    </row>
    <row r="1076" spans="34:34" x14ac:dyDescent="0.2">
      <c r="AH1076" s="3"/>
    </row>
    <row r="1077" spans="34:34" x14ac:dyDescent="0.2">
      <c r="AH1077" s="3"/>
    </row>
    <row r="1078" spans="34:34" x14ac:dyDescent="0.2">
      <c r="AH1078" s="3"/>
    </row>
    <row r="1079" spans="34:34" x14ac:dyDescent="0.2">
      <c r="AH1079" s="3"/>
    </row>
    <row r="1080" spans="34:34" x14ac:dyDescent="0.2">
      <c r="AH1080" s="3"/>
    </row>
    <row r="1081" spans="34:34" x14ac:dyDescent="0.2">
      <c r="AH1081" s="3"/>
    </row>
    <row r="1082" spans="34:34" x14ac:dyDescent="0.2">
      <c r="AH1082" s="3"/>
    </row>
    <row r="1083" spans="34:34" x14ac:dyDescent="0.2">
      <c r="AH1083" s="3"/>
    </row>
    <row r="1084" spans="34:34" x14ac:dyDescent="0.2">
      <c r="AH1084" s="3"/>
    </row>
    <row r="1085" spans="34:34" x14ac:dyDescent="0.2">
      <c r="AH1085" s="3"/>
    </row>
    <row r="1086" spans="34:34" x14ac:dyDescent="0.2">
      <c r="AH1086" s="3"/>
    </row>
    <row r="1087" spans="34:34" x14ac:dyDescent="0.2">
      <c r="AH1087" s="3"/>
    </row>
    <row r="1088" spans="34:34" x14ac:dyDescent="0.2">
      <c r="AH1088" s="3"/>
    </row>
    <row r="1089" spans="34:34" x14ac:dyDescent="0.2">
      <c r="AH1089" s="3"/>
    </row>
    <row r="1090" spans="34:34" x14ac:dyDescent="0.2">
      <c r="AH1090" s="3"/>
    </row>
    <row r="1091" spans="34:34" x14ac:dyDescent="0.2">
      <c r="AH1091" s="3"/>
    </row>
    <row r="1092" spans="34:34" x14ac:dyDescent="0.2">
      <c r="AH1092" s="3"/>
    </row>
    <row r="1093" spans="34:34" x14ac:dyDescent="0.2">
      <c r="AH1093" s="3"/>
    </row>
    <row r="1094" spans="34:34" x14ac:dyDescent="0.2">
      <c r="AH1094" s="3"/>
    </row>
    <row r="1095" spans="34:34" x14ac:dyDescent="0.2">
      <c r="AH1095" s="3"/>
    </row>
    <row r="1096" spans="34:34" x14ac:dyDescent="0.2">
      <c r="AH1096" s="3"/>
    </row>
    <row r="1097" spans="34:34" x14ac:dyDescent="0.2">
      <c r="AH1097" s="3"/>
    </row>
    <row r="1098" spans="34:34" x14ac:dyDescent="0.2">
      <c r="AH1098" s="3"/>
    </row>
    <row r="1099" spans="34:34" x14ac:dyDescent="0.2">
      <c r="AH1099" s="3"/>
    </row>
    <row r="1100" spans="34:34" x14ac:dyDescent="0.2">
      <c r="AH1100" s="3"/>
    </row>
    <row r="1101" spans="34:34" x14ac:dyDescent="0.2">
      <c r="AH1101" s="3"/>
    </row>
    <row r="1102" spans="34:34" x14ac:dyDescent="0.2">
      <c r="AH1102" s="3"/>
    </row>
    <row r="1103" spans="34:34" x14ac:dyDescent="0.2">
      <c r="AH1103" s="3"/>
    </row>
    <row r="1104" spans="34:34" x14ac:dyDescent="0.2">
      <c r="AH1104" s="3"/>
    </row>
    <row r="1105" spans="34:34" x14ac:dyDescent="0.2">
      <c r="AH1105" s="3"/>
    </row>
    <row r="1106" spans="34:34" x14ac:dyDescent="0.2">
      <c r="AH1106" s="3"/>
    </row>
    <row r="1107" spans="34:34" x14ac:dyDescent="0.2">
      <c r="AH1107" s="3"/>
    </row>
    <row r="1108" spans="34:34" x14ac:dyDescent="0.2">
      <c r="AH1108" s="3"/>
    </row>
    <row r="1109" spans="34:34" x14ac:dyDescent="0.2">
      <c r="AH1109" s="3"/>
    </row>
    <row r="1110" spans="34:34" x14ac:dyDescent="0.2">
      <c r="AH1110" s="3"/>
    </row>
    <row r="1111" spans="34:34" x14ac:dyDescent="0.2">
      <c r="AH1111" s="3"/>
    </row>
    <row r="1112" spans="34:34" x14ac:dyDescent="0.2">
      <c r="AH1112" s="3"/>
    </row>
    <row r="1113" spans="34:34" x14ac:dyDescent="0.2">
      <c r="AH1113" s="3"/>
    </row>
    <row r="1114" spans="34:34" x14ac:dyDescent="0.2">
      <c r="AH1114" s="3"/>
    </row>
    <row r="1115" spans="34:34" x14ac:dyDescent="0.2">
      <c r="AH1115" s="3"/>
    </row>
    <row r="1116" spans="34:34" x14ac:dyDescent="0.2">
      <c r="AH1116" s="3"/>
    </row>
    <row r="1117" spans="34:34" x14ac:dyDescent="0.2">
      <c r="AH1117" s="3"/>
    </row>
    <row r="1118" spans="34:34" x14ac:dyDescent="0.2">
      <c r="AH1118" s="3"/>
    </row>
    <row r="1119" spans="34:34" x14ac:dyDescent="0.2">
      <c r="AH1119" s="3"/>
    </row>
    <row r="1120" spans="34:34" x14ac:dyDescent="0.2">
      <c r="AH1120" s="3"/>
    </row>
    <row r="1121" spans="34:34" x14ac:dyDescent="0.2">
      <c r="AH1121" s="3"/>
    </row>
    <row r="1122" spans="34:34" x14ac:dyDescent="0.2">
      <c r="AH1122" s="3"/>
    </row>
    <row r="1123" spans="34:34" x14ac:dyDescent="0.2">
      <c r="AH1123" s="3"/>
    </row>
    <row r="1124" spans="34:34" x14ac:dyDescent="0.2">
      <c r="AH1124" s="3"/>
    </row>
    <row r="1125" spans="34:34" x14ac:dyDescent="0.2">
      <c r="AH1125" s="3"/>
    </row>
    <row r="1126" spans="34:34" x14ac:dyDescent="0.2">
      <c r="AH1126" s="3"/>
    </row>
    <row r="1127" spans="34:34" x14ac:dyDescent="0.2">
      <c r="AH1127" s="3"/>
    </row>
    <row r="1128" spans="34:34" x14ac:dyDescent="0.2">
      <c r="AH1128" s="3"/>
    </row>
    <row r="1129" spans="34:34" x14ac:dyDescent="0.2">
      <c r="AH1129" s="3"/>
    </row>
    <row r="1130" spans="34:34" x14ac:dyDescent="0.2">
      <c r="AH1130" s="3"/>
    </row>
    <row r="1131" spans="34:34" x14ac:dyDescent="0.2">
      <c r="AH1131" s="3"/>
    </row>
    <row r="1132" spans="34:34" x14ac:dyDescent="0.2">
      <c r="AH1132" s="3"/>
    </row>
    <row r="1133" spans="34:34" x14ac:dyDescent="0.2">
      <c r="AH1133" s="3"/>
    </row>
    <row r="1134" spans="34:34" x14ac:dyDescent="0.2">
      <c r="AH1134" s="3"/>
    </row>
    <row r="1135" spans="34:34" x14ac:dyDescent="0.2">
      <c r="AH1135" s="3"/>
    </row>
    <row r="1136" spans="34:34" x14ac:dyDescent="0.2">
      <c r="AH1136" s="3"/>
    </row>
    <row r="1137" spans="34:34" x14ac:dyDescent="0.2">
      <c r="AH1137" s="3"/>
    </row>
    <row r="1138" spans="34:34" x14ac:dyDescent="0.2">
      <c r="AH1138" s="3"/>
    </row>
    <row r="1139" spans="34:34" x14ac:dyDescent="0.2">
      <c r="AH1139" s="3"/>
    </row>
    <row r="1140" spans="34:34" x14ac:dyDescent="0.2">
      <c r="AH1140" s="3"/>
    </row>
    <row r="1141" spans="34:34" x14ac:dyDescent="0.2">
      <c r="AH1141" s="3"/>
    </row>
    <row r="1142" spans="34:34" x14ac:dyDescent="0.2">
      <c r="AH1142" s="3"/>
    </row>
    <row r="1143" spans="34:34" x14ac:dyDescent="0.2">
      <c r="AH1143" s="3"/>
    </row>
    <row r="1144" spans="34:34" x14ac:dyDescent="0.2">
      <c r="AH1144" s="3"/>
    </row>
    <row r="1145" spans="34:34" x14ac:dyDescent="0.2">
      <c r="AH1145" s="3"/>
    </row>
    <row r="1146" spans="34:34" x14ac:dyDescent="0.2">
      <c r="AH1146" s="3"/>
    </row>
    <row r="1147" spans="34:34" x14ac:dyDescent="0.2">
      <c r="AH1147" s="3"/>
    </row>
    <row r="1148" spans="34:34" x14ac:dyDescent="0.2">
      <c r="AH1148" s="3"/>
    </row>
    <row r="1149" spans="34:34" x14ac:dyDescent="0.2">
      <c r="AH1149" s="3"/>
    </row>
    <row r="1150" spans="34:34" x14ac:dyDescent="0.2">
      <c r="AH1150" s="3"/>
    </row>
    <row r="1151" spans="34:34" x14ac:dyDescent="0.2">
      <c r="AH1151" s="3"/>
    </row>
    <row r="1152" spans="34:34" x14ac:dyDescent="0.2">
      <c r="AH1152" s="3"/>
    </row>
    <row r="1153" spans="34:34" x14ac:dyDescent="0.2">
      <c r="AH1153" s="3"/>
    </row>
    <row r="1154" spans="34:34" x14ac:dyDescent="0.2">
      <c r="AH1154" s="3"/>
    </row>
    <row r="1155" spans="34:34" x14ac:dyDescent="0.2">
      <c r="AH1155" s="3"/>
    </row>
    <row r="1156" spans="34:34" x14ac:dyDescent="0.2">
      <c r="AH1156" s="3"/>
    </row>
    <row r="1157" spans="34:34" x14ac:dyDescent="0.2">
      <c r="AH1157" s="3"/>
    </row>
    <row r="1158" spans="34:34" x14ac:dyDescent="0.2">
      <c r="AH1158" s="3"/>
    </row>
    <row r="1159" spans="34:34" x14ac:dyDescent="0.2">
      <c r="AH1159" s="3"/>
    </row>
    <row r="1160" spans="34:34" x14ac:dyDescent="0.2">
      <c r="AH1160" s="3"/>
    </row>
    <row r="1161" spans="34:34" x14ac:dyDescent="0.2">
      <c r="AH1161" s="3"/>
    </row>
    <row r="1162" spans="34:34" x14ac:dyDescent="0.2">
      <c r="AH1162" s="3"/>
    </row>
    <row r="1163" spans="34:34" x14ac:dyDescent="0.2">
      <c r="AH1163" s="3"/>
    </row>
    <row r="1164" spans="34:34" x14ac:dyDescent="0.2">
      <c r="AH1164" s="3"/>
    </row>
    <row r="1165" spans="34:34" x14ac:dyDescent="0.2">
      <c r="AH1165" s="3"/>
    </row>
    <row r="1166" spans="34:34" x14ac:dyDescent="0.2">
      <c r="AH1166" s="3"/>
    </row>
    <row r="1167" spans="34:34" x14ac:dyDescent="0.2">
      <c r="AH1167" s="3"/>
    </row>
    <row r="1168" spans="34:34" x14ac:dyDescent="0.2">
      <c r="AH1168" s="3"/>
    </row>
    <row r="1169" spans="34:34" x14ac:dyDescent="0.2">
      <c r="AH1169" s="3"/>
    </row>
    <row r="1170" spans="34:34" x14ac:dyDescent="0.2">
      <c r="AH1170" s="3"/>
    </row>
    <row r="1171" spans="34:34" x14ac:dyDescent="0.2">
      <c r="AH1171" s="3"/>
    </row>
    <row r="1172" spans="34:34" x14ac:dyDescent="0.2">
      <c r="AH1172" s="3"/>
    </row>
    <row r="1173" spans="34:34" x14ac:dyDescent="0.2">
      <c r="AH1173" s="3"/>
    </row>
    <row r="1174" spans="34:34" x14ac:dyDescent="0.2">
      <c r="AH1174" s="3"/>
    </row>
    <row r="1175" spans="34:34" x14ac:dyDescent="0.2">
      <c r="AH1175" s="3"/>
    </row>
    <row r="1176" spans="34:34" x14ac:dyDescent="0.2">
      <c r="AH1176" s="3"/>
    </row>
    <row r="1177" spans="34:34" x14ac:dyDescent="0.2">
      <c r="AH1177" s="3"/>
    </row>
    <row r="1178" spans="34:34" x14ac:dyDescent="0.2">
      <c r="AH1178" s="3"/>
    </row>
    <row r="1179" spans="34:34" x14ac:dyDescent="0.2">
      <c r="AH1179" s="3"/>
    </row>
    <row r="1180" spans="34:34" x14ac:dyDescent="0.2">
      <c r="AH1180" s="3"/>
    </row>
    <row r="1181" spans="34:34" x14ac:dyDescent="0.2">
      <c r="AH1181" s="3"/>
    </row>
    <row r="1182" spans="34:34" x14ac:dyDescent="0.2">
      <c r="AH1182" s="3"/>
    </row>
    <row r="1183" spans="34:34" x14ac:dyDescent="0.2">
      <c r="AH1183" s="3"/>
    </row>
    <row r="1184" spans="34:34" x14ac:dyDescent="0.2">
      <c r="AH1184" s="3"/>
    </row>
    <row r="1185" spans="34:34" x14ac:dyDescent="0.2">
      <c r="AH1185" s="3"/>
    </row>
    <row r="1186" spans="34:34" x14ac:dyDescent="0.2">
      <c r="AH1186" s="3"/>
    </row>
    <row r="1187" spans="34:34" x14ac:dyDescent="0.2">
      <c r="AH1187" s="3"/>
    </row>
    <row r="1188" spans="34:34" x14ac:dyDescent="0.2">
      <c r="AH1188" s="3"/>
    </row>
    <row r="1189" spans="34:34" x14ac:dyDescent="0.2">
      <c r="AH1189" s="3"/>
    </row>
    <row r="1190" spans="34:34" x14ac:dyDescent="0.2">
      <c r="AH1190" s="3"/>
    </row>
    <row r="1191" spans="34:34" x14ac:dyDescent="0.2">
      <c r="AH1191" s="3"/>
    </row>
    <row r="1192" spans="34:34" x14ac:dyDescent="0.2">
      <c r="AH1192" s="3"/>
    </row>
    <row r="1193" spans="34:34" x14ac:dyDescent="0.2">
      <c r="AH1193" s="3"/>
    </row>
    <row r="1194" spans="34:34" x14ac:dyDescent="0.2">
      <c r="AH1194" s="3"/>
    </row>
    <row r="1195" spans="34:34" x14ac:dyDescent="0.2">
      <c r="AH1195" s="3"/>
    </row>
    <row r="1196" spans="34:34" x14ac:dyDescent="0.2">
      <c r="AH1196" s="3"/>
    </row>
    <row r="1197" spans="34:34" x14ac:dyDescent="0.2">
      <c r="AH1197" s="3"/>
    </row>
    <row r="1198" spans="34:34" x14ac:dyDescent="0.2">
      <c r="AH1198" s="3"/>
    </row>
    <row r="1199" spans="34:34" x14ac:dyDescent="0.2">
      <c r="AH1199" s="3"/>
    </row>
    <row r="1200" spans="34:34" x14ac:dyDescent="0.2">
      <c r="AH1200" s="3"/>
    </row>
    <row r="1201" spans="34:34" x14ac:dyDescent="0.2">
      <c r="AH1201" s="3"/>
    </row>
    <row r="1202" spans="34:34" x14ac:dyDescent="0.2">
      <c r="AH1202" s="3"/>
    </row>
    <row r="1203" spans="34:34" x14ac:dyDescent="0.2">
      <c r="AH1203" s="3"/>
    </row>
    <row r="1204" spans="34:34" x14ac:dyDescent="0.2">
      <c r="AH1204" s="3"/>
    </row>
    <row r="1205" spans="34:34" x14ac:dyDescent="0.2">
      <c r="AH1205" s="3"/>
    </row>
    <row r="1206" spans="34:34" x14ac:dyDescent="0.2">
      <c r="AH1206" s="3"/>
    </row>
    <row r="1207" spans="34:34" x14ac:dyDescent="0.2">
      <c r="AH1207" s="3"/>
    </row>
    <row r="1208" spans="34:34" x14ac:dyDescent="0.2">
      <c r="AH1208" s="3"/>
    </row>
    <row r="1209" spans="34:34" x14ac:dyDescent="0.2">
      <c r="AH1209" s="3"/>
    </row>
    <row r="1210" spans="34:34" x14ac:dyDescent="0.2">
      <c r="AH1210" s="3"/>
    </row>
    <row r="1211" spans="34:34" x14ac:dyDescent="0.2">
      <c r="AH1211" s="3"/>
    </row>
    <row r="1212" spans="34:34" x14ac:dyDescent="0.2">
      <c r="AH1212" s="3"/>
    </row>
    <row r="1213" spans="34:34" x14ac:dyDescent="0.2">
      <c r="AH1213" s="3"/>
    </row>
    <row r="1214" spans="34:34" x14ac:dyDescent="0.2">
      <c r="AH1214" s="3"/>
    </row>
    <row r="1215" spans="34:34" x14ac:dyDescent="0.2">
      <c r="AH1215" s="3"/>
    </row>
    <row r="1216" spans="34:34" x14ac:dyDescent="0.2">
      <c r="AH1216" s="3"/>
    </row>
    <row r="1217" spans="34:34" x14ac:dyDescent="0.2">
      <c r="AH1217" s="3"/>
    </row>
    <row r="1218" spans="34:34" x14ac:dyDescent="0.2">
      <c r="AH1218" s="3"/>
    </row>
    <row r="1219" spans="34:34" x14ac:dyDescent="0.2">
      <c r="AH1219" s="3"/>
    </row>
    <row r="1220" spans="34:34" x14ac:dyDescent="0.2">
      <c r="AH1220" s="3"/>
    </row>
    <row r="1221" spans="34:34" x14ac:dyDescent="0.2">
      <c r="AH1221" s="3"/>
    </row>
    <row r="1222" spans="34:34" x14ac:dyDescent="0.2">
      <c r="AH1222" s="3"/>
    </row>
    <row r="1223" spans="34:34" x14ac:dyDescent="0.2">
      <c r="AH1223" s="3"/>
    </row>
    <row r="1224" spans="34:34" x14ac:dyDescent="0.2">
      <c r="AH1224" s="3"/>
    </row>
    <row r="1225" spans="34:34" x14ac:dyDescent="0.2">
      <c r="AH1225" s="3"/>
    </row>
    <row r="1226" spans="34:34" x14ac:dyDescent="0.2">
      <c r="AH1226" s="3"/>
    </row>
    <row r="1227" spans="34:34" x14ac:dyDescent="0.2">
      <c r="AH1227" s="3"/>
    </row>
    <row r="1228" spans="34:34" x14ac:dyDescent="0.2">
      <c r="AH1228" s="3"/>
    </row>
    <row r="1229" spans="34:34" x14ac:dyDescent="0.2">
      <c r="AH1229" s="3"/>
    </row>
    <row r="1230" spans="34:34" x14ac:dyDescent="0.2">
      <c r="AH1230" s="3"/>
    </row>
    <row r="1231" spans="34:34" x14ac:dyDescent="0.2">
      <c r="AH1231" s="3"/>
    </row>
    <row r="1232" spans="34:34" x14ac:dyDescent="0.2">
      <c r="AH1232" s="3"/>
    </row>
    <row r="1233" spans="34:34" x14ac:dyDescent="0.2">
      <c r="AH1233" s="3"/>
    </row>
    <row r="1234" spans="34:34" x14ac:dyDescent="0.2">
      <c r="AH1234" s="3"/>
    </row>
    <row r="1235" spans="34:34" x14ac:dyDescent="0.2">
      <c r="AH1235" s="3"/>
    </row>
    <row r="1236" spans="34:34" x14ac:dyDescent="0.2">
      <c r="AH1236" s="3"/>
    </row>
    <row r="1237" spans="34:34" x14ac:dyDescent="0.2">
      <c r="AH1237" s="3"/>
    </row>
    <row r="1238" spans="34:34" x14ac:dyDescent="0.2">
      <c r="AH1238" s="3"/>
    </row>
    <row r="1239" spans="34:34" x14ac:dyDescent="0.2">
      <c r="AH1239" s="3"/>
    </row>
    <row r="1240" spans="34:34" x14ac:dyDescent="0.2">
      <c r="AH1240" s="3"/>
    </row>
    <row r="1241" spans="34:34" x14ac:dyDescent="0.2">
      <c r="AH1241" s="3"/>
    </row>
    <row r="1242" spans="34:34" x14ac:dyDescent="0.2">
      <c r="AH1242" s="3"/>
    </row>
    <row r="1243" spans="34:34" x14ac:dyDescent="0.2">
      <c r="AH1243" s="3"/>
    </row>
    <row r="1244" spans="34:34" x14ac:dyDescent="0.2">
      <c r="AH1244" s="3"/>
    </row>
    <row r="1245" spans="34:34" x14ac:dyDescent="0.2">
      <c r="AH1245" s="3"/>
    </row>
    <row r="1246" spans="34:34" x14ac:dyDescent="0.2">
      <c r="AH1246" s="3"/>
    </row>
    <row r="1247" spans="34:34" x14ac:dyDescent="0.2">
      <c r="AH1247" s="3"/>
    </row>
    <row r="1248" spans="34:34" x14ac:dyDescent="0.2">
      <c r="AH1248" s="3"/>
    </row>
    <row r="1249" spans="34:34" x14ac:dyDescent="0.2">
      <c r="AH1249" s="3"/>
    </row>
    <row r="1250" spans="34:34" x14ac:dyDescent="0.2">
      <c r="AH1250" s="3"/>
    </row>
    <row r="1251" spans="34:34" x14ac:dyDescent="0.2">
      <c r="AH1251" s="3"/>
    </row>
    <row r="1252" spans="34:34" x14ac:dyDescent="0.2">
      <c r="AH1252" s="3"/>
    </row>
    <row r="1253" spans="34:34" x14ac:dyDescent="0.2">
      <c r="AH1253" s="3"/>
    </row>
    <row r="1254" spans="34:34" x14ac:dyDescent="0.2">
      <c r="AH1254" s="3"/>
    </row>
    <row r="1255" spans="34:34" x14ac:dyDescent="0.2">
      <c r="AH1255" s="3"/>
    </row>
    <row r="1256" spans="34:34" x14ac:dyDescent="0.2">
      <c r="AH1256" s="3"/>
    </row>
    <row r="1257" spans="34:34" x14ac:dyDescent="0.2">
      <c r="AH1257" s="3"/>
    </row>
    <row r="1258" spans="34:34" x14ac:dyDescent="0.2">
      <c r="AH1258" s="3"/>
    </row>
    <row r="1259" spans="34:34" x14ac:dyDescent="0.2">
      <c r="AH1259" s="3"/>
    </row>
    <row r="1260" spans="34:34" x14ac:dyDescent="0.2">
      <c r="AH1260" s="3"/>
    </row>
    <row r="1261" spans="34:34" x14ac:dyDescent="0.2">
      <c r="AH1261" s="3"/>
    </row>
    <row r="1262" spans="34:34" x14ac:dyDescent="0.2">
      <c r="AH1262" s="3"/>
    </row>
    <row r="1263" spans="34:34" x14ac:dyDescent="0.2">
      <c r="AH1263" s="3"/>
    </row>
    <row r="1264" spans="34:34" x14ac:dyDescent="0.2">
      <c r="AH1264" s="3"/>
    </row>
    <row r="1265" spans="34:34" x14ac:dyDescent="0.2">
      <c r="AH1265" s="3"/>
    </row>
    <row r="1266" spans="34:34" x14ac:dyDescent="0.2">
      <c r="AH1266" s="3"/>
    </row>
    <row r="1267" spans="34:34" x14ac:dyDescent="0.2">
      <c r="AH1267" s="3"/>
    </row>
    <row r="1268" spans="34:34" x14ac:dyDescent="0.2">
      <c r="AH1268" s="3"/>
    </row>
    <row r="1269" spans="34:34" x14ac:dyDescent="0.2">
      <c r="AH1269" s="3"/>
    </row>
    <row r="1270" spans="34:34" x14ac:dyDescent="0.2">
      <c r="AH1270" s="3"/>
    </row>
    <row r="1271" spans="34:34" x14ac:dyDescent="0.2">
      <c r="AH1271" s="3"/>
    </row>
    <row r="1272" spans="34:34" x14ac:dyDescent="0.2">
      <c r="AH1272" s="3"/>
    </row>
    <row r="1273" spans="34:34" x14ac:dyDescent="0.2">
      <c r="AH1273" s="3"/>
    </row>
    <row r="1274" spans="34:34" x14ac:dyDescent="0.2">
      <c r="AH1274" s="3"/>
    </row>
    <row r="1275" spans="34:34" x14ac:dyDescent="0.2">
      <c r="AH1275" s="3"/>
    </row>
    <row r="1276" spans="34:34" x14ac:dyDescent="0.2">
      <c r="AH1276" s="3"/>
    </row>
    <row r="1277" spans="34:34" x14ac:dyDescent="0.2">
      <c r="AH1277" s="3"/>
    </row>
    <row r="1278" spans="34:34" x14ac:dyDescent="0.2">
      <c r="AH1278" s="3"/>
    </row>
    <row r="1279" spans="34:34" x14ac:dyDescent="0.2">
      <c r="AH1279" s="3"/>
    </row>
    <row r="1280" spans="34:34" x14ac:dyDescent="0.2">
      <c r="AH1280" s="3"/>
    </row>
    <row r="1281" spans="34:34" x14ac:dyDescent="0.2">
      <c r="AH1281" s="3"/>
    </row>
    <row r="1282" spans="34:34" x14ac:dyDescent="0.2">
      <c r="AH1282" s="3"/>
    </row>
    <row r="1283" spans="34:34" x14ac:dyDescent="0.2">
      <c r="AH1283" s="3"/>
    </row>
    <row r="1284" spans="34:34" x14ac:dyDescent="0.2">
      <c r="AH1284" s="3"/>
    </row>
    <row r="1285" spans="34:34" x14ac:dyDescent="0.2">
      <c r="AH1285" s="3"/>
    </row>
    <row r="1286" spans="34:34" x14ac:dyDescent="0.2">
      <c r="AH1286" s="3"/>
    </row>
    <row r="1287" spans="34:34" x14ac:dyDescent="0.2">
      <c r="AH1287" s="3"/>
    </row>
    <row r="1288" spans="34:34" x14ac:dyDescent="0.2">
      <c r="AH1288" s="3"/>
    </row>
    <row r="1289" spans="34:34" x14ac:dyDescent="0.2">
      <c r="AH1289" s="3"/>
    </row>
    <row r="1290" spans="34:34" x14ac:dyDescent="0.2">
      <c r="AH1290" s="3"/>
    </row>
    <row r="1291" spans="34:34" x14ac:dyDescent="0.2">
      <c r="AH1291" s="3"/>
    </row>
    <row r="1292" spans="34:34" x14ac:dyDescent="0.2">
      <c r="AH1292" s="3"/>
    </row>
    <row r="1293" spans="34:34" x14ac:dyDescent="0.2">
      <c r="AH1293" s="3"/>
    </row>
    <row r="1294" spans="34:34" x14ac:dyDescent="0.2">
      <c r="AH1294" s="3"/>
    </row>
    <row r="1295" spans="34:34" x14ac:dyDescent="0.2">
      <c r="AH1295" s="3"/>
    </row>
    <row r="1296" spans="34:34" x14ac:dyDescent="0.2">
      <c r="AH1296" s="3"/>
    </row>
    <row r="1297" spans="34:34" x14ac:dyDescent="0.2">
      <c r="AH1297" s="3"/>
    </row>
    <row r="1298" spans="34:34" x14ac:dyDescent="0.2">
      <c r="AH1298" s="3"/>
    </row>
    <row r="1299" spans="34:34" x14ac:dyDescent="0.2">
      <c r="AH1299" s="3"/>
    </row>
    <row r="1300" spans="34:34" x14ac:dyDescent="0.2">
      <c r="AH1300" s="3"/>
    </row>
    <row r="1301" spans="34:34" x14ac:dyDescent="0.2">
      <c r="AH1301" s="3"/>
    </row>
    <row r="1302" spans="34:34" x14ac:dyDescent="0.2">
      <c r="AH1302" s="3"/>
    </row>
    <row r="1303" spans="34:34" x14ac:dyDescent="0.2">
      <c r="AH1303" s="3"/>
    </row>
    <row r="1304" spans="34:34" x14ac:dyDescent="0.2">
      <c r="AH1304" s="3"/>
    </row>
    <row r="1305" spans="34:34" x14ac:dyDescent="0.2">
      <c r="AH1305" s="3"/>
    </row>
    <row r="1306" spans="34:34" x14ac:dyDescent="0.2">
      <c r="AH1306" s="3"/>
    </row>
    <row r="1307" spans="34:34" x14ac:dyDescent="0.2">
      <c r="AH1307" s="3"/>
    </row>
    <row r="1308" spans="34:34" x14ac:dyDescent="0.2">
      <c r="AH1308" s="3"/>
    </row>
    <row r="1309" spans="34:34" x14ac:dyDescent="0.2">
      <c r="AH1309" s="3"/>
    </row>
    <row r="1310" spans="34:34" x14ac:dyDescent="0.2">
      <c r="AH1310" s="3"/>
    </row>
    <row r="1311" spans="34:34" x14ac:dyDescent="0.2">
      <c r="AH1311" s="3"/>
    </row>
    <row r="1312" spans="34:34" x14ac:dyDescent="0.2">
      <c r="AH1312" s="3"/>
    </row>
    <row r="1313" spans="34:34" x14ac:dyDescent="0.2">
      <c r="AH1313" s="3"/>
    </row>
    <row r="1314" spans="34:34" x14ac:dyDescent="0.2">
      <c r="AH1314" s="3"/>
    </row>
    <row r="1315" spans="34:34" x14ac:dyDescent="0.2">
      <c r="AH1315" s="3"/>
    </row>
    <row r="1316" spans="34:34" x14ac:dyDescent="0.2">
      <c r="AH1316" s="3"/>
    </row>
    <row r="1317" spans="34:34" x14ac:dyDescent="0.2">
      <c r="AH1317" s="3"/>
    </row>
    <row r="1318" spans="34:34" x14ac:dyDescent="0.2">
      <c r="AH1318" s="3"/>
    </row>
    <row r="1319" spans="34:34" x14ac:dyDescent="0.2">
      <c r="AH1319" s="3"/>
    </row>
    <row r="1320" spans="34:34" x14ac:dyDescent="0.2">
      <c r="AH1320" s="3"/>
    </row>
    <row r="1321" spans="34:34" x14ac:dyDescent="0.2">
      <c r="AH1321" s="3"/>
    </row>
    <row r="1322" spans="34:34" x14ac:dyDescent="0.2">
      <c r="AH1322" s="3"/>
    </row>
    <row r="1323" spans="34:34" x14ac:dyDescent="0.2">
      <c r="AH1323" s="3"/>
    </row>
    <row r="1324" spans="34:34" x14ac:dyDescent="0.2">
      <c r="AH1324" s="3"/>
    </row>
    <row r="1325" spans="34:34" x14ac:dyDescent="0.2">
      <c r="AH1325" s="3"/>
    </row>
    <row r="1326" spans="34:34" x14ac:dyDescent="0.2">
      <c r="AH1326" s="3"/>
    </row>
    <row r="1327" spans="34:34" x14ac:dyDescent="0.2">
      <c r="AH1327" s="3"/>
    </row>
    <row r="1328" spans="34:34" x14ac:dyDescent="0.2">
      <c r="AH1328" s="3"/>
    </row>
    <row r="1329" spans="34:34" x14ac:dyDescent="0.2">
      <c r="AH1329" s="3"/>
    </row>
    <row r="1330" spans="34:34" x14ac:dyDescent="0.2">
      <c r="AH1330" s="3"/>
    </row>
    <row r="1331" spans="34:34" x14ac:dyDescent="0.2">
      <c r="AH1331" s="3"/>
    </row>
    <row r="1332" spans="34:34" x14ac:dyDescent="0.2">
      <c r="AH1332" s="3"/>
    </row>
    <row r="1333" spans="34:34" x14ac:dyDescent="0.2">
      <c r="AH1333" s="3"/>
    </row>
    <row r="1334" spans="34:34" x14ac:dyDescent="0.2">
      <c r="AH1334" s="3"/>
    </row>
    <row r="1335" spans="34:34" x14ac:dyDescent="0.2">
      <c r="AH1335" s="3"/>
    </row>
    <row r="1336" spans="34:34" x14ac:dyDescent="0.2">
      <c r="AH1336" s="3"/>
    </row>
    <row r="1337" spans="34:34" x14ac:dyDescent="0.2">
      <c r="AH1337" s="3"/>
    </row>
    <row r="1338" spans="34:34" x14ac:dyDescent="0.2">
      <c r="AH1338" s="3"/>
    </row>
    <row r="1339" spans="34:34" x14ac:dyDescent="0.2">
      <c r="AH1339" s="3"/>
    </row>
    <row r="1340" spans="34:34" x14ac:dyDescent="0.2">
      <c r="AH1340" s="3"/>
    </row>
    <row r="1341" spans="34:34" x14ac:dyDescent="0.2">
      <c r="AH1341" s="3"/>
    </row>
    <row r="1342" spans="34:34" x14ac:dyDescent="0.2">
      <c r="AH1342" s="3"/>
    </row>
    <row r="1343" spans="34:34" x14ac:dyDescent="0.2">
      <c r="AH1343" s="3"/>
    </row>
    <row r="1344" spans="34:34" x14ac:dyDescent="0.2">
      <c r="AH1344" s="3"/>
    </row>
    <row r="1345" spans="34:34" x14ac:dyDescent="0.2">
      <c r="AH1345" s="3"/>
    </row>
    <row r="1346" spans="34:34" x14ac:dyDescent="0.2">
      <c r="AH1346" s="3"/>
    </row>
    <row r="1347" spans="34:34" x14ac:dyDescent="0.2">
      <c r="AH1347" s="3"/>
    </row>
    <row r="1348" spans="34:34" x14ac:dyDescent="0.2">
      <c r="AH1348" s="3"/>
    </row>
    <row r="1349" spans="34:34" x14ac:dyDescent="0.2">
      <c r="AH1349" s="3"/>
    </row>
    <row r="1350" spans="34:34" x14ac:dyDescent="0.2">
      <c r="AH1350" s="3"/>
    </row>
    <row r="1351" spans="34:34" x14ac:dyDescent="0.2">
      <c r="AH1351" s="3"/>
    </row>
    <row r="1352" spans="34:34" x14ac:dyDescent="0.2">
      <c r="AH1352" s="3"/>
    </row>
    <row r="1353" spans="34:34" x14ac:dyDescent="0.2">
      <c r="AH1353" s="3"/>
    </row>
    <row r="1354" spans="34:34" x14ac:dyDescent="0.2">
      <c r="AH1354" s="3"/>
    </row>
    <row r="1355" spans="34:34" x14ac:dyDescent="0.2">
      <c r="AH1355" s="3"/>
    </row>
    <row r="1356" spans="34:34" x14ac:dyDescent="0.2">
      <c r="AH1356" s="3"/>
    </row>
    <row r="1357" spans="34:34" x14ac:dyDescent="0.2">
      <c r="AH1357" s="3"/>
    </row>
    <row r="1358" spans="34:34" x14ac:dyDescent="0.2">
      <c r="AH1358" s="3"/>
    </row>
    <row r="1359" spans="34:34" x14ac:dyDescent="0.2">
      <c r="AH1359" s="3"/>
    </row>
    <row r="1360" spans="34:34" x14ac:dyDescent="0.2">
      <c r="AH1360" s="3"/>
    </row>
    <row r="1361" spans="34:34" x14ac:dyDescent="0.2">
      <c r="AH1361" s="3"/>
    </row>
    <row r="1362" spans="34:34" x14ac:dyDescent="0.2">
      <c r="AH1362" s="3"/>
    </row>
    <row r="1363" spans="34:34" x14ac:dyDescent="0.2">
      <c r="AH1363" s="3"/>
    </row>
    <row r="1364" spans="34:34" x14ac:dyDescent="0.2">
      <c r="AH1364" s="3"/>
    </row>
    <row r="1365" spans="34:34" x14ac:dyDescent="0.2">
      <c r="AH1365" s="3"/>
    </row>
    <row r="1366" spans="34:34" x14ac:dyDescent="0.2">
      <c r="AH1366" s="3"/>
    </row>
    <row r="1367" spans="34:34" x14ac:dyDescent="0.2">
      <c r="AH1367" s="3"/>
    </row>
    <row r="1368" spans="34:34" x14ac:dyDescent="0.2">
      <c r="AH1368" s="3"/>
    </row>
    <row r="1369" spans="34:34" x14ac:dyDescent="0.2">
      <c r="AH1369" s="3"/>
    </row>
    <row r="1370" spans="34:34" x14ac:dyDescent="0.2">
      <c r="AH1370" s="3"/>
    </row>
    <row r="1371" spans="34:34" x14ac:dyDescent="0.2">
      <c r="AH1371" s="3"/>
    </row>
    <row r="1372" spans="34:34" x14ac:dyDescent="0.2">
      <c r="AH1372" s="3"/>
    </row>
    <row r="1373" spans="34:34" x14ac:dyDescent="0.2">
      <c r="AH1373" s="3"/>
    </row>
    <row r="1374" spans="34:34" x14ac:dyDescent="0.2">
      <c r="AH1374" s="3"/>
    </row>
    <row r="1375" spans="34:34" x14ac:dyDescent="0.2">
      <c r="AH1375" s="3"/>
    </row>
    <row r="1376" spans="34:34" x14ac:dyDescent="0.2">
      <c r="AH1376" s="3"/>
    </row>
    <row r="1377" spans="34:34" x14ac:dyDescent="0.2">
      <c r="AH1377" s="3"/>
    </row>
    <row r="1378" spans="34:34" x14ac:dyDescent="0.2">
      <c r="AH1378" s="3"/>
    </row>
    <row r="1379" spans="34:34" x14ac:dyDescent="0.2">
      <c r="AH1379" s="3"/>
    </row>
    <row r="1380" spans="34:34" x14ac:dyDescent="0.2">
      <c r="AH1380" s="3"/>
    </row>
    <row r="1381" spans="34:34" x14ac:dyDescent="0.2">
      <c r="AH1381" s="3"/>
    </row>
    <row r="1382" spans="34:34" x14ac:dyDescent="0.2">
      <c r="AH1382" s="3"/>
    </row>
    <row r="1383" spans="34:34" x14ac:dyDescent="0.2">
      <c r="AH1383" s="3"/>
    </row>
    <row r="1384" spans="34:34" x14ac:dyDescent="0.2">
      <c r="AH1384" s="3"/>
    </row>
    <row r="1385" spans="34:34" x14ac:dyDescent="0.2">
      <c r="AH1385" s="3"/>
    </row>
    <row r="1386" spans="34:34" x14ac:dyDescent="0.2">
      <c r="AH1386" s="3"/>
    </row>
    <row r="1387" spans="34:34" x14ac:dyDescent="0.2">
      <c r="AH1387" s="3"/>
    </row>
    <row r="1388" spans="34:34" x14ac:dyDescent="0.2">
      <c r="AH1388" s="3"/>
    </row>
    <row r="1389" spans="34:34" x14ac:dyDescent="0.2">
      <c r="AH1389" s="3"/>
    </row>
    <row r="1390" spans="34:34" x14ac:dyDescent="0.2">
      <c r="AH1390" s="3"/>
    </row>
    <row r="1391" spans="34:34" x14ac:dyDescent="0.2">
      <c r="AH1391" s="3"/>
    </row>
    <row r="1392" spans="34:34" x14ac:dyDescent="0.2">
      <c r="AH1392" s="3"/>
    </row>
    <row r="1393" spans="34:34" x14ac:dyDescent="0.2">
      <c r="AH1393" s="3"/>
    </row>
    <row r="1394" spans="34:34" x14ac:dyDescent="0.2">
      <c r="AH1394" s="3"/>
    </row>
    <row r="1395" spans="34:34" x14ac:dyDescent="0.2">
      <c r="AH1395" s="3"/>
    </row>
    <row r="1396" spans="34:34" x14ac:dyDescent="0.2">
      <c r="AH1396" s="3"/>
    </row>
    <row r="1397" spans="34:34" x14ac:dyDescent="0.2">
      <c r="AH1397" s="3"/>
    </row>
    <row r="1398" spans="34:34" x14ac:dyDescent="0.2">
      <c r="AH1398" s="3"/>
    </row>
    <row r="1399" spans="34:34" x14ac:dyDescent="0.2">
      <c r="AH1399" s="3"/>
    </row>
    <row r="1400" spans="34:34" x14ac:dyDescent="0.2">
      <c r="AH1400" s="3"/>
    </row>
    <row r="1401" spans="34:34" x14ac:dyDescent="0.2">
      <c r="AH1401" s="3"/>
    </row>
    <row r="1402" spans="34:34" x14ac:dyDescent="0.2">
      <c r="AH1402" s="3"/>
    </row>
    <row r="1403" spans="34:34" x14ac:dyDescent="0.2">
      <c r="AH1403" s="3"/>
    </row>
    <row r="1404" spans="34:34" x14ac:dyDescent="0.2">
      <c r="AH1404" s="3"/>
    </row>
    <row r="1405" spans="34:34" x14ac:dyDescent="0.2">
      <c r="AH1405" s="3"/>
    </row>
    <row r="1406" spans="34:34" x14ac:dyDescent="0.2">
      <c r="AH1406" s="3"/>
    </row>
    <row r="1407" spans="34:34" x14ac:dyDescent="0.2">
      <c r="AH1407" s="3"/>
    </row>
    <row r="1408" spans="34:34" x14ac:dyDescent="0.2">
      <c r="AH1408" s="3"/>
    </row>
    <row r="1409" spans="34:34" x14ac:dyDescent="0.2">
      <c r="AH1409" s="3"/>
    </row>
    <row r="1410" spans="34:34" x14ac:dyDescent="0.2">
      <c r="AH1410" s="3"/>
    </row>
    <row r="1411" spans="34:34" x14ac:dyDescent="0.2">
      <c r="AH1411" s="3"/>
    </row>
    <row r="1412" spans="34:34" x14ac:dyDescent="0.2">
      <c r="AH1412" s="3"/>
    </row>
    <row r="1413" spans="34:34" x14ac:dyDescent="0.2">
      <c r="AH1413" s="3"/>
    </row>
    <row r="1414" spans="34:34" x14ac:dyDescent="0.2">
      <c r="AH1414" s="3"/>
    </row>
    <row r="1415" spans="34:34" x14ac:dyDescent="0.2">
      <c r="AH1415" s="3"/>
    </row>
    <row r="1416" spans="34:34" x14ac:dyDescent="0.2">
      <c r="AH1416" s="3"/>
    </row>
    <row r="1417" spans="34:34" x14ac:dyDescent="0.2">
      <c r="AH1417" s="3"/>
    </row>
    <row r="1418" spans="34:34" x14ac:dyDescent="0.2">
      <c r="AH1418" s="3"/>
    </row>
    <row r="1419" spans="34:34" x14ac:dyDescent="0.2">
      <c r="AH1419" s="3"/>
    </row>
    <row r="1420" spans="34:34" x14ac:dyDescent="0.2">
      <c r="AH1420" s="3"/>
    </row>
    <row r="1421" spans="34:34" x14ac:dyDescent="0.2">
      <c r="AH1421" s="3"/>
    </row>
    <row r="1422" spans="34:34" x14ac:dyDescent="0.2">
      <c r="AH1422" s="3"/>
    </row>
    <row r="1423" spans="34:34" x14ac:dyDescent="0.2">
      <c r="AH1423" s="3"/>
    </row>
    <row r="1424" spans="34:34" x14ac:dyDescent="0.2">
      <c r="AH1424" s="3"/>
    </row>
    <row r="1425" spans="34:34" x14ac:dyDescent="0.2">
      <c r="AH1425" s="3"/>
    </row>
    <row r="1426" spans="34:34" x14ac:dyDescent="0.2">
      <c r="AH1426" s="3"/>
    </row>
    <row r="1427" spans="34:34" x14ac:dyDescent="0.2">
      <c r="AH1427" s="3"/>
    </row>
    <row r="1428" spans="34:34" x14ac:dyDescent="0.2">
      <c r="AH1428" s="3"/>
    </row>
    <row r="1429" spans="34:34" x14ac:dyDescent="0.2">
      <c r="AH1429" s="3"/>
    </row>
    <row r="1430" spans="34:34" x14ac:dyDescent="0.2">
      <c r="AH1430" s="3"/>
    </row>
    <row r="1431" spans="34:34" x14ac:dyDescent="0.2">
      <c r="AH1431" s="3"/>
    </row>
    <row r="1432" spans="34:34" x14ac:dyDescent="0.2">
      <c r="AH1432" s="3"/>
    </row>
    <row r="1433" spans="34:34" x14ac:dyDescent="0.2">
      <c r="AH1433" s="3"/>
    </row>
    <row r="1434" spans="34:34" x14ac:dyDescent="0.2">
      <c r="AH1434" s="3"/>
    </row>
    <row r="1435" spans="34:34" x14ac:dyDescent="0.2">
      <c r="AH1435" s="3"/>
    </row>
    <row r="1436" spans="34:34" x14ac:dyDescent="0.2">
      <c r="AH1436" s="3"/>
    </row>
    <row r="1437" spans="34:34" x14ac:dyDescent="0.2">
      <c r="AH1437" s="3"/>
    </row>
    <row r="1438" spans="34:34" x14ac:dyDescent="0.2">
      <c r="AH1438" s="3"/>
    </row>
    <row r="1439" spans="34:34" x14ac:dyDescent="0.2">
      <c r="AH1439" s="3"/>
    </row>
    <row r="1440" spans="34:34" x14ac:dyDescent="0.2">
      <c r="AH1440" s="3"/>
    </row>
    <row r="1441" spans="34:34" x14ac:dyDescent="0.2">
      <c r="AH1441" s="3"/>
    </row>
    <row r="1442" spans="34:34" x14ac:dyDescent="0.2">
      <c r="AH1442" s="3"/>
    </row>
    <row r="1443" spans="34:34" x14ac:dyDescent="0.2">
      <c r="AH1443" s="3"/>
    </row>
    <row r="1444" spans="34:34" x14ac:dyDescent="0.2">
      <c r="AH1444" s="3"/>
    </row>
    <row r="1445" spans="34:34" x14ac:dyDescent="0.2">
      <c r="AH1445" s="3"/>
    </row>
    <row r="1446" spans="34:34" x14ac:dyDescent="0.2">
      <c r="AH1446" s="3"/>
    </row>
    <row r="1447" spans="34:34" x14ac:dyDescent="0.2">
      <c r="AH1447" s="3"/>
    </row>
    <row r="1448" spans="34:34" x14ac:dyDescent="0.2">
      <c r="AH1448" s="3"/>
    </row>
    <row r="1449" spans="34:34" x14ac:dyDescent="0.2">
      <c r="AH1449" s="3"/>
    </row>
    <row r="1450" spans="34:34" x14ac:dyDescent="0.2">
      <c r="AH1450" s="3"/>
    </row>
    <row r="1451" spans="34:34" x14ac:dyDescent="0.2">
      <c r="AH1451" s="3"/>
    </row>
    <row r="1452" spans="34:34" x14ac:dyDescent="0.2">
      <c r="AH1452" s="3"/>
    </row>
    <row r="1453" spans="34:34" x14ac:dyDescent="0.2">
      <c r="AH1453" s="3"/>
    </row>
    <row r="1454" spans="34:34" x14ac:dyDescent="0.2">
      <c r="AH1454" s="3"/>
    </row>
    <row r="1455" spans="34:34" x14ac:dyDescent="0.2">
      <c r="AH1455" s="3"/>
    </row>
    <row r="1456" spans="34:34" x14ac:dyDescent="0.2">
      <c r="AH1456" s="3"/>
    </row>
    <row r="1457" spans="34:34" x14ac:dyDescent="0.2">
      <c r="AH1457" s="3"/>
    </row>
    <row r="1458" spans="34:34" x14ac:dyDescent="0.2">
      <c r="AH1458" s="3"/>
    </row>
    <row r="1459" spans="34:34" x14ac:dyDescent="0.2">
      <c r="AH1459" s="3"/>
    </row>
    <row r="1460" spans="34:34" x14ac:dyDescent="0.2">
      <c r="AH1460" s="3"/>
    </row>
    <row r="1461" spans="34:34" x14ac:dyDescent="0.2">
      <c r="AH1461" s="3"/>
    </row>
    <row r="1462" spans="34:34" x14ac:dyDescent="0.2">
      <c r="AH1462" s="3"/>
    </row>
    <row r="1463" spans="34:34" x14ac:dyDescent="0.2">
      <c r="AH1463" s="3"/>
    </row>
    <row r="1464" spans="34:34" x14ac:dyDescent="0.2">
      <c r="AH1464" s="3"/>
    </row>
    <row r="1465" spans="34:34" x14ac:dyDescent="0.2">
      <c r="AH1465" s="3"/>
    </row>
    <row r="1466" spans="34:34" x14ac:dyDescent="0.2">
      <c r="AH1466" s="3"/>
    </row>
    <row r="1467" spans="34:34" x14ac:dyDescent="0.2">
      <c r="AH1467" s="3"/>
    </row>
    <row r="1468" spans="34:34" x14ac:dyDescent="0.2">
      <c r="AH1468" s="3"/>
    </row>
    <row r="1469" spans="34:34" x14ac:dyDescent="0.2">
      <c r="AH1469" s="3"/>
    </row>
    <row r="1470" spans="34:34" x14ac:dyDescent="0.2">
      <c r="AH1470" s="3"/>
    </row>
    <row r="1471" spans="34:34" x14ac:dyDescent="0.2">
      <c r="AH1471" s="3"/>
    </row>
    <row r="1472" spans="34:34" x14ac:dyDescent="0.2">
      <c r="AH1472" s="3"/>
    </row>
    <row r="1473" spans="34:34" x14ac:dyDescent="0.2">
      <c r="AH1473" s="3"/>
    </row>
    <row r="1474" spans="34:34" x14ac:dyDescent="0.2">
      <c r="AH1474" s="3"/>
    </row>
    <row r="1475" spans="34:34" x14ac:dyDescent="0.2">
      <c r="AH1475" s="3"/>
    </row>
    <row r="1476" spans="34:34" x14ac:dyDescent="0.2">
      <c r="AH1476" s="3"/>
    </row>
    <row r="1477" spans="34:34" x14ac:dyDescent="0.2">
      <c r="AH1477" s="3"/>
    </row>
    <row r="1478" spans="34:34" x14ac:dyDescent="0.2">
      <c r="AH1478" s="3"/>
    </row>
    <row r="1479" spans="34:34" x14ac:dyDescent="0.2">
      <c r="AH1479" s="3"/>
    </row>
    <row r="1480" spans="34:34" x14ac:dyDescent="0.2">
      <c r="AH1480" s="3"/>
    </row>
    <row r="1481" spans="34:34" x14ac:dyDescent="0.2">
      <c r="AH1481" s="3"/>
    </row>
    <row r="1482" spans="34:34" x14ac:dyDescent="0.2">
      <c r="AH1482" s="3"/>
    </row>
    <row r="1483" spans="34:34" x14ac:dyDescent="0.2">
      <c r="AH1483" s="3"/>
    </row>
    <row r="1484" spans="34:34" x14ac:dyDescent="0.2">
      <c r="AH1484" s="3"/>
    </row>
    <row r="1485" spans="34:34" x14ac:dyDescent="0.2">
      <c r="AH1485" s="3"/>
    </row>
    <row r="1486" spans="34:34" x14ac:dyDescent="0.2">
      <c r="AH1486" s="3"/>
    </row>
    <row r="1487" spans="34:34" x14ac:dyDescent="0.2">
      <c r="AH1487" s="3"/>
    </row>
    <row r="1488" spans="34:34" x14ac:dyDescent="0.2">
      <c r="AH1488" s="3"/>
    </row>
    <row r="1489" spans="34:34" x14ac:dyDescent="0.2">
      <c r="AH1489" s="3"/>
    </row>
    <row r="1490" spans="34:34" x14ac:dyDescent="0.2">
      <c r="AH1490" s="3"/>
    </row>
    <row r="1491" spans="34:34" x14ac:dyDescent="0.2">
      <c r="AH1491" s="3"/>
    </row>
    <row r="1492" spans="34:34" x14ac:dyDescent="0.2">
      <c r="AH1492" s="3"/>
    </row>
    <row r="1493" spans="34:34" x14ac:dyDescent="0.2">
      <c r="AH1493" s="3"/>
    </row>
    <row r="1494" spans="34:34" x14ac:dyDescent="0.2">
      <c r="AH1494" s="3"/>
    </row>
    <row r="1495" spans="34:34" x14ac:dyDescent="0.2">
      <c r="AH1495" s="3"/>
    </row>
    <row r="1496" spans="34:34" x14ac:dyDescent="0.2">
      <c r="AH1496" s="3"/>
    </row>
    <row r="1497" spans="34:34" x14ac:dyDescent="0.2">
      <c r="AH1497" s="3"/>
    </row>
    <row r="1498" spans="34:34" x14ac:dyDescent="0.2">
      <c r="AH1498" s="3"/>
    </row>
    <row r="1499" spans="34:34" x14ac:dyDescent="0.2">
      <c r="AH1499" s="3"/>
    </row>
    <row r="1500" spans="34:34" x14ac:dyDescent="0.2">
      <c r="AH1500" s="3"/>
    </row>
    <row r="1501" spans="34:34" x14ac:dyDescent="0.2">
      <c r="AH1501" s="3"/>
    </row>
    <row r="1502" spans="34:34" x14ac:dyDescent="0.2">
      <c r="AH1502" s="3"/>
    </row>
    <row r="1503" spans="34:34" x14ac:dyDescent="0.2">
      <c r="AH1503" s="3"/>
    </row>
    <row r="1504" spans="34:34" x14ac:dyDescent="0.2">
      <c r="AH1504" s="3"/>
    </row>
    <row r="1505" spans="34:34" x14ac:dyDescent="0.2">
      <c r="AH1505" s="3"/>
    </row>
    <row r="1506" spans="34:34" x14ac:dyDescent="0.2">
      <c r="AH1506" s="3"/>
    </row>
    <row r="1507" spans="34:34" x14ac:dyDescent="0.2">
      <c r="AH1507" s="3"/>
    </row>
    <row r="1508" spans="34:34" x14ac:dyDescent="0.2">
      <c r="AH1508" s="3"/>
    </row>
    <row r="1509" spans="34:34" x14ac:dyDescent="0.2">
      <c r="AH1509" s="3"/>
    </row>
    <row r="1510" spans="34:34" x14ac:dyDescent="0.2">
      <c r="AH1510" s="3"/>
    </row>
    <row r="1511" spans="34:34" x14ac:dyDescent="0.2">
      <c r="AH1511" s="3"/>
    </row>
    <row r="1512" spans="34:34" x14ac:dyDescent="0.2">
      <c r="AH1512" s="3"/>
    </row>
    <row r="1513" spans="34:34" x14ac:dyDescent="0.2">
      <c r="AH1513" s="3"/>
    </row>
    <row r="1514" spans="34:34" x14ac:dyDescent="0.2">
      <c r="AH1514" s="3"/>
    </row>
    <row r="1515" spans="34:34" x14ac:dyDescent="0.2">
      <c r="AH1515" s="3"/>
    </row>
    <row r="1516" spans="34:34" x14ac:dyDescent="0.2">
      <c r="AH1516" s="3"/>
    </row>
    <row r="1517" spans="34:34" x14ac:dyDescent="0.2">
      <c r="AH1517" s="3"/>
    </row>
    <row r="1518" spans="34:34" x14ac:dyDescent="0.2">
      <c r="AH1518" s="3"/>
    </row>
    <row r="1519" spans="34:34" x14ac:dyDescent="0.2">
      <c r="AH1519" s="3"/>
    </row>
    <row r="1520" spans="34:34" x14ac:dyDescent="0.2">
      <c r="AH1520" s="3"/>
    </row>
    <row r="1521" spans="34:34" x14ac:dyDescent="0.2">
      <c r="AH1521" s="3"/>
    </row>
    <row r="1522" spans="34:34" x14ac:dyDescent="0.2">
      <c r="AH1522" s="3"/>
    </row>
    <row r="1523" spans="34:34" x14ac:dyDescent="0.2">
      <c r="AH1523" s="3"/>
    </row>
    <row r="1524" spans="34:34" x14ac:dyDescent="0.2">
      <c r="AH1524" s="3"/>
    </row>
    <row r="1525" spans="34:34" x14ac:dyDescent="0.2">
      <c r="AH1525" s="3"/>
    </row>
    <row r="1526" spans="34:34" x14ac:dyDescent="0.2">
      <c r="AH1526" s="3"/>
    </row>
    <row r="1527" spans="34:34" x14ac:dyDescent="0.2">
      <c r="AH1527" s="3"/>
    </row>
    <row r="1528" spans="34:34" x14ac:dyDescent="0.2">
      <c r="AH1528" s="3"/>
    </row>
    <row r="1529" spans="34:34" x14ac:dyDescent="0.2">
      <c r="AH1529" s="3"/>
    </row>
    <row r="1530" spans="34:34" x14ac:dyDescent="0.2">
      <c r="AH1530" s="3"/>
    </row>
    <row r="1531" spans="34:34" x14ac:dyDescent="0.2">
      <c r="AH1531" s="3"/>
    </row>
    <row r="1532" spans="34:34" x14ac:dyDescent="0.2">
      <c r="AH1532" s="3"/>
    </row>
    <row r="1533" spans="34:34" x14ac:dyDescent="0.2">
      <c r="AH1533" s="3"/>
    </row>
    <row r="1534" spans="34:34" x14ac:dyDescent="0.2">
      <c r="AH1534" s="3"/>
    </row>
    <row r="1535" spans="34:34" x14ac:dyDescent="0.2">
      <c r="AH1535" s="3"/>
    </row>
    <row r="1536" spans="34:34" x14ac:dyDescent="0.2">
      <c r="AH1536" s="3"/>
    </row>
    <row r="1537" spans="34:34" x14ac:dyDescent="0.2">
      <c r="AH1537" s="3"/>
    </row>
    <row r="1538" spans="34:34" x14ac:dyDescent="0.2">
      <c r="AH1538" s="3"/>
    </row>
    <row r="1539" spans="34:34" x14ac:dyDescent="0.2">
      <c r="AH1539" s="3"/>
    </row>
    <row r="1540" spans="34:34" x14ac:dyDescent="0.2">
      <c r="AH1540" s="3"/>
    </row>
    <row r="1541" spans="34:34" x14ac:dyDescent="0.2">
      <c r="AH1541" s="3"/>
    </row>
    <row r="1542" spans="34:34" x14ac:dyDescent="0.2">
      <c r="AH1542" s="3"/>
    </row>
    <row r="1543" spans="34:34" x14ac:dyDescent="0.2">
      <c r="AH1543" s="3"/>
    </row>
    <row r="1544" spans="34:34" x14ac:dyDescent="0.2">
      <c r="AH1544" s="3"/>
    </row>
    <row r="1545" spans="34:34" x14ac:dyDescent="0.2">
      <c r="AH1545" s="3"/>
    </row>
    <row r="1546" spans="34:34" x14ac:dyDescent="0.2">
      <c r="AH1546" s="3"/>
    </row>
    <row r="1547" spans="34:34" x14ac:dyDescent="0.2">
      <c r="AH1547" s="3"/>
    </row>
    <row r="1548" spans="34:34" x14ac:dyDescent="0.2">
      <c r="AH1548" s="3"/>
    </row>
    <row r="1549" spans="34:34" x14ac:dyDescent="0.2">
      <c r="AH1549" s="3"/>
    </row>
    <row r="1550" spans="34:34" x14ac:dyDescent="0.2">
      <c r="AH1550" s="3"/>
    </row>
    <row r="1551" spans="34:34" x14ac:dyDescent="0.2">
      <c r="AH1551" s="3"/>
    </row>
    <row r="1552" spans="34:34" x14ac:dyDescent="0.2">
      <c r="AH1552" s="3"/>
    </row>
    <row r="1553" spans="34:34" x14ac:dyDescent="0.2">
      <c r="AH1553" s="3"/>
    </row>
    <row r="1554" spans="34:34" x14ac:dyDescent="0.2">
      <c r="AH1554" s="3"/>
    </row>
    <row r="1555" spans="34:34" x14ac:dyDescent="0.2">
      <c r="AH1555" s="3"/>
    </row>
    <row r="1556" spans="34:34" x14ac:dyDescent="0.2">
      <c r="AH1556" s="3"/>
    </row>
    <row r="1557" spans="34:34" x14ac:dyDescent="0.2">
      <c r="AH1557" s="3"/>
    </row>
    <row r="1558" spans="34:34" x14ac:dyDescent="0.2">
      <c r="AH1558" s="3"/>
    </row>
    <row r="1559" spans="34:34" x14ac:dyDescent="0.2">
      <c r="AH1559" s="3"/>
    </row>
    <row r="1560" spans="34:34" x14ac:dyDescent="0.2">
      <c r="AH1560" s="3"/>
    </row>
    <row r="1561" spans="34:34" x14ac:dyDescent="0.2">
      <c r="AH1561" s="3"/>
    </row>
    <row r="1562" spans="34:34" x14ac:dyDescent="0.2">
      <c r="AH1562" s="3"/>
    </row>
    <row r="1563" spans="34:34" x14ac:dyDescent="0.2">
      <c r="AH1563" s="3"/>
    </row>
    <row r="1564" spans="34:34" x14ac:dyDescent="0.2">
      <c r="AH1564" s="3"/>
    </row>
    <row r="1565" spans="34:34" x14ac:dyDescent="0.2">
      <c r="AH1565" s="3"/>
    </row>
    <row r="1566" spans="34:34" x14ac:dyDescent="0.2">
      <c r="AH1566" s="3"/>
    </row>
    <row r="1567" spans="34:34" x14ac:dyDescent="0.2">
      <c r="AH1567" s="3"/>
    </row>
    <row r="1568" spans="34:34" x14ac:dyDescent="0.2">
      <c r="AH1568" s="3"/>
    </row>
    <row r="1569" spans="34:34" x14ac:dyDescent="0.2">
      <c r="AH1569" s="3"/>
    </row>
    <row r="1570" spans="34:34" x14ac:dyDescent="0.2">
      <c r="AH1570" s="3"/>
    </row>
    <row r="1571" spans="34:34" x14ac:dyDescent="0.2">
      <c r="AH1571" s="3"/>
    </row>
    <row r="1572" spans="34:34" x14ac:dyDescent="0.2">
      <c r="AH1572" s="3"/>
    </row>
    <row r="1573" spans="34:34" x14ac:dyDescent="0.2">
      <c r="AH1573" s="3"/>
    </row>
    <row r="1574" spans="34:34" x14ac:dyDescent="0.2">
      <c r="AH1574" s="3"/>
    </row>
    <row r="1575" spans="34:34" x14ac:dyDescent="0.2">
      <c r="AH1575" s="3"/>
    </row>
    <row r="1576" spans="34:34" x14ac:dyDescent="0.2">
      <c r="AH1576" s="3"/>
    </row>
    <row r="1577" spans="34:34" x14ac:dyDescent="0.2">
      <c r="AH1577" s="3"/>
    </row>
    <row r="1578" spans="34:34" x14ac:dyDescent="0.2">
      <c r="AH1578" s="3"/>
    </row>
    <row r="1579" spans="34:34" x14ac:dyDescent="0.2">
      <c r="AH1579" s="3"/>
    </row>
    <row r="1580" spans="34:34" x14ac:dyDescent="0.2">
      <c r="AH1580" s="3"/>
    </row>
    <row r="1581" spans="34:34" x14ac:dyDescent="0.2">
      <c r="AH1581" s="3"/>
    </row>
    <row r="1582" spans="34:34" x14ac:dyDescent="0.2">
      <c r="AH1582" s="3"/>
    </row>
    <row r="1583" spans="34:34" x14ac:dyDescent="0.2">
      <c r="AH1583" s="3"/>
    </row>
    <row r="1584" spans="34:34" x14ac:dyDescent="0.2">
      <c r="AH1584" s="3"/>
    </row>
    <row r="1585" spans="34:34" x14ac:dyDescent="0.2">
      <c r="AH1585" s="3"/>
    </row>
    <row r="1586" spans="34:34" x14ac:dyDescent="0.2">
      <c r="AH1586" s="3"/>
    </row>
    <row r="1587" spans="34:34" x14ac:dyDescent="0.2">
      <c r="AH1587" s="3"/>
    </row>
    <row r="1588" spans="34:34" x14ac:dyDescent="0.2">
      <c r="AH1588" s="3"/>
    </row>
    <row r="1589" spans="34:34" x14ac:dyDescent="0.2">
      <c r="AH1589" s="3"/>
    </row>
    <row r="1590" spans="34:34" x14ac:dyDescent="0.2">
      <c r="AH1590" s="3"/>
    </row>
    <row r="1591" spans="34:34" x14ac:dyDescent="0.2">
      <c r="AH1591" s="3"/>
    </row>
    <row r="1592" spans="34:34" x14ac:dyDescent="0.2">
      <c r="AH1592" s="3"/>
    </row>
    <row r="1593" spans="34:34" x14ac:dyDescent="0.2">
      <c r="AH1593" s="3"/>
    </row>
    <row r="1594" spans="34:34" x14ac:dyDescent="0.2">
      <c r="AH1594" s="3"/>
    </row>
    <row r="1595" spans="34:34" x14ac:dyDescent="0.2">
      <c r="AH1595" s="3"/>
    </row>
    <row r="1596" spans="34:34" x14ac:dyDescent="0.2">
      <c r="AH1596" s="3"/>
    </row>
    <row r="1597" spans="34:34" x14ac:dyDescent="0.2">
      <c r="AH1597" s="3"/>
    </row>
    <row r="1598" spans="34:34" x14ac:dyDescent="0.2">
      <c r="AH1598" s="3"/>
    </row>
    <row r="1599" spans="34:34" x14ac:dyDescent="0.2">
      <c r="AH1599" s="3"/>
    </row>
    <row r="1600" spans="34:34" x14ac:dyDescent="0.2">
      <c r="AH1600" s="3"/>
    </row>
    <row r="1601" spans="34:34" x14ac:dyDescent="0.2">
      <c r="AH1601" s="3"/>
    </row>
    <row r="1602" spans="34:34" x14ac:dyDescent="0.2">
      <c r="AH1602" s="3"/>
    </row>
    <row r="1603" spans="34:34" x14ac:dyDescent="0.2">
      <c r="AH1603" s="3"/>
    </row>
    <row r="1604" spans="34:34" x14ac:dyDescent="0.2">
      <c r="AH1604" s="3"/>
    </row>
    <row r="1605" spans="34:34" x14ac:dyDescent="0.2">
      <c r="AH1605" s="3"/>
    </row>
    <row r="1606" spans="34:34" x14ac:dyDescent="0.2">
      <c r="AH1606" s="3"/>
    </row>
    <row r="1607" spans="34:34" x14ac:dyDescent="0.2">
      <c r="AH1607" s="3"/>
    </row>
    <row r="1608" spans="34:34" x14ac:dyDescent="0.2">
      <c r="AH1608" s="3"/>
    </row>
    <row r="1609" spans="34:34" x14ac:dyDescent="0.2">
      <c r="AH1609" s="3"/>
    </row>
    <row r="1610" spans="34:34" x14ac:dyDescent="0.2">
      <c r="AH1610" s="3"/>
    </row>
    <row r="1611" spans="34:34" x14ac:dyDescent="0.2">
      <c r="AH1611" s="3"/>
    </row>
    <row r="1612" spans="34:34" x14ac:dyDescent="0.2">
      <c r="AH1612" s="3"/>
    </row>
    <row r="1613" spans="34:34" x14ac:dyDescent="0.2">
      <c r="AH1613" s="3"/>
    </row>
    <row r="1614" spans="34:34" x14ac:dyDescent="0.2">
      <c r="AH1614" s="3"/>
    </row>
    <row r="1615" spans="34:34" x14ac:dyDescent="0.2">
      <c r="AH1615" s="3"/>
    </row>
    <row r="1616" spans="34:34" x14ac:dyDescent="0.2">
      <c r="AH1616" s="3"/>
    </row>
    <row r="1617" spans="34:34" x14ac:dyDescent="0.2">
      <c r="AH1617" s="3"/>
    </row>
    <row r="1618" spans="34:34" x14ac:dyDescent="0.2">
      <c r="AH1618" s="3"/>
    </row>
    <row r="1619" spans="34:34" x14ac:dyDescent="0.2">
      <c r="AH1619" s="3"/>
    </row>
    <row r="1620" spans="34:34" x14ac:dyDescent="0.2">
      <c r="AH1620" s="3"/>
    </row>
    <row r="1621" spans="34:34" x14ac:dyDescent="0.2">
      <c r="AH1621" s="3"/>
    </row>
    <row r="1622" spans="34:34" x14ac:dyDescent="0.2">
      <c r="AH1622" s="3"/>
    </row>
    <row r="1623" spans="34:34" x14ac:dyDescent="0.2">
      <c r="AH1623" s="3"/>
    </row>
    <row r="1624" spans="34:34" x14ac:dyDescent="0.2">
      <c r="AH1624" s="3"/>
    </row>
    <row r="1625" spans="34:34" x14ac:dyDescent="0.2">
      <c r="AH1625" s="3"/>
    </row>
    <row r="1626" spans="34:34" x14ac:dyDescent="0.2">
      <c r="AH1626" s="3"/>
    </row>
    <row r="1627" spans="34:34" x14ac:dyDescent="0.2">
      <c r="AH1627" s="3"/>
    </row>
    <row r="1628" spans="34:34" x14ac:dyDescent="0.2">
      <c r="AH1628" s="3"/>
    </row>
    <row r="1629" spans="34:34" x14ac:dyDescent="0.2">
      <c r="AH1629" s="3"/>
    </row>
    <row r="1630" spans="34:34" x14ac:dyDescent="0.2">
      <c r="AH1630" s="3"/>
    </row>
    <row r="1631" spans="34:34" x14ac:dyDescent="0.2">
      <c r="AH1631" s="3"/>
    </row>
    <row r="1632" spans="34:34" x14ac:dyDescent="0.2">
      <c r="AH1632" s="3"/>
    </row>
    <row r="1633" spans="34:34" x14ac:dyDescent="0.2">
      <c r="AH1633" s="3"/>
    </row>
    <row r="1634" spans="34:34" x14ac:dyDescent="0.2">
      <c r="AH1634" s="3"/>
    </row>
    <row r="1635" spans="34:34" x14ac:dyDescent="0.2">
      <c r="AH1635" s="3"/>
    </row>
    <row r="1636" spans="34:34" x14ac:dyDescent="0.2">
      <c r="AH1636" s="3"/>
    </row>
    <row r="1637" spans="34:34" x14ac:dyDescent="0.2">
      <c r="AH1637" s="3"/>
    </row>
    <row r="1638" spans="34:34" x14ac:dyDescent="0.2">
      <c r="AH1638" s="3"/>
    </row>
    <row r="1639" spans="34:34" x14ac:dyDescent="0.2">
      <c r="AH1639" s="3"/>
    </row>
    <row r="1640" spans="34:34" x14ac:dyDescent="0.2">
      <c r="AH1640" s="3"/>
    </row>
    <row r="1641" spans="34:34" x14ac:dyDescent="0.2">
      <c r="AH1641" s="3"/>
    </row>
    <row r="1642" spans="34:34" x14ac:dyDescent="0.2">
      <c r="AH1642" s="3"/>
    </row>
    <row r="1643" spans="34:34" x14ac:dyDescent="0.2">
      <c r="AH1643" s="3"/>
    </row>
    <row r="1644" spans="34:34" x14ac:dyDescent="0.2">
      <c r="AH1644" s="3"/>
    </row>
    <row r="1645" spans="34:34" x14ac:dyDescent="0.2">
      <c r="AH1645" s="3"/>
    </row>
    <row r="1646" spans="34:34" x14ac:dyDescent="0.2">
      <c r="AH1646" s="3"/>
    </row>
    <row r="1647" spans="34:34" x14ac:dyDescent="0.2">
      <c r="AH1647" s="3"/>
    </row>
    <row r="1648" spans="34:34" x14ac:dyDescent="0.2">
      <c r="AH1648" s="3"/>
    </row>
    <row r="1649" spans="34:34" x14ac:dyDescent="0.2">
      <c r="AH1649" s="3"/>
    </row>
    <row r="1650" spans="34:34" x14ac:dyDescent="0.2">
      <c r="AH1650" s="3"/>
    </row>
    <row r="1651" spans="34:34" x14ac:dyDescent="0.2">
      <c r="AH1651" s="3"/>
    </row>
    <row r="1652" spans="34:34" x14ac:dyDescent="0.2">
      <c r="AH1652" s="3"/>
    </row>
    <row r="1653" spans="34:34" x14ac:dyDescent="0.2">
      <c r="AH1653" s="3"/>
    </row>
    <row r="1654" spans="34:34" x14ac:dyDescent="0.2">
      <c r="AH1654" s="3"/>
    </row>
    <row r="1655" spans="34:34" x14ac:dyDescent="0.2">
      <c r="AH1655" s="3"/>
    </row>
    <row r="1656" spans="34:34" x14ac:dyDescent="0.2">
      <c r="AH1656" s="3"/>
    </row>
    <row r="1657" spans="34:34" x14ac:dyDescent="0.2">
      <c r="AH1657" s="3"/>
    </row>
    <row r="1658" spans="34:34" x14ac:dyDescent="0.2">
      <c r="AH1658" s="3"/>
    </row>
    <row r="1659" spans="34:34" x14ac:dyDescent="0.2">
      <c r="AH1659" s="3"/>
    </row>
    <row r="1660" spans="34:34" x14ac:dyDescent="0.2">
      <c r="AH1660" s="3"/>
    </row>
    <row r="1661" spans="34:34" x14ac:dyDescent="0.2">
      <c r="AH1661" s="3"/>
    </row>
    <row r="1662" spans="34:34" x14ac:dyDescent="0.2">
      <c r="AH1662" s="3"/>
    </row>
    <row r="1663" spans="34:34" x14ac:dyDescent="0.2">
      <c r="AH1663" s="3"/>
    </row>
    <row r="1664" spans="34:34" x14ac:dyDescent="0.2">
      <c r="AH1664" s="3"/>
    </row>
    <row r="1665" spans="34:34" x14ac:dyDescent="0.2">
      <c r="AH1665" s="3"/>
    </row>
    <row r="1666" spans="34:34" x14ac:dyDescent="0.2">
      <c r="AH1666" s="3"/>
    </row>
    <row r="1667" spans="34:34" x14ac:dyDescent="0.2">
      <c r="AH1667" s="3"/>
    </row>
    <row r="1668" spans="34:34" x14ac:dyDescent="0.2">
      <c r="AH1668" s="3"/>
    </row>
    <row r="1669" spans="34:34" x14ac:dyDescent="0.2">
      <c r="AH1669" s="3"/>
    </row>
    <row r="1670" spans="34:34" x14ac:dyDescent="0.2">
      <c r="AH1670" s="3"/>
    </row>
    <row r="1671" spans="34:34" x14ac:dyDescent="0.2">
      <c r="AH1671" s="3"/>
    </row>
    <row r="1672" spans="34:34" x14ac:dyDescent="0.2">
      <c r="AH1672" s="3"/>
    </row>
    <row r="1673" spans="34:34" x14ac:dyDescent="0.2">
      <c r="AH1673" s="3"/>
    </row>
    <row r="1674" spans="34:34" x14ac:dyDescent="0.2">
      <c r="AH1674" s="3"/>
    </row>
    <row r="1675" spans="34:34" x14ac:dyDescent="0.2">
      <c r="AH1675" s="3"/>
    </row>
    <row r="1676" spans="34:34" x14ac:dyDescent="0.2">
      <c r="AH1676" s="3"/>
    </row>
    <row r="1677" spans="34:34" x14ac:dyDescent="0.2">
      <c r="AH1677" s="3"/>
    </row>
    <row r="1678" spans="34:34" x14ac:dyDescent="0.2">
      <c r="AH1678" s="3"/>
    </row>
    <row r="1679" spans="34:34" x14ac:dyDescent="0.2">
      <c r="AH1679" s="3"/>
    </row>
    <row r="1680" spans="34:34" x14ac:dyDescent="0.2">
      <c r="AH1680" s="3"/>
    </row>
    <row r="1681" spans="34:34" x14ac:dyDescent="0.2">
      <c r="AH1681" s="3"/>
    </row>
    <row r="1682" spans="34:34" x14ac:dyDescent="0.2">
      <c r="AH1682" s="3"/>
    </row>
    <row r="1683" spans="34:34" x14ac:dyDescent="0.2">
      <c r="AH1683" s="3"/>
    </row>
    <row r="1684" spans="34:34" x14ac:dyDescent="0.2">
      <c r="AH1684" s="3"/>
    </row>
    <row r="1685" spans="34:34" x14ac:dyDescent="0.2">
      <c r="AH1685" s="3"/>
    </row>
    <row r="1686" spans="34:34" x14ac:dyDescent="0.2">
      <c r="AH1686" s="3"/>
    </row>
    <row r="1687" spans="34:34" x14ac:dyDescent="0.2">
      <c r="AH1687" s="3"/>
    </row>
    <row r="1688" spans="34:34" x14ac:dyDescent="0.2">
      <c r="AH1688" s="3"/>
    </row>
    <row r="1689" spans="34:34" x14ac:dyDescent="0.2">
      <c r="AH1689" s="3"/>
    </row>
    <row r="1690" spans="34:34" x14ac:dyDescent="0.2">
      <c r="AH1690" s="3"/>
    </row>
    <row r="1691" spans="34:34" x14ac:dyDescent="0.2">
      <c r="AH1691" s="3"/>
    </row>
    <row r="1692" spans="34:34" x14ac:dyDescent="0.2">
      <c r="AH1692" s="3"/>
    </row>
    <row r="1693" spans="34:34" x14ac:dyDescent="0.2">
      <c r="AH1693" s="3"/>
    </row>
    <row r="1694" spans="34:34" x14ac:dyDescent="0.2">
      <c r="AH1694" s="3"/>
    </row>
    <row r="1695" spans="34:34" x14ac:dyDescent="0.2">
      <c r="AH1695" s="3"/>
    </row>
    <row r="1696" spans="34:34" x14ac:dyDescent="0.2">
      <c r="AH1696" s="3"/>
    </row>
    <row r="1697" spans="34:34" x14ac:dyDescent="0.2">
      <c r="AH1697" s="3"/>
    </row>
    <row r="1698" spans="34:34" x14ac:dyDescent="0.2">
      <c r="AH1698" s="3"/>
    </row>
    <row r="1699" spans="34:34" x14ac:dyDescent="0.2">
      <c r="AH1699" s="3"/>
    </row>
    <row r="1700" spans="34:34" x14ac:dyDescent="0.2">
      <c r="AH1700" s="3"/>
    </row>
    <row r="1701" spans="34:34" x14ac:dyDescent="0.2">
      <c r="AH1701" s="3"/>
    </row>
    <row r="1702" spans="34:34" x14ac:dyDescent="0.2">
      <c r="AH1702" s="3"/>
    </row>
    <row r="1703" spans="34:34" x14ac:dyDescent="0.2">
      <c r="AH1703" s="3"/>
    </row>
    <row r="1704" spans="34:34" x14ac:dyDescent="0.2">
      <c r="AH1704" s="3"/>
    </row>
    <row r="1705" spans="34:34" x14ac:dyDescent="0.2">
      <c r="AH1705" s="3"/>
    </row>
    <row r="1706" spans="34:34" x14ac:dyDescent="0.2">
      <c r="AH1706" s="3"/>
    </row>
    <row r="1707" spans="34:34" x14ac:dyDescent="0.2">
      <c r="AH1707" s="3"/>
    </row>
    <row r="1708" spans="34:34" x14ac:dyDescent="0.2">
      <c r="AH1708" s="3"/>
    </row>
    <row r="1709" spans="34:34" x14ac:dyDescent="0.2">
      <c r="AH1709" s="3"/>
    </row>
    <row r="1710" spans="34:34" x14ac:dyDescent="0.2">
      <c r="AH1710" s="3"/>
    </row>
    <row r="1711" spans="34:34" x14ac:dyDescent="0.2">
      <c r="AH1711" s="3"/>
    </row>
    <row r="1712" spans="34:34" x14ac:dyDescent="0.2">
      <c r="AH1712" s="3"/>
    </row>
    <row r="1713" spans="34:34" x14ac:dyDescent="0.2">
      <c r="AH1713" s="3"/>
    </row>
    <row r="1714" spans="34:34" x14ac:dyDescent="0.2">
      <c r="AH1714" s="3"/>
    </row>
    <row r="1715" spans="34:34" x14ac:dyDescent="0.2">
      <c r="AH1715" s="3"/>
    </row>
    <row r="1716" spans="34:34" x14ac:dyDescent="0.2">
      <c r="AH1716" s="3"/>
    </row>
  </sheetData>
  <sheetProtection sheet="1" objects="1" scenarios="1"/>
  <mergeCells count="160">
    <mergeCell ref="B133:D133"/>
    <mergeCell ref="B134:D134"/>
    <mergeCell ref="B102:D102"/>
    <mergeCell ref="B103:D103"/>
    <mergeCell ref="B104:D104"/>
    <mergeCell ref="B105:D105"/>
    <mergeCell ref="B121:D121"/>
    <mergeCell ref="B106:D106"/>
    <mergeCell ref="B107:D107"/>
    <mergeCell ref="B117:D117"/>
    <mergeCell ref="B112:D112"/>
    <mergeCell ref="B113:D113"/>
    <mergeCell ref="B116:D116"/>
    <mergeCell ref="B118:D118"/>
    <mergeCell ref="B114:D114"/>
    <mergeCell ref="B115:D115"/>
    <mergeCell ref="B120:D120"/>
    <mergeCell ref="B119:D119"/>
    <mergeCell ref="B124:D124"/>
    <mergeCell ref="B125:D125"/>
    <mergeCell ref="B126:D126"/>
    <mergeCell ref="B127:D127"/>
    <mergeCell ref="B132:D132"/>
    <mergeCell ref="B130:D130"/>
    <mergeCell ref="B63:D63"/>
    <mergeCell ref="B40:D40"/>
    <mergeCell ref="B41:D41"/>
    <mergeCell ref="B42:D42"/>
    <mergeCell ref="B43:D43"/>
    <mergeCell ref="B44:D44"/>
    <mergeCell ref="B45:D45"/>
    <mergeCell ref="B46:D46"/>
    <mergeCell ref="B47:D47"/>
    <mergeCell ref="B48:D48"/>
    <mergeCell ref="B49:D49"/>
    <mergeCell ref="B54:D54"/>
    <mergeCell ref="B55:D55"/>
    <mergeCell ref="B56:D56"/>
    <mergeCell ref="B57:D57"/>
    <mergeCell ref="B58:D58"/>
    <mergeCell ref="B61:D61"/>
    <mergeCell ref="B62:D62"/>
    <mergeCell ref="B59:D59"/>
    <mergeCell ref="B60:D60"/>
    <mergeCell ref="B50:D50"/>
    <mergeCell ref="B51:D51"/>
    <mergeCell ref="B52:D52"/>
    <mergeCell ref="B53:D53"/>
    <mergeCell ref="B37:D37"/>
    <mergeCell ref="B38:D38"/>
    <mergeCell ref="B39:D39"/>
    <mergeCell ref="B28:D28"/>
    <mergeCell ref="B29:D29"/>
    <mergeCell ref="B30:D30"/>
    <mergeCell ref="B31:D31"/>
    <mergeCell ref="B32:D32"/>
    <mergeCell ref="B33:D33"/>
    <mergeCell ref="B100:D100"/>
    <mergeCell ref="B101:D101"/>
    <mergeCell ref="B88:D88"/>
    <mergeCell ref="B89:D89"/>
    <mergeCell ref="B90:D90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8:D108"/>
    <mergeCell ref="B109:D109"/>
    <mergeCell ref="B110:D110"/>
    <mergeCell ref="B111:D111"/>
    <mergeCell ref="B129:D129"/>
    <mergeCell ref="B131:D131"/>
    <mergeCell ref="B122:D122"/>
    <mergeCell ref="B123:D123"/>
    <mergeCell ref="B128:D128"/>
    <mergeCell ref="B73:D73"/>
    <mergeCell ref="B74:D74"/>
    <mergeCell ref="B75:D75"/>
    <mergeCell ref="B76:D76"/>
    <mergeCell ref="B77:D77"/>
    <mergeCell ref="B78:D78"/>
    <mergeCell ref="B79:D79"/>
    <mergeCell ref="B80:D80"/>
    <mergeCell ref="B84:D84"/>
    <mergeCell ref="B81:D81"/>
    <mergeCell ref="B82:D82"/>
    <mergeCell ref="B83:D83"/>
    <mergeCell ref="AB4:AB17"/>
    <mergeCell ref="AF4:AH6"/>
    <mergeCell ref="AC1:AH1"/>
    <mergeCell ref="B19:D19"/>
    <mergeCell ref="E1:AA1"/>
    <mergeCell ref="A1:D1"/>
    <mergeCell ref="A18:D18"/>
    <mergeCell ref="Y4:Y17"/>
    <mergeCell ref="AA4:AA17"/>
    <mergeCell ref="Z4:Z17"/>
    <mergeCell ref="A3:AH3"/>
    <mergeCell ref="AC4:AE6"/>
    <mergeCell ref="AF7:AF17"/>
    <mergeCell ref="H7:H17"/>
    <mergeCell ref="X7:X17"/>
    <mergeCell ref="I7:I17"/>
    <mergeCell ref="J7:J17"/>
    <mergeCell ref="AG7:AG17"/>
    <mergeCell ref="AH7:AH17"/>
    <mergeCell ref="AC7:AC17"/>
    <mergeCell ref="AD7:AD17"/>
    <mergeCell ref="AE7:AE17"/>
    <mergeCell ref="A2:AH2"/>
    <mergeCell ref="M7:M17"/>
    <mergeCell ref="N7:N17"/>
    <mergeCell ref="O7:O17"/>
    <mergeCell ref="P7:P17"/>
    <mergeCell ref="A4:D17"/>
    <mergeCell ref="E4:I6"/>
    <mergeCell ref="J4:M6"/>
    <mergeCell ref="N4:X6"/>
    <mergeCell ref="L7:L17"/>
    <mergeCell ref="Q7:Q17"/>
    <mergeCell ref="K7:K17"/>
    <mergeCell ref="E7:E17"/>
    <mergeCell ref="F7:F17"/>
    <mergeCell ref="G7:G17"/>
    <mergeCell ref="S7:V9"/>
    <mergeCell ref="W7:W17"/>
    <mergeCell ref="U10:U17"/>
    <mergeCell ref="R7:R17"/>
    <mergeCell ref="S10:S17"/>
    <mergeCell ref="T10:T17"/>
    <mergeCell ref="V10:V17"/>
    <mergeCell ref="C136:E136"/>
    <mergeCell ref="B20:D20"/>
    <mergeCell ref="B21:D21"/>
    <mergeCell ref="B34:D34"/>
    <mergeCell ref="B35:D35"/>
    <mergeCell ref="B36:D36"/>
    <mergeCell ref="B22:D22"/>
    <mergeCell ref="B23:D23"/>
    <mergeCell ref="B24:D24"/>
    <mergeCell ref="B25:D25"/>
    <mergeCell ref="B26:D26"/>
    <mergeCell ref="B27:D27"/>
    <mergeCell ref="B85:D85"/>
    <mergeCell ref="B86:D86"/>
    <mergeCell ref="B87:D87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>
    <tabColor theme="0"/>
  </sheetPr>
  <dimension ref="A1:AH142"/>
  <sheetViews>
    <sheetView topLeftCell="A130" workbookViewId="0">
      <selection activeCell="B136" sqref="B136:C142"/>
    </sheetView>
  </sheetViews>
  <sheetFormatPr defaultColWidth="6.85546875" defaultRowHeight="14.25" x14ac:dyDescent="0.2"/>
  <cols>
    <col min="1" max="1" width="9.28515625" style="86" customWidth="1"/>
    <col min="2" max="2" width="21.7109375" style="86" customWidth="1"/>
    <col min="3" max="3" width="19" style="86" customWidth="1"/>
    <col min="4" max="4" width="9.140625" style="86" customWidth="1"/>
    <col min="5" max="5" width="14.7109375" style="86" customWidth="1"/>
    <col min="6" max="6" width="12.140625" style="86" customWidth="1"/>
    <col min="7" max="7" width="14.28515625" style="86" customWidth="1"/>
    <col min="8" max="8" width="7.42578125" style="86" customWidth="1"/>
    <col min="9" max="9" width="8" style="86" customWidth="1"/>
    <col min="10" max="10" width="12.140625" style="86" customWidth="1"/>
    <col min="11" max="11" width="12.85546875" style="86" customWidth="1"/>
    <col min="12" max="12" width="14.28515625" style="86" customWidth="1"/>
    <col min="13" max="13" width="11.140625" style="86" customWidth="1"/>
    <col min="14" max="14" width="12.28515625" style="86" customWidth="1"/>
    <col min="15" max="15" width="13.42578125" style="86" customWidth="1"/>
    <col min="16" max="16" width="9.85546875" style="86" customWidth="1"/>
    <col min="17" max="17" width="13" style="86" customWidth="1"/>
    <col min="18" max="18" width="6.85546875" style="86" customWidth="1"/>
    <col min="19" max="19" width="10.85546875" style="86" customWidth="1"/>
    <col min="20" max="20" width="9.28515625" style="86" customWidth="1"/>
    <col min="21" max="21" width="11.28515625" style="86" customWidth="1"/>
    <col min="22" max="22" width="9.7109375" style="86" customWidth="1"/>
    <col min="23" max="23" width="7.42578125" style="86" customWidth="1"/>
    <col min="24" max="24" width="13.140625" style="86" customWidth="1"/>
    <col min="25" max="25" width="7" style="86" customWidth="1"/>
    <col min="26" max="26" width="8.7109375" style="86" customWidth="1"/>
    <col min="27" max="27" width="11.7109375" style="86" customWidth="1"/>
    <col min="28" max="28" width="12" style="86" customWidth="1"/>
    <col min="29" max="29" width="12.7109375" style="86" customWidth="1"/>
    <col min="30" max="30" width="14" style="86" customWidth="1"/>
    <col min="31" max="31" width="11.85546875" style="86" customWidth="1"/>
    <col min="32" max="32" width="7.5703125" style="86" customWidth="1"/>
    <col min="33" max="33" width="10.140625" style="86" customWidth="1"/>
    <col min="34" max="34" width="9.28515625" style="86" customWidth="1"/>
    <col min="35" max="209" width="9.140625" style="86" customWidth="1"/>
    <col min="210" max="210" width="9.28515625" style="86" customWidth="1"/>
    <col min="211" max="211" width="21.7109375" style="86" customWidth="1"/>
    <col min="212" max="212" width="19" style="86" customWidth="1"/>
    <col min="213" max="213" width="9.140625" style="86" customWidth="1"/>
    <col min="214" max="214" width="14.7109375" style="86" customWidth="1"/>
    <col min="215" max="215" width="12.140625" style="86" customWidth="1"/>
    <col min="216" max="216" width="14.28515625" style="86" customWidth="1"/>
    <col min="217" max="217" width="7.42578125" style="86" customWidth="1"/>
    <col min="218" max="218" width="8" style="86" customWidth="1"/>
    <col min="219" max="219" width="12.140625" style="86" customWidth="1"/>
    <col min="220" max="220" width="12.85546875" style="86" customWidth="1"/>
    <col min="221" max="221" width="14.28515625" style="86" customWidth="1"/>
    <col min="222" max="222" width="9.7109375" style="86" customWidth="1"/>
    <col min="223" max="223" width="8.140625" style="86" customWidth="1"/>
    <col min="224" max="224" width="12.28515625" style="86" customWidth="1"/>
    <col min="225" max="225" width="13.42578125" style="86" customWidth="1"/>
    <col min="226" max="226" width="9.85546875" style="86" customWidth="1"/>
    <col min="227" max="227" width="9.28515625" style="86" customWidth="1"/>
    <col min="228" max="228" width="6.85546875" style="86" customWidth="1"/>
    <col min="229" max="229" width="10.85546875" style="86" customWidth="1"/>
    <col min="230" max="230" width="9.28515625" style="86" customWidth="1"/>
    <col min="231" max="231" width="11.28515625" style="86" customWidth="1"/>
    <col min="232" max="232" width="9.7109375" style="86" customWidth="1"/>
    <col min="233" max="233" width="7.42578125" style="86" customWidth="1"/>
    <col min="234" max="234" width="13.140625" style="86" customWidth="1"/>
    <col min="235" max="235" width="7" style="86" customWidth="1"/>
    <col min="236" max="236" width="8.7109375" style="86" customWidth="1"/>
    <col min="237" max="237" width="11.7109375" style="86" customWidth="1"/>
    <col min="238" max="238" width="12" style="86" customWidth="1"/>
    <col min="239" max="239" width="9.7109375" style="86" customWidth="1"/>
    <col min="240" max="240" width="6.85546875" style="86"/>
    <col min="241" max="241" width="9.28515625" style="86" customWidth="1"/>
    <col min="242" max="242" width="21.7109375" style="86" customWidth="1"/>
    <col min="243" max="243" width="19" style="86" customWidth="1"/>
    <col min="244" max="244" width="9.140625" style="86" customWidth="1"/>
    <col min="245" max="245" width="14.7109375" style="86" customWidth="1"/>
    <col min="246" max="246" width="12.140625" style="86" customWidth="1"/>
    <col min="247" max="247" width="14.28515625" style="86" customWidth="1"/>
    <col min="248" max="248" width="7.42578125" style="86" customWidth="1"/>
    <col min="249" max="249" width="8" style="86" customWidth="1"/>
    <col min="250" max="250" width="12.140625" style="86" customWidth="1"/>
    <col min="251" max="251" width="12.85546875" style="86" customWidth="1"/>
    <col min="252" max="252" width="14.28515625" style="86" customWidth="1"/>
    <col min="253" max="253" width="11.140625" style="86" customWidth="1"/>
    <col min="254" max="254" width="12.28515625" style="86" customWidth="1"/>
    <col min="255" max="255" width="13.42578125" style="86" customWidth="1"/>
    <col min="256" max="256" width="9.85546875" style="86" customWidth="1"/>
    <col min="257" max="257" width="13" style="86" customWidth="1"/>
    <col min="258" max="258" width="6.85546875" style="86" customWidth="1"/>
    <col min="259" max="259" width="10.85546875" style="86" customWidth="1"/>
    <col min="260" max="260" width="9.28515625" style="86" customWidth="1"/>
    <col min="261" max="261" width="11.28515625" style="86" customWidth="1"/>
    <col min="262" max="262" width="9.7109375" style="86" customWidth="1"/>
    <col min="263" max="263" width="7.42578125" style="86" customWidth="1"/>
    <col min="264" max="264" width="13.140625" style="86" customWidth="1"/>
    <col min="265" max="265" width="7" style="86" customWidth="1"/>
    <col min="266" max="266" width="8.7109375" style="86" customWidth="1"/>
    <col min="267" max="267" width="11.7109375" style="86" customWidth="1"/>
    <col min="268" max="268" width="12" style="86" customWidth="1"/>
    <col min="269" max="269" width="12.7109375" style="86" customWidth="1"/>
    <col min="270" max="270" width="14" style="86" customWidth="1"/>
    <col min="271" max="271" width="11.85546875" style="86" customWidth="1"/>
    <col min="272" max="272" width="7.5703125" style="86" customWidth="1"/>
    <col min="273" max="273" width="10.140625" style="86" customWidth="1"/>
    <col min="274" max="274" width="9.28515625" style="86" customWidth="1"/>
    <col min="275" max="277" width="9.140625" style="86" customWidth="1"/>
    <col min="278" max="278" width="13.140625" style="86" bestFit="1" customWidth="1"/>
    <col min="279" max="465" width="9.140625" style="86" customWidth="1"/>
    <col min="466" max="466" width="9.28515625" style="86" customWidth="1"/>
    <col min="467" max="467" width="21.7109375" style="86" customWidth="1"/>
    <col min="468" max="468" width="19" style="86" customWidth="1"/>
    <col min="469" max="469" width="9.140625" style="86" customWidth="1"/>
    <col min="470" max="470" width="14.7109375" style="86" customWidth="1"/>
    <col min="471" max="471" width="12.140625" style="86" customWidth="1"/>
    <col min="472" max="472" width="14.28515625" style="86" customWidth="1"/>
    <col min="473" max="473" width="7.42578125" style="86" customWidth="1"/>
    <col min="474" max="474" width="8" style="86" customWidth="1"/>
    <col min="475" max="475" width="12.140625" style="86" customWidth="1"/>
    <col min="476" max="476" width="12.85546875" style="86" customWidth="1"/>
    <col min="477" max="477" width="14.28515625" style="86" customWidth="1"/>
    <col min="478" max="478" width="9.7109375" style="86" customWidth="1"/>
    <col min="479" max="479" width="8.140625" style="86" customWidth="1"/>
    <col min="480" max="480" width="12.28515625" style="86" customWidth="1"/>
    <col min="481" max="481" width="13.42578125" style="86" customWidth="1"/>
    <col min="482" max="482" width="9.85546875" style="86" customWidth="1"/>
    <col min="483" max="483" width="9.28515625" style="86" customWidth="1"/>
    <col min="484" max="484" width="6.85546875" style="86" customWidth="1"/>
    <col min="485" max="485" width="10.85546875" style="86" customWidth="1"/>
    <col min="486" max="486" width="9.28515625" style="86" customWidth="1"/>
    <col min="487" max="487" width="11.28515625" style="86" customWidth="1"/>
    <col min="488" max="488" width="9.7109375" style="86" customWidth="1"/>
    <col min="489" max="489" width="7.42578125" style="86" customWidth="1"/>
    <col min="490" max="490" width="13.140625" style="86" customWidth="1"/>
    <col min="491" max="491" width="7" style="86" customWidth="1"/>
    <col min="492" max="492" width="8.7109375" style="86" customWidth="1"/>
    <col min="493" max="493" width="11.7109375" style="86" customWidth="1"/>
    <col min="494" max="494" width="12" style="86" customWidth="1"/>
    <col min="495" max="495" width="9.7109375" style="86" customWidth="1"/>
    <col min="496" max="496" width="6.85546875" style="86"/>
    <col min="497" max="497" width="9.28515625" style="86" customWidth="1"/>
    <col min="498" max="498" width="21.7109375" style="86" customWidth="1"/>
    <col min="499" max="499" width="19" style="86" customWidth="1"/>
    <col min="500" max="500" width="9.140625" style="86" customWidth="1"/>
    <col min="501" max="501" width="14.7109375" style="86" customWidth="1"/>
    <col min="502" max="502" width="12.140625" style="86" customWidth="1"/>
    <col min="503" max="503" width="14.28515625" style="86" customWidth="1"/>
    <col min="504" max="504" width="7.42578125" style="86" customWidth="1"/>
    <col min="505" max="505" width="8" style="86" customWidth="1"/>
    <col min="506" max="506" width="12.140625" style="86" customWidth="1"/>
    <col min="507" max="507" width="12.85546875" style="86" customWidth="1"/>
    <col min="508" max="508" width="14.28515625" style="86" customWidth="1"/>
    <col min="509" max="509" width="11.140625" style="86" customWidth="1"/>
    <col min="510" max="510" width="12.28515625" style="86" customWidth="1"/>
    <col min="511" max="511" width="13.42578125" style="86" customWidth="1"/>
    <col min="512" max="512" width="9.85546875" style="86" customWidth="1"/>
    <col min="513" max="513" width="13" style="86" customWidth="1"/>
    <col min="514" max="514" width="6.85546875" style="86" customWidth="1"/>
    <col min="515" max="515" width="10.85546875" style="86" customWidth="1"/>
    <col min="516" max="516" width="9.28515625" style="86" customWidth="1"/>
    <col min="517" max="517" width="11.28515625" style="86" customWidth="1"/>
    <col min="518" max="518" width="9.7109375" style="86" customWidth="1"/>
    <col min="519" max="519" width="7.42578125" style="86" customWidth="1"/>
    <col min="520" max="520" width="13.140625" style="86" customWidth="1"/>
    <col min="521" max="521" width="7" style="86" customWidth="1"/>
    <col min="522" max="522" width="8.7109375" style="86" customWidth="1"/>
    <col min="523" max="523" width="11.7109375" style="86" customWidth="1"/>
    <col min="524" max="524" width="12" style="86" customWidth="1"/>
    <col min="525" max="525" width="12.7109375" style="86" customWidth="1"/>
    <col min="526" max="526" width="14" style="86" customWidth="1"/>
    <col min="527" max="527" width="11.85546875" style="86" customWidth="1"/>
    <col min="528" max="528" width="7.5703125" style="86" customWidth="1"/>
    <col min="529" max="529" width="10.140625" style="86" customWidth="1"/>
    <col min="530" max="530" width="9.28515625" style="86" customWidth="1"/>
    <col min="531" max="533" width="9.140625" style="86" customWidth="1"/>
    <col min="534" max="534" width="13.140625" style="86" bestFit="1" customWidth="1"/>
    <col min="535" max="721" width="9.140625" style="86" customWidth="1"/>
    <col min="722" max="722" width="9.28515625" style="86" customWidth="1"/>
    <col min="723" max="723" width="21.7109375" style="86" customWidth="1"/>
    <col min="724" max="724" width="19" style="86" customWidth="1"/>
    <col min="725" max="725" width="9.140625" style="86" customWidth="1"/>
    <col min="726" max="726" width="14.7109375" style="86" customWidth="1"/>
    <col min="727" max="727" width="12.140625" style="86" customWidth="1"/>
    <col min="728" max="728" width="14.28515625" style="86" customWidth="1"/>
    <col min="729" max="729" width="7.42578125" style="86" customWidth="1"/>
    <col min="730" max="730" width="8" style="86" customWidth="1"/>
    <col min="731" max="731" width="12.140625" style="86" customWidth="1"/>
    <col min="732" max="732" width="12.85546875" style="86" customWidth="1"/>
    <col min="733" max="733" width="14.28515625" style="86" customWidth="1"/>
    <col min="734" max="734" width="9.7109375" style="86" customWidth="1"/>
    <col min="735" max="735" width="8.140625" style="86" customWidth="1"/>
    <col min="736" max="736" width="12.28515625" style="86" customWidth="1"/>
    <col min="737" max="737" width="13.42578125" style="86" customWidth="1"/>
    <col min="738" max="738" width="9.85546875" style="86" customWidth="1"/>
    <col min="739" max="739" width="9.28515625" style="86" customWidth="1"/>
    <col min="740" max="740" width="6.85546875" style="86" customWidth="1"/>
    <col min="741" max="741" width="10.85546875" style="86" customWidth="1"/>
    <col min="742" max="742" width="9.28515625" style="86" customWidth="1"/>
    <col min="743" max="743" width="11.28515625" style="86" customWidth="1"/>
    <col min="744" max="744" width="9.7109375" style="86" customWidth="1"/>
    <col min="745" max="745" width="7.42578125" style="86" customWidth="1"/>
    <col min="746" max="746" width="13.140625" style="86" customWidth="1"/>
    <col min="747" max="747" width="7" style="86" customWidth="1"/>
    <col min="748" max="748" width="8.7109375" style="86" customWidth="1"/>
    <col min="749" max="749" width="11.7109375" style="86" customWidth="1"/>
    <col min="750" max="750" width="12" style="86" customWidth="1"/>
    <col min="751" max="751" width="9.7109375" style="86" customWidth="1"/>
    <col min="752" max="752" width="6.85546875" style="86"/>
    <col min="753" max="753" width="9.28515625" style="86" customWidth="1"/>
    <col min="754" max="754" width="21.7109375" style="86" customWidth="1"/>
    <col min="755" max="755" width="19" style="86" customWidth="1"/>
    <col min="756" max="756" width="9.140625" style="86" customWidth="1"/>
    <col min="757" max="757" width="14.7109375" style="86" customWidth="1"/>
    <col min="758" max="758" width="12.140625" style="86" customWidth="1"/>
    <col min="759" max="759" width="14.28515625" style="86" customWidth="1"/>
    <col min="760" max="760" width="7.42578125" style="86" customWidth="1"/>
    <col min="761" max="761" width="8" style="86" customWidth="1"/>
    <col min="762" max="762" width="12.140625" style="86" customWidth="1"/>
    <col min="763" max="763" width="12.85546875" style="86" customWidth="1"/>
    <col min="764" max="764" width="14.28515625" style="86" customWidth="1"/>
    <col min="765" max="765" width="11.140625" style="86" customWidth="1"/>
    <col min="766" max="766" width="12.28515625" style="86" customWidth="1"/>
    <col min="767" max="767" width="13.42578125" style="86" customWidth="1"/>
    <col min="768" max="768" width="9.85546875" style="86" customWidth="1"/>
    <col min="769" max="769" width="13" style="86" customWidth="1"/>
    <col min="770" max="770" width="6.85546875" style="86" customWidth="1"/>
    <col min="771" max="771" width="10.85546875" style="86" customWidth="1"/>
    <col min="772" max="772" width="9.28515625" style="86" customWidth="1"/>
    <col min="773" max="773" width="11.28515625" style="86" customWidth="1"/>
    <col min="774" max="774" width="9.7109375" style="86" customWidth="1"/>
    <col min="775" max="775" width="7.42578125" style="86" customWidth="1"/>
    <col min="776" max="776" width="13.140625" style="86" customWidth="1"/>
    <col min="777" max="777" width="7" style="86" customWidth="1"/>
    <col min="778" max="778" width="8.7109375" style="86" customWidth="1"/>
    <col min="779" max="779" width="11.7109375" style="86" customWidth="1"/>
    <col min="780" max="780" width="12" style="86" customWidth="1"/>
    <col min="781" max="781" width="12.7109375" style="86" customWidth="1"/>
    <col min="782" max="782" width="14" style="86" customWidth="1"/>
    <col min="783" max="783" width="11.85546875" style="86" customWidth="1"/>
    <col min="784" max="784" width="7.5703125" style="86" customWidth="1"/>
    <col min="785" max="785" width="10.140625" style="86" customWidth="1"/>
    <col min="786" max="786" width="9.28515625" style="86" customWidth="1"/>
    <col min="787" max="789" width="9.140625" style="86" customWidth="1"/>
    <col min="790" max="790" width="13.140625" style="86" bestFit="1" customWidth="1"/>
    <col min="791" max="977" width="9.140625" style="86" customWidth="1"/>
    <col min="978" max="978" width="9.28515625" style="86" customWidth="1"/>
    <col min="979" max="979" width="21.7109375" style="86" customWidth="1"/>
    <col min="980" max="980" width="19" style="86" customWidth="1"/>
    <col min="981" max="981" width="9.140625" style="86" customWidth="1"/>
    <col min="982" max="982" width="14.7109375" style="86" customWidth="1"/>
    <col min="983" max="983" width="12.140625" style="86" customWidth="1"/>
    <col min="984" max="984" width="14.28515625" style="86" customWidth="1"/>
    <col min="985" max="985" width="7.42578125" style="86" customWidth="1"/>
    <col min="986" max="986" width="8" style="86" customWidth="1"/>
    <col min="987" max="987" width="12.140625" style="86" customWidth="1"/>
    <col min="988" max="988" width="12.85546875" style="86" customWidth="1"/>
    <col min="989" max="989" width="14.28515625" style="86" customWidth="1"/>
    <col min="990" max="990" width="9.7109375" style="86" customWidth="1"/>
    <col min="991" max="991" width="8.140625" style="86" customWidth="1"/>
    <col min="992" max="992" width="12.28515625" style="86" customWidth="1"/>
    <col min="993" max="993" width="13.42578125" style="86" customWidth="1"/>
    <col min="994" max="994" width="9.85546875" style="86" customWidth="1"/>
    <col min="995" max="995" width="9.28515625" style="86" customWidth="1"/>
    <col min="996" max="996" width="6.85546875" style="86" customWidth="1"/>
    <col min="997" max="997" width="10.85546875" style="86" customWidth="1"/>
    <col min="998" max="998" width="9.28515625" style="86" customWidth="1"/>
    <col min="999" max="999" width="11.28515625" style="86" customWidth="1"/>
    <col min="1000" max="1000" width="9.7109375" style="86" customWidth="1"/>
    <col min="1001" max="1001" width="7.42578125" style="86" customWidth="1"/>
    <col min="1002" max="1002" width="13.140625" style="86" customWidth="1"/>
    <col min="1003" max="1003" width="7" style="86" customWidth="1"/>
    <col min="1004" max="1004" width="8.7109375" style="86" customWidth="1"/>
    <col min="1005" max="1005" width="11.7109375" style="86" customWidth="1"/>
    <col min="1006" max="1006" width="12" style="86" customWidth="1"/>
    <col min="1007" max="1007" width="9.7109375" style="86" customWidth="1"/>
    <col min="1008" max="1008" width="6.85546875" style="86"/>
    <col min="1009" max="1009" width="9.28515625" style="86" customWidth="1"/>
    <col min="1010" max="1010" width="21.7109375" style="86" customWidth="1"/>
    <col min="1011" max="1011" width="19" style="86" customWidth="1"/>
    <col min="1012" max="1012" width="9.140625" style="86" customWidth="1"/>
    <col min="1013" max="1013" width="14.7109375" style="86" customWidth="1"/>
    <col min="1014" max="1014" width="12.140625" style="86" customWidth="1"/>
    <col min="1015" max="1015" width="14.28515625" style="86" customWidth="1"/>
    <col min="1016" max="1016" width="7.42578125" style="86" customWidth="1"/>
    <col min="1017" max="1017" width="8" style="86" customWidth="1"/>
    <col min="1018" max="1018" width="12.140625" style="86" customWidth="1"/>
    <col min="1019" max="1019" width="12.85546875" style="86" customWidth="1"/>
    <col min="1020" max="1020" width="14.28515625" style="86" customWidth="1"/>
    <col min="1021" max="1021" width="11.140625" style="86" customWidth="1"/>
    <col min="1022" max="1022" width="12.28515625" style="86" customWidth="1"/>
    <col min="1023" max="1023" width="13.42578125" style="86" customWidth="1"/>
    <col min="1024" max="1024" width="9.85546875" style="86" customWidth="1"/>
    <col min="1025" max="1025" width="13" style="86" customWidth="1"/>
    <col min="1026" max="1026" width="6.85546875" style="86" customWidth="1"/>
    <col min="1027" max="1027" width="10.85546875" style="86" customWidth="1"/>
    <col min="1028" max="1028" width="9.28515625" style="86" customWidth="1"/>
    <col min="1029" max="1029" width="11.28515625" style="86" customWidth="1"/>
    <col min="1030" max="1030" width="9.7109375" style="86" customWidth="1"/>
    <col min="1031" max="1031" width="7.42578125" style="86" customWidth="1"/>
    <col min="1032" max="1032" width="13.140625" style="86" customWidth="1"/>
    <col min="1033" max="1033" width="7" style="86" customWidth="1"/>
    <col min="1034" max="1034" width="8.7109375" style="86" customWidth="1"/>
    <col min="1035" max="1035" width="11.7109375" style="86" customWidth="1"/>
    <col min="1036" max="1036" width="12" style="86" customWidth="1"/>
    <col min="1037" max="1037" width="12.7109375" style="86" customWidth="1"/>
    <col min="1038" max="1038" width="14" style="86" customWidth="1"/>
    <col min="1039" max="1039" width="11.85546875" style="86" customWidth="1"/>
    <col min="1040" max="1040" width="7.5703125" style="86" customWidth="1"/>
    <col min="1041" max="1041" width="10.140625" style="86" customWidth="1"/>
    <col min="1042" max="1042" width="9.28515625" style="86" customWidth="1"/>
    <col min="1043" max="1045" width="9.140625" style="86" customWidth="1"/>
    <col min="1046" max="1046" width="13.140625" style="86" bestFit="1" customWidth="1"/>
    <col min="1047" max="1233" width="9.140625" style="86" customWidth="1"/>
    <col min="1234" max="1234" width="9.28515625" style="86" customWidth="1"/>
    <col min="1235" max="1235" width="21.7109375" style="86" customWidth="1"/>
    <col min="1236" max="1236" width="19" style="86" customWidth="1"/>
    <col min="1237" max="1237" width="9.140625" style="86" customWidth="1"/>
    <col min="1238" max="1238" width="14.7109375" style="86" customWidth="1"/>
    <col min="1239" max="1239" width="12.140625" style="86" customWidth="1"/>
    <col min="1240" max="1240" width="14.28515625" style="86" customWidth="1"/>
    <col min="1241" max="1241" width="7.42578125" style="86" customWidth="1"/>
    <col min="1242" max="1242" width="8" style="86" customWidth="1"/>
    <col min="1243" max="1243" width="12.140625" style="86" customWidth="1"/>
    <col min="1244" max="1244" width="12.85546875" style="86" customWidth="1"/>
    <col min="1245" max="1245" width="14.28515625" style="86" customWidth="1"/>
    <col min="1246" max="1246" width="9.7109375" style="86" customWidth="1"/>
    <col min="1247" max="1247" width="8.140625" style="86" customWidth="1"/>
    <col min="1248" max="1248" width="12.28515625" style="86" customWidth="1"/>
    <col min="1249" max="1249" width="13.42578125" style="86" customWidth="1"/>
    <col min="1250" max="1250" width="9.85546875" style="86" customWidth="1"/>
    <col min="1251" max="1251" width="9.28515625" style="86" customWidth="1"/>
    <col min="1252" max="1252" width="6.85546875" style="86" customWidth="1"/>
    <col min="1253" max="1253" width="10.85546875" style="86" customWidth="1"/>
    <col min="1254" max="1254" width="9.28515625" style="86" customWidth="1"/>
    <col min="1255" max="1255" width="11.28515625" style="86" customWidth="1"/>
    <col min="1256" max="1256" width="9.7109375" style="86" customWidth="1"/>
    <col min="1257" max="1257" width="7.42578125" style="86" customWidth="1"/>
    <col min="1258" max="1258" width="13.140625" style="86" customWidth="1"/>
    <col min="1259" max="1259" width="7" style="86" customWidth="1"/>
    <col min="1260" max="1260" width="8.7109375" style="86" customWidth="1"/>
    <col min="1261" max="1261" width="11.7109375" style="86" customWidth="1"/>
    <col min="1262" max="1262" width="12" style="86" customWidth="1"/>
    <col min="1263" max="1263" width="9.7109375" style="86" customWidth="1"/>
    <col min="1264" max="1264" width="6.85546875" style="86"/>
    <col min="1265" max="1265" width="9.28515625" style="86" customWidth="1"/>
    <col min="1266" max="1266" width="21.7109375" style="86" customWidth="1"/>
    <col min="1267" max="1267" width="19" style="86" customWidth="1"/>
    <col min="1268" max="1268" width="9.140625" style="86" customWidth="1"/>
    <col min="1269" max="1269" width="14.7109375" style="86" customWidth="1"/>
    <col min="1270" max="1270" width="12.140625" style="86" customWidth="1"/>
    <col min="1271" max="1271" width="14.28515625" style="86" customWidth="1"/>
    <col min="1272" max="1272" width="7.42578125" style="86" customWidth="1"/>
    <col min="1273" max="1273" width="8" style="86" customWidth="1"/>
    <col min="1274" max="1274" width="12.140625" style="86" customWidth="1"/>
    <col min="1275" max="1275" width="12.85546875" style="86" customWidth="1"/>
    <col min="1276" max="1276" width="14.28515625" style="86" customWidth="1"/>
    <col min="1277" max="1277" width="11.140625" style="86" customWidth="1"/>
    <col min="1278" max="1278" width="12.28515625" style="86" customWidth="1"/>
    <col min="1279" max="1279" width="13.42578125" style="86" customWidth="1"/>
    <col min="1280" max="1280" width="9.85546875" style="86" customWidth="1"/>
    <col min="1281" max="1281" width="13" style="86" customWidth="1"/>
    <col min="1282" max="1282" width="6.85546875" style="86" customWidth="1"/>
    <col min="1283" max="1283" width="10.85546875" style="86" customWidth="1"/>
    <col min="1284" max="1284" width="9.28515625" style="86" customWidth="1"/>
    <col min="1285" max="1285" width="11.28515625" style="86" customWidth="1"/>
    <col min="1286" max="1286" width="9.7109375" style="86" customWidth="1"/>
    <col min="1287" max="1287" width="7.42578125" style="86" customWidth="1"/>
    <col min="1288" max="1288" width="13.140625" style="86" customWidth="1"/>
    <col min="1289" max="1289" width="7" style="86" customWidth="1"/>
    <col min="1290" max="1290" width="8.7109375" style="86" customWidth="1"/>
    <col min="1291" max="1291" width="11.7109375" style="86" customWidth="1"/>
    <col min="1292" max="1292" width="12" style="86" customWidth="1"/>
    <col min="1293" max="1293" width="12.7109375" style="86" customWidth="1"/>
    <col min="1294" max="1294" width="14" style="86" customWidth="1"/>
    <col min="1295" max="1295" width="11.85546875" style="86" customWidth="1"/>
    <col min="1296" max="1296" width="7.5703125" style="86" customWidth="1"/>
    <col min="1297" max="1297" width="10.140625" style="86" customWidth="1"/>
    <col min="1298" max="1298" width="9.28515625" style="86" customWidth="1"/>
    <col min="1299" max="1301" width="9.140625" style="86" customWidth="1"/>
    <col min="1302" max="1302" width="13.140625" style="86" bestFit="1" customWidth="1"/>
    <col min="1303" max="1489" width="9.140625" style="86" customWidth="1"/>
    <col min="1490" max="1490" width="9.28515625" style="86" customWidth="1"/>
    <col min="1491" max="1491" width="21.7109375" style="86" customWidth="1"/>
    <col min="1492" max="1492" width="19" style="86" customWidth="1"/>
    <col min="1493" max="1493" width="9.140625" style="86" customWidth="1"/>
    <col min="1494" max="1494" width="14.7109375" style="86" customWidth="1"/>
    <col min="1495" max="1495" width="12.140625" style="86" customWidth="1"/>
    <col min="1496" max="1496" width="14.28515625" style="86" customWidth="1"/>
    <col min="1497" max="1497" width="7.42578125" style="86" customWidth="1"/>
    <col min="1498" max="1498" width="8" style="86" customWidth="1"/>
    <col min="1499" max="1499" width="12.140625" style="86" customWidth="1"/>
    <col min="1500" max="1500" width="12.85546875" style="86" customWidth="1"/>
    <col min="1501" max="1501" width="14.28515625" style="86" customWidth="1"/>
    <col min="1502" max="1502" width="9.7109375" style="86" customWidth="1"/>
    <col min="1503" max="1503" width="8.140625" style="86" customWidth="1"/>
    <col min="1504" max="1504" width="12.28515625" style="86" customWidth="1"/>
    <col min="1505" max="1505" width="13.42578125" style="86" customWidth="1"/>
    <col min="1506" max="1506" width="9.85546875" style="86" customWidth="1"/>
    <col min="1507" max="1507" width="9.28515625" style="86" customWidth="1"/>
    <col min="1508" max="1508" width="6.85546875" style="86" customWidth="1"/>
    <col min="1509" max="1509" width="10.85546875" style="86" customWidth="1"/>
    <col min="1510" max="1510" width="9.28515625" style="86" customWidth="1"/>
    <col min="1511" max="1511" width="11.28515625" style="86" customWidth="1"/>
    <col min="1512" max="1512" width="9.7109375" style="86" customWidth="1"/>
    <col min="1513" max="1513" width="7.42578125" style="86" customWidth="1"/>
    <col min="1514" max="1514" width="13.140625" style="86" customWidth="1"/>
    <col min="1515" max="1515" width="7" style="86" customWidth="1"/>
    <col min="1516" max="1516" width="8.7109375" style="86" customWidth="1"/>
    <col min="1517" max="1517" width="11.7109375" style="86" customWidth="1"/>
    <col min="1518" max="1518" width="12" style="86" customWidth="1"/>
    <col min="1519" max="1519" width="9.7109375" style="86" customWidth="1"/>
    <col min="1520" max="1520" width="6.85546875" style="86"/>
    <col min="1521" max="1521" width="9.28515625" style="86" customWidth="1"/>
    <col min="1522" max="1522" width="21.7109375" style="86" customWidth="1"/>
    <col min="1523" max="1523" width="19" style="86" customWidth="1"/>
    <col min="1524" max="1524" width="9.140625" style="86" customWidth="1"/>
    <col min="1525" max="1525" width="14.7109375" style="86" customWidth="1"/>
    <col min="1526" max="1526" width="12.140625" style="86" customWidth="1"/>
    <col min="1527" max="1527" width="14.28515625" style="86" customWidth="1"/>
    <col min="1528" max="1528" width="7.42578125" style="86" customWidth="1"/>
    <col min="1529" max="1529" width="8" style="86" customWidth="1"/>
    <col min="1530" max="1530" width="12.140625" style="86" customWidth="1"/>
    <col min="1531" max="1531" width="12.85546875" style="86" customWidth="1"/>
    <col min="1532" max="1532" width="14.28515625" style="86" customWidth="1"/>
    <col min="1533" max="1533" width="11.140625" style="86" customWidth="1"/>
    <col min="1534" max="1534" width="12.28515625" style="86" customWidth="1"/>
    <col min="1535" max="1535" width="13.42578125" style="86" customWidth="1"/>
    <col min="1536" max="1536" width="9.85546875" style="86" customWidth="1"/>
    <col min="1537" max="1537" width="13" style="86" customWidth="1"/>
    <col min="1538" max="1538" width="6.85546875" style="86" customWidth="1"/>
    <col min="1539" max="1539" width="10.85546875" style="86" customWidth="1"/>
    <col min="1540" max="1540" width="9.28515625" style="86" customWidth="1"/>
    <col min="1541" max="1541" width="11.28515625" style="86" customWidth="1"/>
    <col min="1542" max="1542" width="9.7109375" style="86" customWidth="1"/>
    <col min="1543" max="1543" width="7.42578125" style="86" customWidth="1"/>
    <col min="1544" max="1544" width="13.140625" style="86" customWidth="1"/>
    <col min="1545" max="1545" width="7" style="86" customWidth="1"/>
    <col min="1546" max="1546" width="8.7109375" style="86" customWidth="1"/>
    <col min="1547" max="1547" width="11.7109375" style="86" customWidth="1"/>
    <col min="1548" max="1548" width="12" style="86" customWidth="1"/>
    <col min="1549" max="1549" width="12.7109375" style="86" customWidth="1"/>
    <col min="1550" max="1550" width="14" style="86" customWidth="1"/>
    <col min="1551" max="1551" width="11.85546875" style="86" customWidth="1"/>
    <col min="1552" max="1552" width="7.5703125" style="86" customWidth="1"/>
    <col min="1553" max="1553" width="10.140625" style="86" customWidth="1"/>
    <col min="1554" max="1554" width="9.28515625" style="86" customWidth="1"/>
    <col min="1555" max="1557" width="9.140625" style="86" customWidth="1"/>
    <col min="1558" max="1558" width="13.140625" style="86" bestFit="1" customWidth="1"/>
    <col min="1559" max="1745" width="9.140625" style="86" customWidth="1"/>
    <col min="1746" max="1746" width="9.28515625" style="86" customWidth="1"/>
    <col min="1747" max="1747" width="21.7109375" style="86" customWidth="1"/>
    <col min="1748" max="1748" width="19" style="86" customWidth="1"/>
    <col min="1749" max="1749" width="9.140625" style="86" customWidth="1"/>
    <col min="1750" max="1750" width="14.7109375" style="86" customWidth="1"/>
    <col min="1751" max="1751" width="12.140625" style="86" customWidth="1"/>
    <col min="1752" max="1752" width="14.28515625" style="86" customWidth="1"/>
    <col min="1753" max="1753" width="7.42578125" style="86" customWidth="1"/>
    <col min="1754" max="1754" width="8" style="86" customWidth="1"/>
    <col min="1755" max="1755" width="12.140625" style="86" customWidth="1"/>
    <col min="1756" max="1756" width="12.85546875" style="86" customWidth="1"/>
    <col min="1757" max="1757" width="14.28515625" style="86" customWidth="1"/>
    <col min="1758" max="1758" width="9.7109375" style="86" customWidth="1"/>
    <col min="1759" max="1759" width="8.140625" style="86" customWidth="1"/>
    <col min="1760" max="1760" width="12.28515625" style="86" customWidth="1"/>
    <col min="1761" max="1761" width="13.42578125" style="86" customWidth="1"/>
    <col min="1762" max="1762" width="9.85546875" style="86" customWidth="1"/>
    <col min="1763" max="1763" width="9.28515625" style="86" customWidth="1"/>
    <col min="1764" max="1764" width="6.85546875" style="86" customWidth="1"/>
    <col min="1765" max="1765" width="10.85546875" style="86" customWidth="1"/>
    <col min="1766" max="1766" width="9.28515625" style="86" customWidth="1"/>
    <col min="1767" max="1767" width="11.28515625" style="86" customWidth="1"/>
    <col min="1768" max="1768" width="9.7109375" style="86" customWidth="1"/>
    <col min="1769" max="1769" width="7.42578125" style="86" customWidth="1"/>
    <col min="1770" max="1770" width="13.140625" style="86" customWidth="1"/>
    <col min="1771" max="1771" width="7" style="86" customWidth="1"/>
    <col min="1772" max="1772" width="8.7109375" style="86" customWidth="1"/>
    <col min="1773" max="1773" width="11.7109375" style="86" customWidth="1"/>
    <col min="1774" max="1774" width="12" style="86" customWidth="1"/>
    <col min="1775" max="1775" width="9.7109375" style="86" customWidth="1"/>
    <col min="1776" max="1776" width="6.85546875" style="86"/>
    <col min="1777" max="1777" width="9.28515625" style="86" customWidth="1"/>
    <col min="1778" max="1778" width="21.7109375" style="86" customWidth="1"/>
    <col min="1779" max="1779" width="19" style="86" customWidth="1"/>
    <col min="1780" max="1780" width="9.140625" style="86" customWidth="1"/>
    <col min="1781" max="1781" width="14.7109375" style="86" customWidth="1"/>
    <col min="1782" max="1782" width="12.140625" style="86" customWidth="1"/>
    <col min="1783" max="1783" width="14.28515625" style="86" customWidth="1"/>
    <col min="1784" max="1784" width="7.42578125" style="86" customWidth="1"/>
    <col min="1785" max="1785" width="8" style="86" customWidth="1"/>
    <col min="1786" max="1786" width="12.140625" style="86" customWidth="1"/>
    <col min="1787" max="1787" width="12.85546875" style="86" customWidth="1"/>
    <col min="1788" max="1788" width="14.28515625" style="86" customWidth="1"/>
    <col min="1789" max="1789" width="11.140625" style="86" customWidth="1"/>
    <col min="1790" max="1790" width="12.28515625" style="86" customWidth="1"/>
    <col min="1791" max="1791" width="13.42578125" style="86" customWidth="1"/>
    <col min="1792" max="1792" width="9.85546875" style="86" customWidth="1"/>
    <col min="1793" max="1793" width="13" style="86" customWidth="1"/>
    <col min="1794" max="1794" width="6.85546875" style="86" customWidth="1"/>
    <col min="1795" max="1795" width="10.85546875" style="86" customWidth="1"/>
    <col min="1796" max="1796" width="9.28515625" style="86" customWidth="1"/>
    <col min="1797" max="1797" width="11.28515625" style="86" customWidth="1"/>
    <col min="1798" max="1798" width="9.7109375" style="86" customWidth="1"/>
    <col min="1799" max="1799" width="7.42578125" style="86" customWidth="1"/>
    <col min="1800" max="1800" width="13.140625" style="86" customWidth="1"/>
    <col min="1801" max="1801" width="7" style="86" customWidth="1"/>
    <col min="1802" max="1802" width="8.7109375" style="86" customWidth="1"/>
    <col min="1803" max="1803" width="11.7109375" style="86" customWidth="1"/>
    <col min="1804" max="1804" width="12" style="86" customWidth="1"/>
    <col min="1805" max="1805" width="12.7109375" style="86" customWidth="1"/>
    <col min="1806" max="1806" width="14" style="86" customWidth="1"/>
    <col min="1807" max="1807" width="11.85546875" style="86" customWidth="1"/>
    <col min="1808" max="1808" width="7.5703125" style="86" customWidth="1"/>
    <col min="1809" max="1809" width="10.140625" style="86" customWidth="1"/>
    <col min="1810" max="1810" width="9.28515625" style="86" customWidth="1"/>
    <col min="1811" max="1813" width="9.140625" style="86" customWidth="1"/>
    <col min="1814" max="1814" width="13.140625" style="86" bestFit="1" customWidth="1"/>
    <col min="1815" max="2001" width="9.140625" style="86" customWidth="1"/>
    <col min="2002" max="2002" width="9.28515625" style="86" customWidth="1"/>
    <col min="2003" max="2003" width="21.7109375" style="86" customWidth="1"/>
    <col min="2004" max="2004" width="19" style="86" customWidth="1"/>
    <col min="2005" max="2005" width="9.140625" style="86" customWidth="1"/>
    <col min="2006" max="2006" width="14.7109375" style="86" customWidth="1"/>
    <col min="2007" max="2007" width="12.140625" style="86" customWidth="1"/>
    <col min="2008" max="2008" width="14.28515625" style="86" customWidth="1"/>
    <col min="2009" max="2009" width="7.42578125" style="86" customWidth="1"/>
    <col min="2010" max="2010" width="8" style="86" customWidth="1"/>
    <col min="2011" max="2011" width="12.140625" style="86" customWidth="1"/>
    <col min="2012" max="2012" width="12.85546875" style="86" customWidth="1"/>
    <col min="2013" max="2013" width="14.28515625" style="86" customWidth="1"/>
    <col min="2014" max="2014" width="9.7109375" style="86" customWidth="1"/>
    <col min="2015" max="2015" width="8.140625" style="86" customWidth="1"/>
    <col min="2016" max="2016" width="12.28515625" style="86" customWidth="1"/>
    <col min="2017" max="2017" width="13.42578125" style="86" customWidth="1"/>
    <col min="2018" max="2018" width="9.85546875" style="86" customWidth="1"/>
    <col min="2019" max="2019" width="9.28515625" style="86" customWidth="1"/>
    <col min="2020" max="2020" width="6.85546875" style="86" customWidth="1"/>
    <col min="2021" max="2021" width="10.85546875" style="86" customWidth="1"/>
    <col min="2022" max="2022" width="9.28515625" style="86" customWidth="1"/>
    <col min="2023" max="2023" width="11.28515625" style="86" customWidth="1"/>
    <col min="2024" max="2024" width="9.7109375" style="86" customWidth="1"/>
    <col min="2025" max="2025" width="7.42578125" style="86" customWidth="1"/>
    <col min="2026" max="2026" width="13.140625" style="86" customWidth="1"/>
    <col min="2027" max="2027" width="7" style="86" customWidth="1"/>
    <col min="2028" max="2028" width="8.7109375" style="86" customWidth="1"/>
    <col min="2029" max="2029" width="11.7109375" style="86" customWidth="1"/>
    <col min="2030" max="2030" width="12" style="86" customWidth="1"/>
    <col min="2031" max="2031" width="9.7109375" style="86" customWidth="1"/>
    <col min="2032" max="2032" width="6.85546875" style="86"/>
    <col min="2033" max="2033" width="9.28515625" style="86" customWidth="1"/>
    <col min="2034" max="2034" width="21.7109375" style="86" customWidth="1"/>
    <col min="2035" max="2035" width="19" style="86" customWidth="1"/>
    <col min="2036" max="2036" width="9.140625" style="86" customWidth="1"/>
    <col min="2037" max="2037" width="14.7109375" style="86" customWidth="1"/>
    <col min="2038" max="2038" width="12.140625" style="86" customWidth="1"/>
    <col min="2039" max="2039" width="14.28515625" style="86" customWidth="1"/>
    <col min="2040" max="2040" width="7.42578125" style="86" customWidth="1"/>
    <col min="2041" max="2041" width="8" style="86" customWidth="1"/>
    <col min="2042" max="2042" width="12.140625" style="86" customWidth="1"/>
    <col min="2043" max="2043" width="12.85546875" style="86" customWidth="1"/>
    <col min="2044" max="2044" width="14.28515625" style="86" customWidth="1"/>
    <col min="2045" max="2045" width="11.140625" style="86" customWidth="1"/>
    <col min="2046" max="2046" width="12.28515625" style="86" customWidth="1"/>
    <col min="2047" max="2047" width="13.42578125" style="86" customWidth="1"/>
    <col min="2048" max="2048" width="9.85546875" style="86" customWidth="1"/>
    <col min="2049" max="2049" width="13" style="86" customWidth="1"/>
    <col min="2050" max="2050" width="6.85546875" style="86" customWidth="1"/>
    <col min="2051" max="2051" width="10.85546875" style="86" customWidth="1"/>
    <col min="2052" max="2052" width="9.28515625" style="86" customWidth="1"/>
    <col min="2053" max="2053" width="11.28515625" style="86" customWidth="1"/>
    <col min="2054" max="2054" width="9.7109375" style="86" customWidth="1"/>
    <col min="2055" max="2055" width="7.42578125" style="86" customWidth="1"/>
    <col min="2056" max="2056" width="13.140625" style="86" customWidth="1"/>
    <col min="2057" max="2057" width="7" style="86" customWidth="1"/>
    <col min="2058" max="2058" width="8.7109375" style="86" customWidth="1"/>
    <col min="2059" max="2059" width="11.7109375" style="86" customWidth="1"/>
    <col min="2060" max="2060" width="12" style="86" customWidth="1"/>
    <col min="2061" max="2061" width="12.7109375" style="86" customWidth="1"/>
    <col min="2062" max="2062" width="14" style="86" customWidth="1"/>
    <col min="2063" max="2063" width="11.85546875" style="86" customWidth="1"/>
    <col min="2064" max="2064" width="7.5703125" style="86" customWidth="1"/>
    <col min="2065" max="2065" width="10.140625" style="86" customWidth="1"/>
    <col min="2066" max="2066" width="9.28515625" style="86" customWidth="1"/>
    <col min="2067" max="2069" width="9.140625" style="86" customWidth="1"/>
    <col min="2070" max="2070" width="13.140625" style="86" bestFit="1" customWidth="1"/>
    <col min="2071" max="2257" width="9.140625" style="86" customWidth="1"/>
    <col min="2258" max="2258" width="9.28515625" style="86" customWidth="1"/>
    <col min="2259" max="2259" width="21.7109375" style="86" customWidth="1"/>
    <col min="2260" max="2260" width="19" style="86" customWidth="1"/>
    <col min="2261" max="2261" width="9.140625" style="86" customWidth="1"/>
    <col min="2262" max="2262" width="14.7109375" style="86" customWidth="1"/>
    <col min="2263" max="2263" width="12.140625" style="86" customWidth="1"/>
    <col min="2264" max="2264" width="14.28515625" style="86" customWidth="1"/>
    <col min="2265" max="2265" width="7.42578125" style="86" customWidth="1"/>
    <col min="2266" max="2266" width="8" style="86" customWidth="1"/>
    <col min="2267" max="2267" width="12.140625" style="86" customWidth="1"/>
    <col min="2268" max="2268" width="12.85546875" style="86" customWidth="1"/>
    <col min="2269" max="2269" width="14.28515625" style="86" customWidth="1"/>
    <col min="2270" max="2270" width="9.7109375" style="86" customWidth="1"/>
    <col min="2271" max="2271" width="8.140625" style="86" customWidth="1"/>
    <col min="2272" max="2272" width="12.28515625" style="86" customWidth="1"/>
    <col min="2273" max="2273" width="13.42578125" style="86" customWidth="1"/>
    <col min="2274" max="2274" width="9.85546875" style="86" customWidth="1"/>
    <col min="2275" max="2275" width="9.28515625" style="86" customWidth="1"/>
    <col min="2276" max="2276" width="6.85546875" style="86" customWidth="1"/>
    <col min="2277" max="2277" width="10.85546875" style="86" customWidth="1"/>
    <col min="2278" max="2278" width="9.28515625" style="86" customWidth="1"/>
    <col min="2279" max="2279" width="11.28515625" style="86" customWidth="1"/>
    <col min="2280" max="2280" width="9.7109375" style="86" customWidth="1"/>
    <col min="2281" max="2281" width="7.42578125" style="86" customWidth="1"/>
    <col min="2282" max="2282" width="13.140625" style="86" customWidth="1"/>
    <col min="2283" max="2283" width="7" style="86" customWidth="1"/>
    <col min="2284" max="2284" width="8.7109375" style="86" customWidth="1"/>
    <col min="2285" max="2285" width="11.7109375" style="86" customWidth="1"/>
    <col min="2286" max="2286" width="12" style="86" customWidth="1"/>
    <col min="2287" max="2287" width="9.7109375" style="86" customWidth="1"/>
    <col min="2288" max="2288" width="6.85546875" style="86"/>
    <col min="2289" max="2289" width="9.28515625" style="86" customWidth="1"/>
    <col min="2290" max="2290" width="21.7109375" style="86" customWidth="1"/>
    <col min="2291" max="2291" width="19" style="86" customWidth="1"/>
    <col min="2292" max="2292" width="9.140625" style="86" customWidth="1"/>
    <col min="2293" max="2293" width="14.7109375" style="86" customWidth="1"/>
    <col min="2294" max="2294" width="12.140625" style="86" customWidth="1"/>
    <col min="2295" max="2295" width="14.28515625" style="86" customWidth="1"/>
    <col min="2296" max="2296" width="7.42578125" style="86" customWidth="1"/>
    <col min="2297" max="2297" width="8" style="86" customWidth="1"/>
    <col min="2298" max="2298" width="12.140625" style="86" customWidth="1"/>
    <col min="2299" max="2299" width="12.85546875" style="86" customWidth="1"/>
    <col min="2300" max="2300" width="14.28515625" style="86" customWidth="1"/>
    <col min="2301" max="2301" width="11.140625" style="86" customWidth="1"/>
    <col min="2302" max="2302" width="12.28515625" style="86" customWidth="1"/>
    <col min="2303" max="2303" width="13.42578125" style="86" customWidth="1"/>
    <col min="2304" max="2304" width="9.85546875" style="86" customWidth="1"/>
    <col min="2305" max="2305" width="13" style="86" customWidth="1"/>
    <col min="2306" max="2306" width="6.85546875" style="86" customWidth="1"/>
    <col min="2307" max="2307" width="10.85546875" style="86" customWidth="1"/>
    <col min="2308" max="2308" width="9.28515625" style="86" customWidth="1"/>
    <col min="2309" max="2309" width="11.28515625" style="86" customWidth="1"/>
    <col min="2310" max="2310" width="9.7109375" style="86" customWidth="1"/>
    <col min="2311" max="2311" width="7.42578125" style="86" customWidth="1"/>
    <col min="2312" max="2312" width="13.140625" style="86" customWidth="1"/>
    <col min="2313" max="2313" width="7" style="86" customWidth="1"/>
    <col min="2314" max="2314" width="8.7109375" style="86" customWidth="1"/>
    <col min="2315" max="2315" width="11.7109375" style="86" customWidth="1"/>
    <col min="2316" max="2316" width="12" style="86" customWidth="1"/>
    <col min="2317" max="2317" width="12.7109375" style="86" customWidth="1"/>
    <col min="2318" max="2318" width="14" style="86" customWidth="1"/>
    <col min="2319" max="2319" width="11.85546875" style="86" customWidth="1"/>
    <col min="2320" max="2320" width="7.5703125" style="86" customWidth="1"/>
    <col min="2321" max="2321" width="10.140625" style="86" customWidth="1"/>
    <col min="2322" max="2322" width="9.28515625" style="86" customWidth="1"/>
    <col min="2323" max="2325" width="9.140625" style="86" customWidth="1"/>
    <col min="2326" max="2326" width="13.140625" style="86" bestFit="1" customWidth="1"/>
    <col min="2327" max="2513" width="9.140625" style="86" customWidth="1"/>
    <col min="2514" max="2514" width="9.28515625" style="86" customWidth="1"/>
    <col min="2515" max="2515" width="21.7109375" style="86" customWidth="1"/>
    <col min="2516" max="2516" width="19" style="86" customWidth="1"/>
    <col min="2517" max="2517" width="9.140625" style="86" customWidth="1"/>
    <col min="2518" max="2518" width="14.7109375" style="86" customWidth="1"/>
    <col min="2519" max="2519" width="12.140625" style="86" customWidth="1"/>
    <col min="2520" max="2520" width="14.28515625" style="86" customWidth="1"/>
    <col min="2521" max="2521" width="7.42578125" style="86" customWidth="1"/>
    <col min="2522" max="2522" width="8" style="86" customWidth="1"/>
    <col min="2523" max="2523" width="12.140625" style="86" customWidth="1"/>
    <col min="2524" max="2524" width="12.85546875" style="86" customWidth="1"/>
    <col min="2525" max="2525" width="14.28515625" style="86" customWidth="1"/>
    <col min="2526" max="2526" width="9.7109375" style="86" customWidth="1"/>
    <col min="2527" max="2527" width="8.140625" style="86" customWidth="1"/>
    <col min="2528" max="2528" width="12.28515625" style="86" customWidth="1"/>
    <col min="2529" max="2529" width="13.42578125" style="86" customWidth="1"/>
    <col min="2530" max="2530" width="9.85546875" style="86" customWidth="1"/>
    <col min="2531" max="2531" width="9.28515625" style="86" customWidth="1"/>
    <col min="2532" max="2532" width="6.85546875" style="86" customWidth="1"/>
    <col min="2533" max="2533" width="10.85546875" style="86" customWidth="1"/>
    <col min="2534" max="2534" width="9.28515625" style="86" customWidth="1"/>
    <col min="2535" max="2535" width="11.28515625" style="86" customWidth="1"/>
    <col min="2536" max="2536" width="9.7109375" style="86" customWidth="1"/>
    <col min="2537" max="2537" width="7.42578125" style="86" customWidth="1"/>
    <col min="2538" max="2538" width="13.140625" style="86" customWidth="1"/>
    <col min="2539" max="2539" width="7" style="86" customWidth="1"/>
    <col min="2540" max="2540" width="8.7109375" style="86" customWidth="1"/>
    <col min="2541" max="2541" width="11.7109375" style="86" customWidth="1"/>
    <col min="2542" max="2542" width="12" style="86" customWidth="1"/>
    <col min="2543" max="2543" width="9.7109375" style="86" customWidth="1"/>
    <col min="2544" max="2544" width="6.85546875" style="86"/>
    <col min="2545" max="2545" width="9.28515625" style="86" customWidth="1"/>
    <col min="2546" max="2546" width="21.7109375" style="86" customWidth="1"/>
    <col min="2547" max="2547" width="19" style="86" customWidth="1"/>
    <col min="2548" max="2548" width="9.140625" style="86" customWidth="1"/>
    <col min="2549" max="2549" width="14.7109375" style="86" customWidth="1"/>
    <col min="2550" max="2550" width="12.140625" style="86" customWidth="1"/>
    <col min="2551" max="2551" width="14.28515625" style="86" customWidth="1"/>
    <col min="2552" max="2552" width="7.42578125" style="86" customWidth="1"/>
    <col min="2553" max="2553" width="8" style="86" customWidth="1"/>
    <col min="2554" max="2554" width="12.140625" style="86" customWidth="1"/>
    <col min="2555" max="2555" width="12.85546875" style="86" customWidth="1"/>
    <col min="2556" max="2556" width="14.28515625" style="86" customWidth="1"/>
    <col min="2557" max="2557" width="11.140625" style="86" customWidth="1"/>
    <col min="2558" max="2558" width="12.28515625" style="86" customWidth="1"/>
    <col min="2559" max="2559" width="13.42578125" style="86" customWidth="1"/>
    <col min="2560" max="2560" width="9.85546875" style="86" customWidth="1"/>
    <col min="2561" max="2561" width="13" style="86" customWidth="1"/>
    <col min="2562" max="2562" width="6.85546875" style="86" customWidth="1"/>
    <col min="2563" max="2563" width="10.85546875" style="86" customWidth="1"/>
    <col min="2564" max="2564" width="9.28515625" style="86" customWidth="1"/>
    <col min="2565" max="2565" width="11.28515625" style="86" customWidth="1"/>
    <col min="2566" max="2566" width="9.7109375" style="86" customWidth="1"/>
    <col min="2567" max="2567" width="7.42578125" style="86" customWidth="1"/>
    <col min="2568" max="2568" width="13.140625" style="86" customWidth="1"/>
    <col min="2569" max="2569" width="7" style="86" customWidth="1"/>
    <col min="2570" max="2570" width="8.7109375" style="86" customWidth="1"/>
    <col min="2571" max="2571" width="11.7109375" style="86" customWidth="1"/>
    <col min="2572" max="2572" width="12" style="86" customWidth="1"/>
    <col min="2573" max="2573" width="12.7109375" style="86" customWidth="1"/>
    <col min="2574" max="2574" width="14" style="86" customWidth="1"/>
    <col min="2575" max="2575" width="11.85546875" style="86" customWidth="1"/>
    <col min="2576" max="2576" width="7.5703125" style="86" customWidth="1"/>
    <col min="2577" max="2577" width="10.140625" style="86" customWidth="1"/>
    <col min="2578" max="2578" width="9.28515625" style="86" customWidth="1"/>
    <col min="2579" max="2581" width="9.140625" style="86" customWidth="1"/>
    <col min="2582" max="2582" width="13.140625" style="86" bestFit="1" customWidth="1"/>
    <col min="2583" max="2769" width="9.140625" style="86" customWidth="1"/>
    <col min="2770" max="2770" width="9.28515625" style="86" customWidth="1"/>
    <col min="2771" max="2771" width="21.7109375" style="86" customWidth="1"/>
    <col min="2772" max="2772" width="19" style="86" customWidth="1"/>
    <col min="2773" max="2773" width="9.140625" style="86" customWidth="1"/>
    <col min="2774" max="2774" width="14.7109375" style="86" customWidth="1"/>
    <col min="2775" max="2775" width="12.140625" style="86" customWidth="1"/>
    <col min="2776" max="2776" width="14.28515625" style="86" customWidth="1"/>
    <col min="2777" max="2777" width="7.42578125" style="86" customWidth="1"/>
    <col min="2778" max="2778" width="8" style="86" customWidth="1"/>
    <col min="2779" max="2779" width="12.140625" style="86" customWidth="1"/>
    <col min="2780" max="2780" width="12.85546875" style="86" customWidth="1"/>
    <col min="2781" max="2781" width="14.28515625" style="86" customWidth="1"/>
    <col min="2782" max="2782" width="9.7109375" style="86" customWidth="1"/>
    <col min="2783" max="2783" width="8.140625" style="86" customWidth="1"/>
    <col min="2784" max="2784" width="12.28515625" style="86" customWidth="1"/>
    <col min="2785" max="2785" width="13.42578125" style="86" customWidth="1"/>
    <col min="2786" max="2786" width="9.85546875" style="86" customWidth="1"/>
    <col min="2787" max="2787" width="9.28515625" style="86" customWidth="1"/>
    <col min="2788" max="2788" width="6.85546875" style="86" customWidth="1"/>
    <col min="2789" max="2789" width="10.85546875" style="86" customWidth="1"/>
    <col min="2790" max="2790" width="9.28515625" style="86" customWidth="1"/>
    <col min="2791" max="2791" width="11.28515625" style="86" customWidth="1"/>
    <col min="2792" max="2792" width="9.7109375" style="86" customWidth="1"/>
    <col min="2793" max="2793" width="7.42578125" style="86" customWidth="1"/>
    <col min="2794" max="2794" width="13.140625" style="86" customWidth="1"/>
    <col min="2795" max="2795" width="7" style="86" customWidth="1"/>
    <col min="2796" max="2796" width="8.7109375" style="86" customWidth="1"/>
    <col min="2797" max="2797" width="11.7109375" style="86" customWidth="1"/>
    <col min="2798" max="2798" width="12" style="86" customWidth="1"/>
    <col min="2799" max="2799" width="9.7109375" style="86" customWidth="1"/>
    <col min="2800" max="2800" width="6.85546875" style="86"/>
    <col min="2801" max="2801" width="9.28515625" style="86" customWidth="1"/>
    <col min="2802" max="2802" width="21.7109375" style="86" customWidth="1"/>
    <col min="2803" max="2803" width="19" style="86" customWidth="1"/>
    <col min="2804" max="2804" width="9.140625" style="86" customWidth="1"/>
    <col min="2805" max="2805" width="14.7109375" style="86" customWidth="1"/>
    <col min="2806" max="2806" width="12.140625" style="86" customWidth="1"/>
    <col min="2807" max="2807" width="14.28515625" style="86" customWidth="1"/>
    <col min="2808" max="2808" width="7.42578125" style="86" customWidth="1"/>
    <col min="2809" max="2809" width="8" style="86" customWidth="1"/>
    <col min="2810" max="2810" width="12.140625" style="86" customWidth="1"/>
    <col min="2811" max="2811" width="12.85546875" style="86" customWidth="1"/>
    <col min="2812" max="2812" width="14.28515625" style="86" customWidth="1"/>
    <col min="2813" max="2813" width="11.140625" style="86" customWidth="1"/>
    <col min="2814" max="2814" width="12.28515625" style="86" customWidth="1"/>
    <col min="2815" max="2815" width="13.42578125" style="86" customWidth="1"/>
    <col min="2816" max="2816" width="9.85546875" style="86" customWidth="1"/>
    <col min="2817" max="2817" width="13" style="86" customWidth="1"/>
    <col min="2818" max="2818" width="6.85546875" style="86" customWidth="1"/>
    <col min="2819" max="2819" width="10.85546875" style="86" customWidth="1"/>
    <col min="2820" max="2820" width="9.28515625" style="86" customWidth="1"/>
    <col min="2821" max="2821" width="11.28515625" style="86" customWidth="1"/>
    <col min="2822" max="2822" width="9.7109375" style="86" customWidth="1"/>
    <col min="2823" max="2823" width="7.42578125" style="86" customWidth="1"/>
    <col min="2824" max="2824" width="13.140625" style="86" customWidth="1"/>
    <col min="2825" max="2825" width="7" style="86" customWidth="1"/>
    <col min="2826" max="2826" width="8.7109375" style="86" customWidth="1"/>
    <col min="2827" max="2827" width="11.7109375" style="86" customWidth="1"/>
    <col min="2828" max="2828" width="12" style="86" customWidth="1"/>
    <col min="2829" max="2829" width="12.7109375" style="86" customWidth="1"/>
    <col min="2830" max="2830" width="14" style="86" customWidth="1"/>
    <col min="2831" max="2831" width="11.85546875" style="86" customWidth="1"/>
    <col min="2832" max="2832" width="7.5703125" style="86" customWidth="1"/>
    <col min="2833" max="2833" width="10.140625" style="86" customWidth="1"/>
    <col min="2834" max="2834" width="9.28515625" style="86" customWidth="1"/>
    <col min="2835" max="2837" width="9.140625" style="86" customWidth="1"/>
    <col min="2838" max="2838" width="13.140625" style="86" bestFit="1" customWidth="1"/>
    <col min="2839" max="3025" width="9.140625" style="86" customWidth="1"/>
    <col min="3026" max="3026" width="9.28515625" style="86" customWidth="1"/>
    <col min="3027" max="3027" width="21.7109375" style="86" customWidth="1"/>
    <col min="3028" max="3028" width="19" style="86" customWidth="1"/>
    <col min="3029" max="3029" width="9.140625" style="86" customWidth="1"/>
    <col min="3030" max="3030" width="14.7109375" style="86" customWidth="1"/>
    <col min="3031" max="3031" width="12.140625" style="86" customWidth="1"/>
    <col min="3032" max="3032" width="14.28515625" style="86" customWidth="1"/>
    <col min="3033" max="3033" width="7.42578125" style="86" customWidth="1"/>
    <col min="3034" max="3034" width="8" style="86" customWidth="1"/>
    <col min="3035" max="3035" width="12.140625" style="86" customWidth="1"/>
    <col min="3036" max="3036" width="12.85546875" style="86" customWidth="1"/>
    <col min="3037" max="3037" width="14.28515625" style="86" customWidth="1"/>
    <col min="3038" max="3038" width="9.7109375" style="86" customWidth="1"/>
    <col min="3039" max="3039" width="8.140625" style="86" customWidth="1"/>
    <col min="3040" max="3040" width="12.28515625" style="86" customWidth="1"/>
    <col min="3041" max="3041" width="13.42578125" style="86" customWidth="1"/>
    <col min="3042" max="3042" width="9.85546875" style="86" customWidth="1"/>
    <col min="3043" max="3043" width="9.28515625" style="86" customWidth="1"/>
    <col min="3044" max="3044" width="6.85546875" style="86" customWidth="1"/>
    <col min="3045" max="3045" width="10.85546875" style="86" customWidth="1"/>
    <col min="3046" max="3046" width="9.28515625" style="86" customWidth="1"/>
    <col min="3047" max="3047" width="11.28515625" style="86" customWidth="1"/>
    <col min="3048" max="3048" width="9.7109375" style="86" customWidth="1"/>
    <col min="3049" max="3049" width="7.42578125" style="86" customWidth="1"/>
    <col min="3050" max="3050" width="13.140625" style="86" customWidth="1"/>
    <col min="3051" max="3051" width="7" style="86" customWidth="1"/>
    <col min="3052" max="3052" width="8.7109375" style="86" customWidth="1"/>
    <col min="3053" max="3053" width="11.7109375" style="86" customWidth="1"/>
    <col min="3054" max="3054" width="12" style="86" customWidth="1"/>
    <col min="3055" max="3055" width="9.7109375" style="86" customWidth="1"/>
    <col min="3056" max="3056" width="6.85546875" style="86"/>
    <col min="3057" max="3057" width="9.28515625" style="86" customWidth="1"/>
    <col min="3058" max="3058" width="21.7109375" style="86" customWidth="1"/>
    <col min="3059" max="3059" width="19" style="86" customWidth="1"/>
    <col min="3060" max="3060" width="9.140625" style="86" customWidth="1"/>
    <col min="3061" max="3061" width="14.7109375" style="86" customWidth="1"/>
    <col min="3062" max="3062" width="12.140625" style="86" customWidth="1"/>
    <col min="3063" max="3063" width="14.28515625" style="86" customWidth="1"/>
    <col min="3064" max="3064" width="7.42578125" style="86" customWidth="1"/>
    <col min="3065" max="3065" width="8" style="86" customWidth="1"/>
    <col min="3066" max="3066" width="12.140625" style="86" customWidth="1"/>
    <col min="3067" max="3067" width="12.85546875" style="86" customWidth="1"/>
    <col min="3068" max="3068" width="14.28515625" style="86" customWidth="1"/>
    <col min="3069" max="3069" width="11.140625" style="86" customWidth="1"/>
    <col min="3070" max="3070" width="12.28515625" style="86" customWidth="1"/>
    <col min="3071" max="3071" width="13.42578125" style="86" customWidth="1"/>
    <col min="3072" max="3072" width="9.85546875" style="86" customWidth="1"/>
    <col min="3073" max="3073" width="13" style="86" customWidth="1"/>
    <col min="3074" max="3074" width="6.85546875" style="86" customWidth="1"/>
    <col min="3075" max="3075" width="10.85546875" style="86" customWidth="1"/>
    <col min="3076" max="3076" width="9.28515625" style="86" customWidth="1"/>
    <col min="3077" max="3077" width="11.28515625" style="86" customWidth="1"/>
    <col min="3078" max="3078" width="9.7109375" style="86" customWidth="1"/>
    <col min="3079" max="3079" width="7.42578125" style="86" customWidth="1"/>
    <col min="3080" max="3080" width="13.140625" style="86" customWidth="1"/>
    <col min="3081" max="3081" width="7" style="86" customWidth="1"/>
    <col min="3082" max="3082" width="8.7109375" style="86" customWidth="1"/>
    <col min="3083" max="3083" width="11.7109375" style="86" customWidth="1"/>
    <col min="3084" max="3084" width="12" style="86" customWidth="1"/>
    <col min="3085" max="3085" width="12.7109375" style="86" customWidth="1"/>
    <col min="3086" max="3086" width="14" style="86" customWidth="1"/>
    <col min="3087" max="3087" width="11.85546875" style="86" customWidth="1"/>
    <col min="3088" max="3088" width="7.5703125" style="86" customWidth="1"/>
    <col min="3089" max="3089" width="10.140625" style="86" customWidth="1"/>
    <col min="3090" max="3090" width="9.28515625" style="86" customWidth="1"/>
    <col min="3091" max="3093" width="9.140625" style="86" customWidth="1"/>
    <col min="3094" max="3094" width="13.140625" style="86" bestFit="1" customWidth="1"/>
    <col min="3095" max="3281" width="9.140625" style="86" customWidth="1"/>
    <col min="3282" max="3282" width="9.28515625" style="86" customWidth="1"/>
    <col min="3283" max="3283" width="21.7109375" style="86" customWidth="1"/>
    <col min="3284" max="3284" width="19" style="86" customWidth="1"/>
    <col min="3285" max="3285" width="9.140625" style="86" customWidth="1"/>
    <col min="3286" max="3286" width="14.7109375" style="86" customWidth="1"/>
    <col min="3287" max="3287" width="12.140625" style="86" customWidth="1"/>
    <col min="3288" max="3288" width="14.28515625" style="86" customWidth="1"/>
    <col min="3289" max="3289" width="7.42578125" style="86" customWidth="1"/>
    <col min="3290" max="3290" width="8" style="86" customWidth="1"/>
    <col min="3291" max="3291" width="12.140625" style="86" customWidth="1"/>
    <col min="3292" max="3292" width="12.85546875" style="86" customWidth="1"/>
    <col min="3293" max="3293" width="14.28515625" style="86" customWidth="1"/>
    <col min="3294" max="3294" width="9.7109375" style="86" customWidth="1"/>
    <col min="3295" max="3295" width="8.140625" style="86" customWidth="1"/>
    <col min="3296" max="3296" width="12.28515625" style="86" customWidth="1"/>
    <col min="3297" max="3297" width="13.42578125" style="86" customWidth="1"/>
    <col min="3298" max="3298" width="9.85546875" style="86" customWidth="1"/>
    <col min="3299" max="3299" width="9.28515625" style="86" customWidth="1"/>
    <col min="3300" max="3300" width="6.85546875" style="86" customWidth="1"/>
    <col min="3301" max="3301" width="10.85546875" style="86" customWidth="1"/>
    <col min="3302" max="3302" width="9.28515625" style="86" customWidth="1"/>
    <col min="3303" max="3303" width="11.28515625" style="86" customWidth="1"/>
    <col min="3304" max="3304" width="9.7109375" style="86" customWidth="1"/>
    <col min="3305" max="3305" width="7.42578125" style="86" customWidth="1"/>
    <col min="3306" max="3306" width="13.140625" style="86" customWidth="1"/>
    <col min="3307" max="3307" width="7" style="86" customWidth="1"/>
    <col min="3308" max="3308" width="8.7109375" style="86" customWidth="1"/>
    <col min="3309" max="3309" width="11.7109375" style="86" customWidth="1"/>
    <col min="3310" max="3310" width="12" style="86" customWidth="1"/>
    <col min="3311" max="3311" width="9.7109375" style="86" customWidth="1"/>
    <col min="3312" max="3312" width="6.85546875" style="86"/>
    <col min="3313" max="3313" width="9.28515625" style="86" customWidth="1"/>
    <col min="3314" max="3314" width="21.7109375" style="86" customWidth="1"/>
    <col min="3315" max="3315" width="19" style="86" customWidth="1"/>
    <col min="3316" max="3316" width="9.140625" style="86" customWidth="1"/>
    <col min="3317" max="3317" width="14.7109375" style="86" customWidth="1"/>
    <col min="3318" max="3318" width="12.140625" style="86" customWidth="1"/>
    <col min="3319" max="3319" width="14.28515625" style="86" customWidth="1"/>
    <col min="3320" max="3320" width="7.42578125" style="86" customWidth="1"/>
    <col min="3321" max="3321" width="8" style="86" customWidth="1"/>
    <col min="3322" max="3322" width="12.140625" style="86" customWidth="1"/>
    <col min="3323" max="3323" width="12.85546875" style="86" customWidth="1"/>
    <col min="3324" max="3324" width="14.28515625" style="86" customWidth="1"/>
    <col min="3325" max="3325" width="11.140625" style="86" customWidth="1"/>
    <col min="3326" max="3326" width="12.28515625" style="86" customWidth="1"/>
    <col min="3327" max="3327" width="13.42578125" style="86" customWidth="1"/>
    <col min="3328" max="3328" width="9.85546875" style="86" customWidth="1"/>
    <col min="3329" max="3329" width="13" style="86" customWidth="1"/>
    <col min="3330" max="3330" width="6.85546875" style="86" customWidth="1"/>
    <col min="3331" max="3331" width="10.85546875" style="86" customWidth="1"/>
    <col min="3332" max="3332" width="9.28515625" style="86" customWidth="1"/>
    <col min="3333" max="3333" width="11.28515625" style="86" customWidth="1"/>
    <col min="3334" max="3334" width="9.7109375" style="86" customWidth="1"/>
    <col min="3335" max="3335" width="7.42578125" style="86" customWidth="1"/>
    <col min="3336" max="3336" width="13.140625" style="86" customWidth="1"/>
    <col min="3337" max="3337" width="7" style="86" customWidth="1"/>
    <col min="3338" max="3338" width="8.7109375" style="86" customWidth="1"/>
    <col min="3339" max="3339" width="11.7109375" style="86" customWidth="1"/>
    <col min="3340" max="3340" width="12" style="86" customWidth="1"/>
    <col min="3341" max="3341" width="12.7109375" style="86" customWidth="1"/>
    <col min="3342" max="3342" width="14" style="86" customWidth="1"/>
    <col min="3343" max="3343" width="11.85546875" style="86" customWidth="1"/>
    <col min="3344" max="3344" width="7.5703125" style="86" customWidth="1"/>
    <col min="3345" max="3345" width="10.140625" style="86" customWidth="1"/>
    <col min="3346" max="3346" width="9.28515625" style="86" customWidth="1"/>
    <col min="3347" max="3349" width="9.140625" style="86" customWidth="1"/>
    <col min="3350" max="3350" width="13.140625" style="86" bestFit="1" customWidth="1"/>
    <col min="3351" max="3537" width="9.140625" style="86" customWidth="1"/>
    <col min="3538" max="3538" width="9.28515625" style="86" customWidth="1"/>
    <col min="3539" max="3539" width="21.7109375" style="86" customWidth="1"/>
    <col min="3540" max="3540" width="19" style="86" customWidth="1"/>
    <col min="3541" max="3541" width="9.140625" style="86" customWidth="1"/>
    <col min="3542" max="3542" width="14.7109375" style="86" customWidth="1"/>
    <col min="3543" max="3543" width="12.140625" style="86" customWidth="1"/>
    <col min="3544" max="3544" width="14.28515625" style="86" customWidth="1"/>
    <col min="3545" max="3545" width="7.42578125" style="86" customWidth="1"/>
    <col min="3546" max="3546" width="8" style="86" customWidth="1"/>
    <col min="3547" max="3547" width="12.140625" style="86" customWidth="1"/>
    <col min="3548" max="3548" width="12.85546875" style="86" customWidth="1"/>
    <col min="3549" max="3549" width="14.28515625" style="86" customWidth="1"/>
    <col min="3550" max="3550" width="9.7109375" style="86" customWidth="1"/>
    <col min="3551" max="3551" width="8.140625" style="86" customWidth="1"/>
    <col min="3552" max="3552" width="12.28515625" style="86" customWidth="1"/>
    <col min="3553" max="3553" width="13.42578125" style="86" customWidth="1"/>
    <col min="3554" max="3554" width="9.85546875" style="86" customWidth="1"/>
    <col min="3555" max="3555" width="9.28515625" style="86" customWidth="1"/>
    <col min="3556" max="3556" width="6.85546875" style="86" customWidth="1"/>
    <col min="3557" max="3557" width="10.85546875" style="86" customWidth="1"/>
    <col min="3558" max="3558" width="9.28515625" style="86" customWidth="1"/>
    <col min="3559" max="3559" width="11.28515625" style="86" customWidth="1"/>
    <col min="3560" max="3560" width="9.7109375" style="86" customWidth="1"/>
    <col min="3561" max="3561" width="7.42578125" style="86" customWidth="1"/>
    <col min="3562" max="3562" width="13.140625" style="86" customWidth="1"/>
    <col min="3563" max="3563" width="7" style="86" customWidth="1"/>
    <col min="3564" max="3564" width="8.7109375" style="86" customWidth="1"/>
    <col min="3565" max="3565" width="11.7109375" style="86" customWidth="1"/>
    <col min="3566" max="3566" width="12" style="86" customWidth="1"/>
    <col min="3567" max="3567" width="9.7109375" style="86" customWidth="1"/>
    <col min="3568" max="3568" width="6.85546875" style="86"/>
    <col min="3569" max="3569" width="9.28515625" style="86" customWidth="1"/>
    <col min="3570" max="3570" width="21.7109375" style="86" customWidth="1"/>
    <col min="3571" max="3571" width="19" style="86" customWidth="1"/>
    <col min="3572" max="3572" width="9.140625" style="86" customWidth="1"/>
    <col min="3573" max="3573" width="14.7109375" style="86" customWidth="1"/>
    <col min="3574" max="3574" width="12.140625" style="86" customWidth="1"/>
    <col min="3575" max="3575" width="14.28515625" style="86" customWidth="1"/>
    <col min="3576" max="3576" width="7.42578125" style="86" customWidth="1"/>
    <col min="3577" max="3577" width="8" style="86" customWidth="1"/>
    <col min="3578" max="3578" width="12.140625" style="86" customWidth="1"/>
    <col min="3579" max="3579" width="12.85546875" style="86" customWidth="1"/>
    <col min="3580" max="3580" width="14.28515625" style="86" customWidth="1"/>
    <col min="3581" max="3581" width="11.140625" style="86" customWidth="1"/>
    <col min="3582" max="3582" width="12.28515625" style="86" customWidth="1"/>
    <col min="3583" max="3583" width="13.42578125" style="86" customWidth="1"/>
    <col min="3584" max="3584" width="9.85546875" style="86" customWidth="1"/>
    <col min="3585" max="3585" width="13" style="86" customWidth="1"/>
    <col min="3586" max="3586" width="6.85546875" style="86" customWidth="1"/>
    <col min="3587" max="3587" width="10.85546875" style="86" customWidth="1"/>
    <col min="3588" max="3588" width="9.28515625" style="86" customWidth="1"/>
    <col min="3589" max="3589" width="11.28515625" style="86" customWidth="1"/>
    <col min="3590" max="3590" width="9.7109375" style="86" customWidth="1"/>
    <col min="3591" max="3591" width="7.42578125" style="86" customWidth="1"/>
    <col min="3592" max="3592" width="13.140625" style="86" customWidth="1"/>
    <col min="3593" max="3593" width="7" style="86" customWidth="1"/>
    <col min="3594" max="3594" width="8.7109375" style="86" customWidth="1"/>
    <col min="3595" max="3595" width="11.7109375" style="86" customWidth="1"/>
    <col min="3596" max="3596" width="12" style="86" customWidth="1"/>
    <col min="3597" max="3597" width="12.7109375" style="86" customWidth="1"/>
    <col min="3598" max="3598" width="14" style="86" customWidth="1"/>
    <col min="3599" max="3599" width="11.85546875" style="86" customWidth="1"/>
    <col min="3600" max="3600" width="7.5703125" style="86" customWidth="1"/>
    <col min="3601" max="3601" width="10.140625" style="86" customWidth="1"/>
    <col min="3602" max="3602" width="9.28515625" style="86" customWidth="1"/>
    <col min="3603" max="3605" width="9.140625" style="86" customWidth="1"/>
    <col min="3606" max="3606" width="13.140625" style="86" bestFit="1" customWidth="1"/>
    <col min="3607" max="3793" width="9.140625" style="86" customWidth="1"/>
    <col min="3794" max="3794" width="9.28515625" style="86" customWidth="1"/>
    <col min="3795" max="3795" width="21.7109375" style="86" customWidth="1"/>
    <col min="3796" max="3796" width="19" style="86" customWidth="1"/>
    <col min="3797" max="3797" width="9.140625" style="86" customWidth="1"/>
    <col min="3798" max="3798" width="14.7109375" style="86" customWidth="1"/>
    <col min="3799" max="3799" width="12.140625" style="86" customWidth="1"/>
    <col min="3800" max="3800" width="14.28515625" style="86" customWidth="1"/>
    <col min="3801" max="3801" width="7.42578125" style="86" customWidth="1"/>
    <col min="3802" max="3802" width="8" style="86" customWidth="1"/>
    <col min="3803" max="3803" width="12.140625" style="86" customWidth="1"/>
    <col min="3804" max="3804" width="12.85546875" style="86" customWidth="1"/>
    <col min="3805" max="3805" width="14.28515625" style="86" customWidth="1"/>
    <col min="3806" max="3806" width="9.7109375" style="86" customWidth="1"/>
    <col min="3807" max="3807" width="8.140625" style="86" customWidth="1"/>
    <col min="3808" max="3808" width="12.28515625" style="86" customWidth="1"/>
    <col min="3809" max="3809" width="13.42578125" style="86" customWidth="1"/>
    <col min="3810" max="3810" width="9.85546875" style="86" customWidth="1"/>
    <col min="3811" max="3811" width="9.28515625" style="86" customWidth="1"/>
    <col min="3812" max="3812" width="6.85546875" style="86" customWidth="1"/>
    <col min="3813" max="3813" width="10.85546875" style="86" customWidth="1"/>
    <col min="3814" max="3814" width="9.28515625" style="86" customWidth="1"/>
    <col min="3815" max="3815" width="11.28515625" style="86" customWidth="1"/>
    <col min="3816" max="3816" width="9.7109375" style="86" customWidth="1"/>
    <col min="3817" max="3817" width="7.42578125" style="86" customWidth="1"/>
    <col min="3818" max="3818" width="13.140625" style="86" customWidth="1"/>
    <col min="3819" max="3819" width="7" style="86" customWidth="1"/>
    <col min="3820" max="3820" width="8.7109375" style="86" customWidth="1"/>
    <col min="3821" max="3821" width="11.7109375" style="86" customWidth="1"/>
    <col min="3822" max="3822" width="12" style="86" customWidth="1"/>
    <col min="3823" max="3823" width="9.7109375" style="86" customWidth="1"/>
    <col min="3824" max="3824" width="6.85546875" style="86"/>
    <col min="3825" max="3825" width="9.28515625" style="86" customWidth="1"/>
    <col min="3826" max="3826" width="21.7109375" style="86" customWidth="1"/>
    <col min="3827" max="3827" width="19" style="86" customWidth="1"/>
    <col min="3828" max="3828" width="9.140625" style="86" customWidth="1"/>
    <col min="3829" max="3829" width="14.7109375" style="86" customWidth="1"/>
    <col min="3830" max="3830" width="12.140625" style="86" customWidth="1"/>
    <col min="3831" max="3831" width="14.28515625" style="86" customWidth="1"/>
    <col min="3832" max="3832" width="7.42578125" style="86" customWidth="1"/>
    <col min="3833" max="3833" width="8" style="86" customWidth="1"/>
    <col min="3834" max="3834" width="12.140625" style="86" customWidth="1"/>
    <col min="3835" max="3835" width="12.85546875" style="86" customWidth="1"/>
    <col min="3836" max="3836" width="14.28515625" style="86" customWidth="1"/>
    <col min="3837" max="3837" width="11.140625" style="86" customWidth="1"/>
    <col min="3838" max="3838" width="12.28515625" style="86" customWidth="1"/>
    <col min="3839" max="3839" width="13.42578125" style="86" customWidth="1"/>
    <col min="3840" max="3840" width="9.85546875" style="86" customWidth="1"/>
    <col min="3841" max="3841" width="13" style="86" customWidth="1"/>
    <col min="3842" max="3842" width="6.85546875" style="86" customWidth="1"/>
    <col min="3843" max="3843" width="10.85546875" style="86" customWidth="1"/>
    <col min="3844" max="3844" width="9.28515625" style="86" customWidth="1"/>
    <col min="3845" max="3845" width="11.28515625" style="86" customWidth="1"/>
    <col min="3846" max="3846" width="9.7109375" style="86" customWidth="1"/>
    <col min="3847" max="3847" width="7.42578125" style="86" customWidth="1"/>
    <col min="3848" max="3848" width="13.140625" style="86" customWidth="1"/>
    <col min="3849" max="3849" width="7" style="86" customWidth="1"/>
    <col min="3850" max="3850" width="8.7109375" style="86" customWidth="1"/>
    <col min="3851" max="3851" width="11.7109375" style="86" customWidth="1"/>
    <col min="3852" max="3852" width="12" style="86" customWidth="1"/>
    <col min="3853" max="3853" width="12.7109375" style="86" customWidth="1"/>
    <col min="3854" max="3854" width="14" style="86" customWidth="1"/>
    <col min="3855" max="3855" width="11.85546875" style="86" customWidth="1"/>
    <col min="3856" max="3856" width="7.5703125" style="86" customWidth="1"/>
    <col min="3857" max="3857" width="10.140625" style="86" customWidth="1"/>
    <col min="3858" max="3858" width="9.28515625" style="86" customWidth="1"/>
    <col min="3859" max="3861" width="9.140625" style="86" customWidth="1"/>
    <col min="3862" max="3862" width="13.140625" style="86" bestFit="1" customWidth="1"/>
    <col min="3863" max="4049" width="9.140625" style="86" customWidth="1"/>
    <col min="4050" max="4050" width="9.28515625" style="86" customWidth="1"/>
    <col min="4051" max="4051" width="21.7109375" style="86" customWidth="1"/>
    <col min="4052" max="4052" width="19" style="86" customWidth="1"/>
    <col min="4053" max="4053" width="9.140625" style="86" customWidth="1"/>
    <col min="4054" max="4054" width="14.7109375" style="86" customWidth="1"/>
    <col min="4055" max="4055" width="12.140625" style="86" customWidth="1"/>
    <col min="4056" max="4056" width="14.28515625" style="86" customWidth="1"/>
    <col min="4057" max="4057" width="7.42578125" style="86" customWidth="1"/>
    <col min="4058" max="4058" width="8" style="86" customWidth="1"/>
    <col min="4059" max="4059" width="12.140625" style="86" customWidth="1"/>
    <col min="4060" max="4060" width="12.85546875" style="86" customWidth="1"/>
    <col min="4061" max="4061" width="14.28515625" style="86" customWidth="1"/>
    <col min="4062" max="4062" width="9.7109375" style="86" customWidth="1"/>
    <col min="4063" max="4063" width="8.140625" style="86" customWidth="1"/>
    <col min="4064" max="4064" width="12.28515625" style="86" customWidth="1"/>
    <col min="4065" max="4065" width="13.42578125" style="86" customWidth="1"/>
    <col min="4066" max="4066" width="9.85546875" style="86" customWidth="1"/>
    <col min="4067" max="4067" width="9.28515625" style="86" customWidth="1"/>
    <col min="4068" max="4068" width="6.85546875" style="86" customWidth="1"/>
    <col min="4069" max="4069" width="10.85546875" style="86" customWidth="1"/>
    <col min="4070" max="4070" width="9.28515625" style="86" customWidth="1"/>
    <col min="4071" max="4071" width="11.28515625" style="86" customWidth="1"/>
    <col min="4072" max="4072" width="9.7109375" style="86" customWidth="1"/>
    <col min="4073" max="4073" width="7.42578125" style="86" customWidth="1"/>
    <col min="4074" max="4074" width="13.140625" style="86" customWidth="1"/>
    <col min="4075" max="4075" width="7" style="86" customWidth="1"/>
    <col min="4076" max="4076" width="8.7109375" style="86" customWidth="1"/>
    <col min="4077" max="4077" width="11.7109375" style="86" customWidth="1"/>
    <col min="4078" max="4078" width="12" style="86" customWidth="1"/>
    <col min="4079" max="4079" width="9.7109375" style="86" customWidth="1"/>
    <col min="4080" max="4080" width="6.85546875" style="86"/>
    <col min="4081" max="4081" width="9.28515625" style="86" customWidth="1"/>
    <col min="4082" max="4082" width="21.7109375" style="86" customWidth="1"/>
    <col min="4083" max="4083" width="19" style="86" customWidth="1"/>
    <col min="4084" max="4084" width="9.140625" style="86" customWidth="1"/>
    <col min="4085" max="4085" width="14.7109375" style="86" customWidth="1"/>
    <col min="4086" max="4086" width="12.140625" style="86" customWidth="1"/>
    <col min="4087" max="4087" width="14.28515625" style="86" customWidth="1"/>
    <col min="4088" max="4088" width="7.42578125" style="86" customWidth="1"/>
    <col min="4089" max="4089" width="8" style="86" customWidth="1"/>
    <col min="4090" max="4090" width="12.140625" style="86" customWidth="1"/>
    <col min="4091" max="4091" width="12.85546875" style="86" customWidth="1"/>
    <col min="4092" max="4092" width="14.28515625" style="86" customWidth="1"/>
    <col min="4093" max="4093" width="11.140625" style="86" customWidth="1"/>
    <col min="4094" max="4094" width="12.28515625" style="86" customWidth="1"/>
    <col min="4095" max="4095" width="13.42578125" style="86" customWidth="1"/>
    <col min="4096" max="4096" width="9.85546875" style="86" customWidth="1"/>
    <col min="4097" max="4097" width="13" style="86" customWidth="1"/>
    <col min="4098" max="4098" width="6.85546875" style="86" customWidth="1"/>
    <col min="4099" max="4099" width="10.85546875" style="86" customWidth="1"/>
    <col min="4100" max="4100" width="9.28515625" style="86" customWidth="1"/>
    <col min="4101" max="4101" width="11.28515625" style="86" customWidth="1"/>
    <col min="4102" max="4102" width="9.7109375" style="86" customWidth="1"/>
    <col min="4103" max="4103" width="7.42578125" style="86" customWidth="1"/>
    <col min="4104" max="4104" width="13.140625" style="86" customWidth="1"/>
    <col min="4105" max="4105" width="7" style="86" customWidth="1"/>
    <col min="4106" max="4106" width="8.7109375" style="86" customWidth="1"/>
    <col min="4107" max="4107" width="11.7109375" style="86" customWidth="1"/>
    <col min="4108" max="4108" width="12" style="86" customWidth="1"/>
    <col min="4109" max="4109" width="12.7109375" style="86" customWidth="1"/>
    <col min="4110" max="4110" width="14" style="86" customWidth="1"/>
    <col min="4111" max="4111" width="11.85546875" style="86" customWidth="1"/>
    <col min="4112" max="4112" width="7.5703125" style="86" customWidth="1"/>
    <col min="4113" max="4113" width="10.140625" style="86" customWidth="1"/>
    <col min="4114" max="4114" width="9.28515625" style="86" customWidth="1"/>
    <col min="4115" max="4117" width="9.140625" style="86" customWidth="1"/>
    <col min="4118" max="4118" width="13.140625" style="86" bestFit="1" customWidth="1"/>
    <col min="4119" max="4305" width="9.140625" style="86" customWidth="1"/>
    <col min="4306" max="4306" width="9.28515625" style="86" customWidth="1"/>
    <col min="4307" max="4307" width="21.7109375" style="86" customWidth="1"/>
    <col min="4308" max="4308" width="19" style="86" customWidth="1"/>
    <col min="4309" max="4309" width="9.140625" style="86" customWidth="1"/>
    <col min="4310" max="4310" width="14.7109375" style="86" customWidth="1"/>
    <col min="4311" max="4311" width="12.140625" style="86" customWidth="1"/>
    <col min="4312" max="4312" width="14.28515625" style="86" customWidth="1"/>
    <col min="4313" max="4313" width="7.42578125" style="86" customWidth="1"/>
    <col min="4314" max="4314" width="8" style="86" customWidth="1"/>
    <col min="4315" max="4315" width="12.140625" style="86" customWidth="1"/>
    <col min="4316" max="4316" width="12.85546875" style="86" customWidth="1"/>
    <col min="4317" max="4317" width="14.28515625" style="86" customWidth="1"/>
    <col min="4318" max="4318" width="9.7109375" style="86" customWidth="1"/>
    <col min="4319" max="4319" width="8.140625" style="86" customWidth="1"/>
    <col min="4320" max="4320" width="12.28515625" style="86" customWidth="1"/>
    <col min="4321" max="4321" width="13.42578125" style="86" customWidth="1"/>
    <col min="4322" max="4322" width="9.85546875" style="86" customWidth="1"/>
    <col min="4323" max="4323" width="9.28515625" style="86" customWidth="1"/>
    <col min="4324" max="4324" width="6.85546875" style="86" customWidth="1"/>
    <col min="4325" max="4325" width="10.85546875" style="86" customWidth="1"/>
    <col min="4326" max="4326" width="9.28515625" style="86" customWidth="1"/>
    <col min="4327" max="4327" width="11.28515625" style="86" customWidth="1"/>
    <col min="4328" max="4328" width="9.7109375" style="86" customWidth="1"/>
    <col min="4329" max="4329" width="7.42578125" style="86" customWidth="1"/>
    <col min="4330" max="4330" width="13.140625" style="86" customWidth="1"/>
    <col min="4331" max="4331" width="7" style="86" customWidth="1"/>
    <col min="4332" max="4332" width="8.7109375" style="86" customWidth="1"/>
    <col min="4333" max="4333" width="11.7109375" style="86" customWidth="1"/>
    <col min="4334" max="4334" width="12" style="86" customWidth="1"/>
    <col min="4335" max="4335" width="9.7109375" style="86" customWidth="1"/>
    <col min="4336" max="4336" width="6.85546875" style="86"/>
    <col min="4337" max="4337" width="9.28515625" style="86" customWidth="1"/>
    <col min="4338" max="4338" width="21.7109375" style="86" customWidth="1"/>
    <col min="4339" max="4339" width="19" style="86" customWidth="1"/>
    <col min="4340" max="4340" width="9.140625" style="86" customWidth="1"/>
    <col min="4341" max="4341" width="14.7109375" style="86" customWidth="1"/>
    <col min="4342" max="4342" width="12.140625" style="86" customWidth="1"/>
    <col min="4343" max="4343" width="14.28515625" style="86" customWidth="1"/>
    <col min="4344" max="4344" width="7.42578125" style="86" customWidth="1"/>
    <col min="4345" max="4345" width="8" style="86" customWidth="1"/>
    <col min="4346" max="4346" width="12.140625" style="86" customWidth="1"/>
    <col min="4347" max="4347" width="12.85546875" style="86" customWidth="1"/>
    <col min="4348" max="4348" width="14.28515625" style="86" customWidth="1"/>
    <col min="4349" max="4349" width="11.140625" style="86" customWidth="1"/>
    <col min="4350" max="4350" width="12.28515625" style="86" customWidth="1"/>
    <col min="4351" max="4351" width="13.42578125" style="86" customWidth="1"/>
    <col min="4352" max="4352" width="9.85546875" style="86" customWidth="1"/>
    <col min="4353" max="4353" width="13" style="86" customWidth="1"/>
    <col min="4354" max="4354" width="6.85546875" style="86" customWidth="1"/>
    <col min="4355" max="4355" width="10.85546875" style="86" customWidth="1"/>
    <col min="4356" max="4356" width="9.28515625" style="86" customWidth="1"/>
    <col min="4357" max="4357" width="11.28515625" style="86" customWidth="1"/>
    <col min="4358" max="4358" width="9.7109375" style="86" customWidth="1"/>
    <col min="4359" max="4359" width="7.42578125" style="86" customWidth="1"/>
    <col min="4360" max="4360" width="13.140625" style="86" customWidth="1"/>
    <col min="4361" max="4361" width="7" style="86" customWidth="1"/>
    <col min="4362" max="4362" width="8.7109375" style="86" customWidth="1"/>
    <col min="4363" max="4363" width="11.7109375" style="86" customWidth="1"/>
    <col min="4364" max="4364" width="12" style="86" customWidth="1"/>
    <col min="4365" max="4365" width="12.7109375" style="86" customWidth="1"/>
    <col min="4366" max="4366" width="14" style="86" customWidth="1"/>
    <col min="4367" max="4367" width="11.85546875" style="86" customWidth="1"/>
    <col min="4368" max="4368" width="7.5703125" style="86" customWidth="1"/>
    <col min="4369" max="4369" width="10.140625" style="86" customWidth="1"/>
    <col min="4370" max="4370" width="9.28515625" style="86" customWidth="1"/>
    <col min="4371" max="4373" width="9.140625" style="86" customWidth="1"/>
    <col min="4374" max="4374" width="13.140625" style="86" bestFit="1" customWidth="1"/>
    <col min="4375" max="4561" width="9.140625" style="86" customWidth="1"/>
    <col min="4562" max="4562" width="9.28515625" style="86" customWidth="1"/>
    <col min="4563" max="4563" width="21.7109375" style="86" customWidth="1"/>
    <col min="4564" max="4564" width="19" style="86" customWidth="1"/>
    <col min="4565" max="4565" width="9.140625" style="86" customWidth="1"/>
    <col min="4566" max="4566" width="14.7109375" style="86" customWidth="1"/>
    <col min="4567" max="4567" width="12.140625" style="86" customWidth="1"/>
    <col min="4568" max="4568" width="14.28515625" style="86" customWidth="1"/>
    <col min="4569" max="4569" width="7.42578125" style="86" customWidth="1"/>
    <col min="4570" max="4570" width="8" style="86" customWidth="1"/>
    <col min="4571" max="4571" width="12.140625" style="86" customWidth="1"/>
    <col min="4572" max="4572" width="12.85546875" style="86" customWidth="1"/>
    <col min="4573" max="4573" width="14.28515625" style="86" customWidth="1"/>
    <col min="4574" max="4574" width="9.7109375" style="86" customWidth="1"/>
    <col min="4575" max="4575" width="8.140625" style="86" customWidth="1"/>
    <col min="4576" max="4576" width="12.28515625" style="86" customWidth="1"/>
    <col min="4577" max="4577" width="13.42578125" style="86" customWidth="1"/>
    <col min="4578" max="4578" width="9.85546875" style="86" customWidth="1"/>
    <col min="4579" max="4579" width="9.28515625" style="86" customWidth="1"/>
    <col min="4580" max="4580" width="6.85546875" style="86" customWidth="1"/>
    <col min="4581" max="4581" width="10.85546875" style="86" customWidth="1"/>
    <col min="4582" max="4582" width="9.28515625" style="86" customWidth="1"/>
    <col min="4583" max="4583" width="11.28515625" style="86" customWidth="1"/>
    <col min="4584" max="4584" width="9.7109375" style="86" customWidth="1"/>
    <col min="4585" max="4585" width="7.42578125" style="86" customWidth="1"/>
    <col min="4586" max="4586" width="13.140625" style="86" customWidth="1"/>
    <col min="4587" max="4587" width="7" style="86" customWidth="1"/>
    <col min="4588" max="4588" width="8.7109375" style="86" customWidth="1"/>
    <col min="4589" max="4589" width="11.7109375" style="86" customWidth="1"/>
    <col min="4590" max="4590" width="12" style="86" customWidth="1"/>
    <col min="4591" max="4591" width="9.7109375" style="86" customWidth="1"/>
    <col min="4592" max="4592" width="6.85546875" style="86"/>
    <col min="4593" max="4593" width="9.28515625" style="86" customWidth="1"/>
    <col min="4594" max="4594" width="21.7109375" style="86" customWidth="1"/>
    <col min="4595" max="4595" width="19" style="86" customWidth="1"/>
    <col min="4596" max="4596" width="9.140625" style="86" customWidth="1"/>
    <col min="4597" max="4597" width="14.7109375" style="86" customWidth="1"/>
    <col min="4598" max="4598" width="12.140625" style="86" customWidth="1"/>
    <col min="4599" max="4599" width="14.28515625" style="86" customWidth="1"/>
    <col min="4600" max="4600" width="7.42578125" style="86" customWidth="1"/>
    <col min="4601" max="4601" width="8" style="86" customWidth="1"/>
    <col min="4602" max="4602" width="12.140625" style="86" customWidth="1"/>
    <col min="4603" max="4603" width="12.85546875" style="86" customWidth="1"/>
    <col min="4604" max="4604" width="14.28515625" style="86" customWidth="1"/>
    <col min="4605" max="4605" width="11.140625" style="86" customWidth="1"/>
    <col min="4606" max="4606" width="12.28515625" style="86" customWidth="1"/>
    <col min="4607" max="4607" width="13.42578125" style="86" customWidth="1"/>
    <col min="4608" max="4608" width="9.85546875" style="86" customWidth="1"/>
    <col min="4609" max="4609" width="13" style="86" customWidth="1"/>
    <col min="4610" max="4610" width="6.85546875" style="86" customWidth="1"/>
    <col min="4611" max="4611" width="10.85546875" style="86" customWidth="1"/>
    <col min="4612" max="4612" width="9.28515625" style="86" customWidth="1"/>
    <col min="4613" max="4613" width="11.28515625" style="86" customWidth="1"/>
    <col min="4614" max="4614" width="9.7109375" style="86" customWidth="1"/>
    <col min="4615" max="4615" width="7.42578125" style="86" customWidth="1"/>
    <col min="4616" max="4616" width="13.140625" style="86" customWidth="1"/>
    <col min="4617" max="4617" width="7" style="86" customWidth="1"/>
    <col min="4618" max="4618" width="8.7109375" style="86" customWidth="1"/>
    <col min="4619" max="4619" width="11.7109375" style="86" customWidth="1"/>
    <col min="4620" max="4620" width="12" style="86" customWidth="1"/>
    <col min="4621" max="4621" width="12.7109375" style="86" customWidth="1"/>
    <col min="4622" max="4622" width="14" style="86" customWidth="1"/>
    <col min="4623" max="4623" width="11.85546875" style="86" customWidth="1"/>
    <col min="4624" max="4624" width="7.5703125" style="86" customWidth="1"/>
    <col min="4625" max="4625" width="10.140625" style="86" customWidth="1"/>
    <col min="4626" max="4626" width="9.28515625" style="86" customWidth="1"/>
    <col min="4627" max="4629" width="9.140625" style="86" customWidth="1"/>
    <col min="4630" max="4630" width="13.140625" style="86" bestFit="1" customWidth="1"/>
    <col min="4631" max="4817" width="9.140625" style="86" customWidth="1"/>
    <col min="4818" max="4818" width="9.28515625" style="86" customWidth="1"/>
    <col min="4819" max="4819" width="21.7109375" style="86" customWidth="1"/>
    <col min="4820" max="4820" width="19" style="86" customWidth="1"/>
    <col min="4821" max="4821" width="9.140625" style="86" customWidth="1"/>
    <col min="4822" max="4822" width="14.7109375" style="86" customWidth="1"/>
    <col min="4823" max="4823" width="12.140625" style="86" customWidth="1"/>
    <col min="4824" max="4824" width="14.28515625" style="86" customWidth="1"/>
    <col min="4825" max="4825" width="7.42578125" style="86" customWidth="1"/>
    <col min="4826" max="4826" width="8" style="86" customWidth="1"/>
    <col min="4827" max="4827" width="12.140625" style="86" customWidth="1"/>
    <col min="4828" max="4828" width="12.85546875" style="86" customWidth="1"/>
    <col min="4829" max="4829" width="14.28515625" style="86" customWidth="1"/>
    <col min="4830" max="4830" width="9.7109375" style="86" customWidth="1"/>
    <col min="4831" max="4831" width="8.140625" style="86" customWidth="1"/>
    <col min="4832" max="4832" width="12.28515625" style="86" customWidth="1"/>
    <col min="4833" max="4833" width="13.42578125" style="86" customWidth="1"/>
    <col min="4834" max="4834" width="9.85546875" style="86" customWidth="1"/>
    <col min="4835" max="4835" width="9.28515625" style="86" customWidth="1"/>
    <col min="4836" max="4836" width="6.85546875" style="86" customWidth="1"/>
    <col min="4837" max="4837" width="10.85546875" style="86" customWidth="1"/>
    <col min="4838" max="4838" width="9.28515625" style="86" customWidth="1"/>
    <col min="4839" max="4839" width="11.28515625" style="86" customWidth="1"/>
    <col min="4840" max="4840" width="9.7109375" style="86" customWidth="1"/>
    <col min="4841" max="4841" width="7.42578125" style="86" customWidth="1"/>
    <col min="4842" max="4842" width="13.140625" style="86" customWidth="1"/>
    <col min="4843" max="4843" width="7" style="86" customWidth="1"/>
    <col min="4844" max="4844" width="8.7109375" style="86" customWidth="1"/>
    <col min="4845" max="4845" width="11.7109375" style="86" customWidth="1"/>
    <col min="4846" max="4846" width="12" style="86" customWidth="1"/>
    <col min="4847" max="4847" width="9.7109375" style="86" customWidth="1"/>
    <col min="4848" max="4848" width="6.85546875" style="86"/>
    <col min="4849" max="4849" width="9.28515625" style="86" customWidth="1"/>
    <col min="4850" max="4850" width="21.7109375" style="86" customWidth="1"/>
    <col min="4851" max="4851" width="19" style="86" customWidth="1"/>
    <col min="4852" max="4852" width="9.140625" style="86" customWidth="1"/>
    <col min="4853" max="4853" width="14.7109375" style="86" customWidth="1"/>
    <col min="4854" max="4854" width="12.140625" style="86" customWidth="1"/>
    <col min="4855" max="4855" width="14.28515625" style="86" customWidth="1"/>
    <col min="4856" max="4856" width="7.42578125" style="86" customWidth="1"/>
    <col min="4857" max="4857" width="8" style="86" customWidth="1"/>
    <col min="4858" max="4858" width="12.140625" style="86" customWidth="1"/>
    <col min="4859" max="4859" width="12.85546875" style="86" customWidth="1"/>
    <col min="4860" max="4860" width="14.28515625" style="86" customWidth="1"/>
    <col min="4861" max="4861" width="11.140625" style="86" customWidth="1"/>
    <col min="4862" max="4862" width="12.28515625" style="86" customWidth="1"/>
    <col min="4863" max="4863" width="13.42578125" style="86" customWidth="1"/>
    <col min="4864" max="4864" width="9.85546875" style="86" customWidth="1"/>
    <col min="4865" max="4865" width="13" style="86" customWidth="1"/>
    <col min="4866" max="4866" width="6.85546875" style="86" customWidth="1"/>
    <col min="4867" max="4867" width="10.85546875" style="86" customWidth="1"/>
    <col min="4868" max="4868" width="9.28515625" style="86" customWidth="1"/>
    <col min="4869" max="4869" width="11.28515625" style="86" customWidth="1"/>
    <col min="4870" max="4870" width="9.7109375" style="86" customWidth="1"/>
    <col min="4871" max="4871" width="7.42578125" style="86" customWidth="1"/>
    <col min="4872" max="4872" width="13.140625" style="86" customWidth="1"/>
    <col min="4873" max="4873" width="7" style="86" customWidth="1"/>
    <col min="4874" max="4874" width="8.7109375" style="86" customWidth="1"/>
    <col min="4875" max="4875" width="11.7109375" style="86" customWidth="1"/>
    <col min="4876" max="4876" width="12" style="86" customWidth="1"/>
    <col min="4877" max="4877" width="12.7109375" style="86" customWidth="1"/>
    <col min="4878" max="4878" width="14" style="86" customWidth="1"/>
    <col min="4879" max="4879" width="11.85546875" style="86" customWidth="1"/>
    <col min="4880" max="4880" width="7.5703125" style="86" customWidth="1"/>
    <col min="4881" max="4881" width="10.140625" style="86" customWidth="1"/>
    <col min="4882" max="4882" width="9.28515625" style="86" customWidth="1"/>
    <col min="4883" max="4885" width="9.140625" style="86" customWidth="1"/>
    <col min="4886" max="4886" width="13.140625" style="86" bestFit="1" customWidth="1"/>
    <col min="4887" max="5073" width="9.140625" style="86" customWidth="1"/>
    <col min="5074" max="5074" width="9.28515625" style="86" customWidth="1"/>
    <col min="5075" max="5075" width="21.7109375" style="86" customWidth="1"/>
    <col min="5076" max="5076" width="19" style="86" customWidth="1"/>
    <col min="5077" max="5077" width="9.140625" style="86" customWidth="1"/>
    <col min="5078" max="5078" width="14.7109375" style="86" customWidth="1"/>
    <col min="5079" max="5079" width="12.140625" style="86" customWidth="1"/>
    <col min="5080" max="5080" width="14.28515625" style="86" customWidth="1"/>
    <col min="5081" max="5081" width="7.42578125" style="86" customWidth="1"/>
    <col min="5082" max="5082" width="8" style="86" customWidth="1"/>
    <col min="5083" max="5083" width="12.140625" style="86" customWidth="1"/>
    <col min="5084" max="5084" width="12.85546875" style="86" customWidth="1"/>
    <col min="5085" max="5085" width="14.28515625" style="86" customWidth="1"/>
    <col min="5086" max="5086" width="9.7109375" style="86" customWidth="1"/>
    <col min="5087" max="5087" width="8.140625" style="86" customWidth="1"/>
    <col min="5088" max="5088" width="12.28515625" style="86" customWidth="1"/>
    <col min="5089" max="5089" width="13.42578125" style="86" customWidth="1"/>
    <col min="5090" max="5090" width="9.85546875" style="86" customWidth="1"/>
    <col min="5091" max="5091" width="9.28515625" style="86" customWidth="1"/>
    <col min="5092" max="5092" width="6.85546875" style="86" customWidth="1"/>
    <col min="5093" max="5093" width="10.85546875" style="86" customWidth="1"/>
    <col min="5094" max="5094" width="9.28515625" style="86" customWidth="1"/>
    <col min="5095" max="5095" width="11.28515625" style="86" customWidth="1"/>
    <col min="5096" max="5096" width="9.7109375" style="86" customWidth="1"/>
    <col min="5097" max="5097" width="7.42578125" style="86" customWidth="1"/>
    <col min="5098" max="5098" width="13.140625" style="86" customWidth="1"/>
    <col min="5099" max="5099" width="7" style="86" customWidth="1"/>
    <col min="5100" max="5100" width="8.7109375" style="86" customWidth="1"/>
    <col min="5101" max="5101" width="11.7109375" style="86" customWidth="1"/>
    <col min="5102" max="5102" width="12" style="86" customWidth="1"/>
    <col min="5103" max="5103" width="9.7109375" style="86" customWidth="1"/>
    <col min="5104" max="5104" width="6.85546875" style="86"/>
    <col min="5105" max="5105" width="9.28515625" style="86" customWidth="1"/>
    <col min="5106" max="5106" width="21.7109375" style="86" customWidth="1"/>
    <col min="5107" max="5107" width="19" style="86" customWidth="1"/>
    <col min="5108" max="5108" width="9.140625" style="86" customWidth="1"/>
    <col min="5109" max="5109" width="14.7109375" style="86" customWidth="1"/>
    <col min="5110" max="5110" width="12.140625" style="86" customWidth="1"/>
    <col min="5111" max="5111" width="14.28515625" style="86" customWidth="1"/>
    <col min="5112" max="5112" width="7.42578125" style="86" customWidth="1"/>
    <col min="5113" max="5113" width="8" style="86" customWidth="1"/>
    <col min="5114" max="5114" width="12.140625" style="86" customWidth="1"/>
    <col min="5115" max="5115" width="12.85546875" style="86" customWidth="1"/>
    <col min="5116" max="5116" width="14.28515625" style="86" customWidth="1"/>
    <col min="5117" max="5117" width="11.140625" style="86" customWidth="1"/>
    <col min="5118" max="5118" width="12.28515625" style="86" customWidth="1"/>
    <col min="5119" max="5119" width="13.42578125" style="86" customWidth="1"/>
    <col min="5120" max="5120" width="9.85546875" style="86" customWidth="1"/>
    <col min="5121" max="5121" width="13" style="86" customWidth="1"/>
    <col min="5122" max="5122" width="6.85546875" style="86" customWidth="1"/>
    <col min="5123" max="5123" width="10.85546875" style="86" customWidth="1"/>
    <col min="5124" max="5124" width="9.28515625" style="86" customWidth="1"/>
    <col min="5125" max="5125" width="11.28515625" style="86" customWidth="1"/>
    <col min="5126" max="5126" width="9.7109375" style="86" customWidth="1"/>
    <col min="5127" max="5127" width="7.42578125" style="86" customWidth="1"/>
    <col min="5128" max="5128" width="13.140625" style="86" customWidth="1"/>
    <col min="5129" max="5129" width="7" style="86" customWidth="1"/>
    <col min="5130" max="5130" width="8.7109375" style="86" customWidth="1"/>
    <col min="5131" max="5131" width="11.7109375" style="86" customWidth="1"/>
    <col min="5132" max="5132" width="12" style="86" customWidth="1"/>
    <col min="5133" max="5133" width="12.7109375" style="86" customWidth="1"/>
    <col min="5134" max="5134" width="14" style="86" customWidth="1"/>
    <col min="5135" max="5135" width="11.85546875" style="86" customWidth="1"/>
    <col min="5136" max="5136" width="7.5703125" style="86" customWidth="1"/>
    <col min="5137" max="5137" width="10.140625" style="86" customWidth="1"/>
    <col min="5138" max="5138" width="9.28515625" style="86" customWidth="1"/>
    <col min="5139" max="5141" width="9.140625" style="86" customWidth="1"/>
    <col min="5142" max="5142" width="13.140625" style="86" bestFit="1" customWidth="1"/>
    <col min="5143" max="5329" width="9.140625" style="86" customWidth="1"/>
    <col min="5330" max="5330" width="9.28515625" style="86" customWidth="1"/>
    <col min="5331" max="5331" width="21.7109375" style="86" customWidth="1"/>
    <col min="5332" max="5332" width="19" style="86" customWidth="1"/>
    <col min="5333" max="5333" width="9.140625" style="86" customWidth="1"/>
    <col min="5334" max="5334" width="14.7109375" style="86" customWidth="1"/>
    <col min="5335" max="5335" width="12.140625" style="86" customWidth="1"/>
    <col min="5336" max="5336" width="14.28515625" style="86" customWidth="1"/>
    <col min="5337" max="5337" width="7.42578125" style="86" customWidth="1"/>
    <col min="5338" max="5338" width="8" style="86" customWidth="1"/>
    <col min="5339" max="5339" width="12.140625" style="86" customWidth="1"/>
    <col min="5340" max="5340" width="12.85546875" style="86" customWidth="1"/>
    <col min="5341" max="5341" width="14.28515625" style="86" customWidth="1"/>
    <col min="5342" max="5342" width="9.7109375" style="86" customWidth="1"/>
    <col min="5343" max="5343" width="8.140625" style="86" customWidth="1"/>
    <col min="5344" max="5344" width="12.28515625" style="86" customWidth="1"/>
    <col min="5345" max="5345" width="13.42578125" style="86" customWidth="1"/>
    <col min="5346" max="5346" width="9.85546875" style="86" customWidth="1"/>
    <col min="5347" max="5347" width="9.28515625" style="86" customWidth="1"/>
    <col min="5348" max="5348" width="6.85546875" style="86" customWidth="1"/>
    <col min="5349" max="5349" width="10.85546875" style="86" customWidth="1"/>
    <col min="5350" max="5350" width="9.28515625" style="86" customWidth="1"/>
    <col min="5351" max="5351" width="11.28515625" style="86" customWidth="1"/>
    <col min="5352" max="5352" width="9.7109375" style="86" customWidth="1"/>
    <col min="5353" max="5353" width="7.42578125" style="86" customWidth="1"/>
    <col min="5354" max="5354" width="13.140625" style="86" customWidth="1"/>
    <col min="5355" max="5355" width="7" style="86" customWidth="1"/>
    <col min="5356" max="5356" width="8.7109375" style="86" customWidth="1"/>
    <col min="5357" max="5357" width="11.7109375" style="86" customWidth="1"/>
    <col min="5358" max="5358" width="12" style="86" customWidth="1"/>
    <col min="5359" max="5359" width="9.7109375" style="86" customWidth="1"/>
    <col min="5360" max="5360" width="6.85546875" style="86"/>
    <col min="5361" max="5361" width="9.28515625" style="86" customWidth="1"/>
    <col min="5362" max="5362" width="21.7109375" style="86" customWidth="1"/>
    <col min="5363" max="5363" width="19" style="86" customWidth="1"/>
    <col min="5364" max="5364" width="9.140625" style="86" customWidth="1"/>
    <col min="5365" max="5365" width="14.7109375" style="86" customWidth="1"/>
    <col min="5366" max="5366" width="12.140625" style="86" customWidth="1"/>
    <col min="5367" max="5367" width="14.28515625" style="86" customWidth="1"/>
    <col min="5368" max="5368" width="7.42578125" style="86" customWidth="1"/>
    <col min="5369" max="5369" width="8" style="86" customWidth="1"/>
    <col min="5370" max="5370" width="12.140625" style="86" customWidth="1"/>
    <col min="5371" max="5371" width="12.85546875" style="86" customWidth="1"/>
    <col min="5372" max="5372" width="14.28515625" style="86" customWidth="1"/>
    <col min="5373" max="5373" width="11.140625" style="86" customWidth="1"/>
    <col min="5374" max="5374" width="12.28515625" style="86" customWidth="1"/>
    <col min="5375" max="5375" width="13.42578125" style="86" customWidth="1"/>
    <col min="5376" max="5376" width="9.85546875" style="86" customWidth="1"/>
    <col min="5377" max="5377" width="13" style="86" customWidth="1"/>
    <col min="5378" max="5378" width="6.85546875" style="86" customWidth="1"/>
    <col min="5379" max="5379" width="10.85546875" style="86" customWidth="1"/>
    <col min="5380" max="5380" width="9.28515625" style="86" customWidth="1"/>
    <col min="5381" max="5381" width="11.28515625" style="86" customWidth="1"/>
    <col min="5382" max="5382" width="9.7109375" style="86" customWidth="1"/>
    <col min="5383" max="5383" width="7.42578125" style="86" customWidth="1"/>
    <col min="5384" max="5384" width="13.140625" style="86" customWidth="1"/>
    <col min="5385" max="5385" width="7" style="86" customWidth="1"/>
    <col min="5386" max="5386" width="8.7109375" style="86" customWidth="1"/>
    <col min="5387" max="5387" width="11.7109375" style="86" customWidth="1"/>
    <col min="5388" max="5388" width="12" style="86" customWidth="1"/>
    <col min="5389" max="5389" width="12.7109375" style="86" customWidth="1"/>
    <col min="5390" max="5390" width="14" style="86" customWidth="1"/>
    <col min="5391" max="5391" width="11.85546875" style="86" customWidth="1"/>
    <col min="5392" max="5392" width="7.5703125" style="86" customWidth="1"/>
    <col min="5393" max="5393" width="10.140625" style="86" customWidth="1"/>
    <col min="5394" max="5394" width="9.28515625" style="86" customWidth="1"/>
    <col min="5395" max="5397" width="9.140625" style="86" customWidth="1"/>
    <col min="5398" max="5398" width="13.140625" style="86" bestFit="1" customWidth="1"/>
    <col min="5399" max="5585" width="9.140625" style="86" customWidth="1"/>
    <col min="5586" max="5586" width="9.28515625" style="86" customWidth="1"/>
    <col min="5587" max="5587" width="21.7109375" style="86" customWidth="1"/>
    <col min="5588" max="5588" width="19" style="86" customWidth="1"/>
    <col min="5589" max="5589" width="9.140625" style="86" customWidth="1"/>
    <col min="5590" max="5590" width="14.7109375" style="86" customWidth="1"/>
    <col min="5591" max="5591" width="12.140625" style="86" customWidth="1"/>
    <col min="5592" max="5592" width="14.28515625" style="86" customWidth="1"/>
    <col min="5593" max="5593" width="7.42578125" style="86" customWidth="1"/>
    <col min="5594" max="5594" width="8" style="86" customWidth="1"/>
    <col min="5595" max="5595" width="12.140625" style="86" customWidth="1"/>
    <col min="5596" max="5596" width="12.85546875" style="86" customWidth="1"/>
    <col min="5597" max="5597" width="14.28515625" style="86" customWidth="1"/>
    <col min="5598" max="5598" width="9.7109375" style="86" customWidth="1"/>
    <col min="5599" max="5599" width="8.140625" style="86" customWidth="1"/>
    <col min="5600" max="5600" width="12.28515625" style="86" customWidth="1"/>
    <col min="5601" max="5601" width="13.42578125" style="86" customWidth="1"/>
    <col min="5602" max="5602" width="9.85546875" style="86" customWidth="1"/>
    <col min="5603" max="5603" width="9.28515625" style="86" customWidth="1"/>
    <col min="5604" max="5604" width="6.85546875" style="86" customWidth="1"/>
    <col min="5605" max="5605" width="10.85546875" style="86" customWidth="1"/>
    <col min="5606" max="5606" width="9.28515625" style="86" customWidth="1"/>
    <col min="5607" max="5607" width="11.28515625" style="86" customWidth="1"/>
    <col min="5608" max="5608" width="9.7109375" style="86" customWidth="1"/>
    <col min="5609" max="5609" width="7.42578125" style="86" customWidth="1"/>
    <col min="5610" max="5610" width="13.140625" style="86" customWidth="1"/>
    <col min="5611" max="5611" width="7" style="86" customWidth="1"/>
    <col min="5612" max="5612" width="8.7109375" style="86" customWidth="1"/>
    <col min="5613" max="5613" width="11.7109375" style="86" customWidth="1"/>
    <col min="5614" max="5614" width="12" style="86" customWidth="1"/>
    <col min="5615" max="5615" width="9.7109375" style="86" customWidth="1"/>
    <col min="5616" max="5616" width="6.85546875" style="86"/>
    <col min="5617" max="5617" width="9.28515625" style="86" customWidth="1"/>
    <col min="5618" max="5618" width="21.7109375" style="86" customWidth="1"/>
    <col min="5619" max="5619" width="19" style="86" customWidth="1"/>
    <col min="5620" max="5620" width="9.140625" style="86" customWidth="1"/>
    <col min="5621" max="5621" width="14.7109375" style="86" customWidth="1"/>
    <col min="5622" max="5622" width="12.140625" style="86" customWidth="1"/>
    <col min="5623" max="5623" width="14.28515625" style="86" customWidth="1"/>
    <col min="5624" max="5624" width="7.42578125" style="86" customWidth="1"/>
    <col min="5625" max="5625" width="8" style="86" customWidth="1"/>
    <col min="5626" max="5626" width="12.140625" style="86" customWidth="1"/>
    <col min="5627" max="5627" width="12.85546875" style="86" customWidth="1"/>
    <col min="5628" max="5628" width="14.28515625" style="86" customWidth="1"/>
    <col min="5629" max="5629" width="11.140625" style="86" customWidth="1"/>
    <col min="5630" max="5630" width="12.28515625" style="86" customWidth="1"/>
    <col min="5631" max="5631" width="13.42578125" style="86" customWidth="1"/>
    <col min="5632" max="5632" width="9.85546875" style="86" customWidth="1"/>
    <col min="5633" max="5633" width="13" style="86" customWidth="1"/>
    <col min="5634" max="5634" width="6.85546875" style="86" customWidth="1"/>
    <col min="5635" max="5635" width="10.85546875" style="86" customWidth="1"/>
    <col min="5636" max="5636" width="9.28515625" style="86" customWidth="1"/>
    <col min="5637" max="5637" width="11.28515625" style="86" customWidth="1"/>
    <col min="5638" max="5638" width="9.7109375" style="86" customWidth="1"/>
    <col min="5639" max="5639" width="7.42578125" style="86" customWidth="1"/>
    <col min="5640" max="5640" width="13.140625" style="86" customWidth="1"/>
    <col min="5641" max="5641" width="7" style="86" customWidth="1"/>
    <col min="5642" max="5642" width="8.7109375" style="86" customWidth="1"/>
    <col min="5643" max="5643" width="11.7109375" style="86" customWidth="1"/>
    <col min="5644" max="5644" width="12" style="86" customWidth="1"/>
    <col min="5645" max="5645" width="12.7109375" style="86" customWidth="1"/>
    <col min="5646" max="5646" width="14" style="86" customWidth="1"/>
    <col min="5647" max="5647" width="11.85546875" style="86" customWidth="1"/>
    <col min="5648" max="5648" width="7.5703125" style="86" customWidth="1"/>
    <col min="5649" max="5649" width="10.140625" style="86" customWidth="1"/>
    <col min="5650" max="5650" width="9.28515625" style="86" customWidth="1"/>
    <col min="5651" max="5653" width="9.140625" style="86" customWidth="1"/>
    <col min="5654" max="5654" width="13.140625" style="86" bestFit="1" customWidth="1"/>
    <col min="5655" max="5841" width="9.140625" style="86" customWidth="1"/>
    <col min="5842" max="5842" width="9.28515625" style="86" customWidth="1"/>
    <col min="5843" max="5843" width="21.7109375" style="86" customWidth="1"/>
    <col min="5844" max="5844" width="19" style="86" customWidth="1"/>
    <col min="5845" max="5845" width="9.140625" style="86" customWidth="1"/>
    <col min="5846" max="5846" width="14.7109375" style="86" customWidth="1"/>
    <col min="5847" max="5847" width="12.140625" style="86" customWidth="1"/>
    <col min="5848" max="5848" width="14.28515625" style="86" customWidth="1"/>
    <col min="5849" max="5849" width="7.42578125" style="86" customWidth="1"/>
    <col min="5850" max="5850" width="8" style="86" customWidth="1"/>
    <col min="5851" max="5851" width="12.140625" style="86" customWidth="1"/>
    <col min="5852" max="5852" width="12.85546875" style="86" customWidth="1"/>
    <col min="5853" max="5853" width="14.28515625" style="86" customWidth="1"/>
    <col min="5854" max="5854" width="9.7109375" style="86" customWidth="1"/>
    <col min="5855" max="5855" width="8.140625" style="86" customWidth="1"/>
    <col min="5856" max="5856" width="12.28515625" style="86" customWidth="1"/>
    <col min="5857" max="5857" width="13.42578125" style="86" customWidth="1"/>
    <col min="5858" max="5858" width="9.85546875" style="86" customWidth="1"/>
    <col min="5859" max="5859" width="9.28515625" style="86" customWidth="1"/>
    <col min="5860" max="5860" width="6.85546875" style="86" customWidth="1"/>
    <col min="5861" max="5861" width="10.85546875" style="86" customWidth="1"/>
    <col min="5862" max="5862" width="9.28515625" style="86" customWidth="1"/>
    <col min="5863" max="5863" width="11.28515625" style="86" customWidth="1"/>
    <col min="5864" max="5864" width="9.7109375" style="86" customWidth="1"/>
    <col min="5865" max="5865" width="7.42578125" style="86" customWidth="1"/>
    <col min="5866" max="5866" width="13.140625" style="86" customWidth="1"/>
    <col min="5867" max="5867" width="7" style="86" customWidth="1"/>
    <col min="5868" max="5868" width="8.7109375" style="86" customWidth="1"/>
    <col min="5869" max="5869" width="11.7109375" style="86" customWidth="1"/>
    <col min="5870" max="5870" width="12" style="86" customWidth="1"/>
    <col min="5871" max="5871" width="9.7109375" style="86" customWidth="1"/>
    <col min="5872" max="5872" width="6.85546875" style="86"/>
    <col min="5873" max="5873" width="9.28515625" style="86" customWidth="1"/>
    <col min="5874" max="5874" width="21.7109375" style="86" customWidth="1"/>
    <col min="5875" max="5875" width="19" style="86" customWidth="1"/>
    <col min="5876" max="5876" width="9.140625" style="86" customWidth="1"/>
    <col min="5877" max="5877" width="14.7109375" style="86" customWidth="1"/>
    <col min="5878" max="5878" width="12.140625" style="86" customWidth="1"/>
    <col min="5879" max="5879" width="14.28515625" style="86" customWidth="1"/>
    <col min="5880" max="5880" width="7.42578125" style="86" customWidth="1"/>
    <col min="5881" max="5881" width="8" style="86" customWidth="1"/>
    <col min="5882" max="5882" width="12.140625" style="86" customWidth="1"/>
    <col min="5883" max="5883" width="12.85546875" style="86" customWidth="1"/>
    <col min="5884" max="5884" width="14.28515625" style="86" customWidth="1"/>
    <col min="5885" max="5885" width="11.140625" style="86" customWidth="1"/>
    <col min="5886" max="5886" width="12.28515625" style="86" customWidth="1"/>
    <col min="5887" max="5887" width="13.42578125" style="86" customWidth="1"/>
    <col min="5888" max="5888" width="9.85546875" style="86" customWidth="1"/>
    <col min="5889" max="5889" width="13" style="86" customWidth="1"/>
    <col min="5890" max="5890" width="6.85546875" style="86" customWidth="1"/>
    <col min="5891" max="5891" width="10.85546875" style="86" customWidth="1"/>
    <col min="5892" max="5892" width="9.28515625" style="86" customWidth="1"/>
    <col min="5893" max="5893" width="11.28515625" style="86" customWidth="1"/>
    <col min="5894" max="5894" width="9.7109375" style="86" customWidth="1"/>
    <col min="5895" max="5895" width="7.42578125" style="86" customWidth="1"/>
    <col min="5896" max="5896" width="13.140625" style="86" customWidth="1"/>
    <col min="5897" max="5897" width="7" style="86" customWidth="1"/>
    <col min="5898" max="5898" width="8.7109375" style="86" customWidth="1"/>
    <col min="5899" max="5899" width="11.7109375" style="86" customWidth="1"/>
    <col min="5900" max="5900" width="12" style="86" customWidth="1"/>
    <col min="5901" max="5901" width="12.7109375" style="86" customWidth="1"/>
    <col min="5902" max="5902" width="14" style="86" customWidth="1"/>
    <col min="5903" max="5903" width="11.85546875" style="86" customWidth="1"/>
    <col min="5904" max="5904" width="7.5703125" style="86" customWidth="1"/>
    <col min="5905" max="5905" width="10.140625" style="86" customWidth="1"/>
    <col min="5906" max="5906" width="9.28515625" style="86" customWidth="1"/>
    <col min="5907" max="5909" width="9.140625" style="86" customWidth="1"/>
    <col min="5910" max="5910" width="13.140625" style="86" bestFit="1" customWidth="1"/>
    <col min="5911" max="6097" width="9.140625" style="86" customWidth="1"/>
    <col min="6098" max="6098" width="9.28515625" style="86" customWidth="1"/>
    <col min="6099" max="6099" width="21.7109375" style="86" customWidth="1"/>
    <col min="6100" max="6100" width="19" style="86" customWidth="1"/>
    <col min="6101" max="6101" width="9.140625" style="86" customWidth="1"/>
    <col min="6102" max="6102" width="14.7109375" style="86" customWidth="1"/>
    <col min="6103" max="6103" width="12.140625" style="86" customWidth="1"/>
    <col min="6104" max="6104" width="14.28515625" style="86" customWidth="1"/>
    <col min="6105" max="6105" width="7.42578125" style="86" customWidth="1"/>
    <col min="6106" max="6106" width="8" style="86" customWidth="1"/>
    <col min="6107" max="6107" width="12.140625" style="86" customWidth="1"/>
    <col min="6108" max="6108" width="12.85546875" style="86" customWidth="1"/>
    <col min="6109" max="6109" width="14.28515625" style="86" customWidth="1"/>
    <col min="6110" max="6110" width="9.7109375" style="86" customWidth="1"/>
    <col min="6111" max="6111" width="8.140625" style="86" customWidth="1"/>
    <col min="6112" max="6112" width="12.28515625" style="86" customWidth="1"/>
    <col min="6113" max="6113" width="13.42578125" style="86" customWidth="1"/>
    <col min="6114" max="6114" width="9.85546875" style="86" customWidth="1"/>
    <col min="6115" max="6115" width="9.28515625" style="86" customWidth="1"/>
    <col min="6116" max="6116" width="6.85546875" style="86" customWidth="1"/>
    <col min="6117" max="6117" width="10.85546875" style="86" customWidth="1"/>
    <col min="6118" max="6118" width="9.28515625" style="86" customWidth="1"/>
    <col min="6119" max="6119" width="11.28515625" style="86" customWidth="1"/>
    <col min="6120" max="6120" width="9.7109375" style="86" customWidth="1"/>
    <col min="6121" max="6121" width="7.42578125" style="86" customWidth="1"/>
    <col min="6122" max="6122" width="13.140625" style="86" customWidth="1"/>
    <col min="6123" max="6123" width="7" style="86" customWidth="1"/>
    <col min="6124" max="6124" width="8.7109375" style="86" customWidth="1"/>
    <col min="6125" max="6125" width="11.7109375" style="86" customWidth="1"/>
    <col min="6126" max="6126" width="12" style="86" customWidth="1"/>
    <col min="6127" max="6127" width="9.7109375" style="86" customWidth="1"/>
    <col min="6128" max="6128" width="6.85546875" style="86"/>
    <col min="6129" max="6129" width="9.28515625" style="86" customWidth="1"/>
    <col min="6130" max="6130" width="21.7109375" style="86" customWidth="1"/>
    <col min="6131" max="6131" width="19" style="86" customWidth="1"/>
    <col min="6132" max="6132" width="9.140625" style="86" customWidth="1"/>
    <col min="6133" max="6133" width="14.7109375" style="86" customWidth="1"/>
    <col min="6134" max="6134" width="12.140625" style="86" customWidth="1"/>
    <col min="6135" max="6135" width="14.28515625" style="86" customWidth="1"/>
    <col min="6136" max="6136" width="7.42578125" style="86" customWidth="1"/>
    <col min="6137" max="6137" width="8" style="86" customWidth="1"/>
    <col min="6138" max="6138" width="12.140625" style="86" customWidth="1"/>
    <col min="6139" max="6139" width="12.85546875" style="86" customWidth="1"/>
    <col min="6140" max="6140" width="14.28515625" style="86" customWidth="1"/>
    <col min="6141" max="6141" width="11.140625" style="86" customWidth="1"/>
    <col min="6142" max="6142" width="12.28515625" style="86" customWidth="1"/>
    <col min="6143" max="6143" width="13.42578125" style="86" customWidth="1"/>
    <col min="6144" max="6144" width="9.85546875" style="86" customWidth="1"/>
    <col min="6145" max="6145" width="13" style="86" customWidth="1"/>
    <col min="6146" max="6146" width="6.85546875" style="86" customWidth="1"/>
    <col min="6147" max="6147" width="10.85546875" style="86" customWidth="1"/>
    <col min="6148" max="6148" width="9.28515625" style="86" customWidth="1"/>
    <col min="6149" max="6149" width="11.28515625" style="86" customWidth="1"/>
    <col min="6150" max="6150" width="9.7109375" style="86" customWidth="1"/>
    <col min="6151" max="6151" width="7.42578125" style="86" customWidth="1"/>
    <col min="6152" max="6152" width="13.140625" style="86" customWidth="1"/>
    <col min="6153" max="6153" width="7" style="86" customWidth="1"/>
    <col min="6154" max="6154" width="8.7109375" style="86" customWidth="1"/>
    <col min="6155" max="6155" width="11.7109375" style="86" customWidth="1"/>
    <col min="6156" max="6156" width="12" style="86" customWidth="1"/>
    <col min="6157" max="6157" width="12.7109375" style="86" customWidth="1"/>
    <col min="6158" max="6158" width="14" style="86" customWidth="1"/>
    <col min="6159" max="6159" width="11.85546875" style="86" customWidth="1"/>
    <col min="6160" max="6160" width="7.5703125" style="86" customWidth="1"/>
    <col min="6161" max="6161" width="10.140625" style="86" customWidth="1"/>
    <col min="6162" max="6162" width="9.28515625" style="86" customWidth="1"/>
    <col min="6163" max="6165" width="9.140625" style="86" customWidth="1"/>
    <col min="6166" max="6166" width="13.140625" style="86" bestFit="1" customWidth="1"/>
    <col min="6167" max="6353" width="9.140625" style="86" customWidth="1"/>
    <col min="6354" max="6354" width="9.28515625" style="86" customWidth="1"/>
    <col min="6355" max="6355" width="21.7109375" style="86" customWidth="1"/>
    <col min="6356" max="6356" width="19" style="86" customWidth="1"/>
    <col min="6357" max="6357" width="9.140625" style="86" customWidth="1"/>
    <col min="6358" max="6358" width="14.7109375" style="86" customWidth="1"/>
    <col min="6359" max="6359" width="12.140625" style="86" customWidth="1"/>
    <col min="6360" max="6360" width="14.28515625" style="86" customWidth="1"/>
    <col min="6361" max="6361" width="7.42578125" style="86" customWidth="1"/>
    <col min="6362" max="6362" width="8" style="86" customWidth="1"/>
    <col min="6363" max="6363" width="12.140625" style="86" customWidth="1"/>
    <col min="6364" max="6364" width="12.85546875" style="86" customWidth="1"/>
    <col min="6365" max="6365" width="14.28515625" style="86" customWidth="1"/>
    <col min="6366" max="6366" width="9.7109375" style="86" customWidth="1"/>
    <col min="6367" max="6367" width="8.140625" style="86" customWidth="1"/>
    <col min="6368" max="6368" width="12.28515625" style="86" customWidth="1"/>
    <col min="6369" max="6369" width="13.42578125" style="86" customWidth="1"/>
    <col min="6370" max="6370" width="9.85546875" style="86" customWidth="1"/>
    <col min="6371" max="6371" width="9.28515625" style="86" customWidth="1"/>
    <col min="6372" max="6372" width="6.85546875" style="86" customWidth="1"/>
    <col min="6373" max="6373" width="10.85546875" style="86" customWidth="1"/>
    <col min="6374" max="6374" width="9.28515625" style="86" customWidth="1"/>
    <col min="6375" max="6375" width="11.28515625" style="86" customWidth="1"/>
    <col min="6376" max="6376" width="9.7109375" style="86" customWidth="1"/>
    <col min="6377" max="6377" width="7.42578125" style="86" customWidth="1"/>
    <col min="6378" max="6378" width="13.140625" style="86" customWidth="1"/>
    <col min="6379" max="6379" width="7" style="86" customWidth="1"/>
    <col min="6380" max="6380" width="8.7109375" style="86" customWidth="1"/>
    <col min="6381" max="6381" width="11.7109375" style="86" customWidth="1"/>
    <col min="6382" max="6382" width="12" style="86" customWidth="1"/>
    <col min="6383" max="6383" width="9.7109375" style="86" customWidth="1"/>
    <col min="6384" max="6384" width="6.85546875" style="86"/>
    <col min="6385" max="6385" width="9.28515625" style="86" customWidth="1"/>
    <col min="6386" max="6386" width="21.7109375" style="86" customWidth="1"/>
    <col min="6387" max="6387" width="19" style="86" customWidth="1"/>
    <col min="6388" max="6388" width="9.140625" style="86" customWidth="1"/>
    <col min="6389" max="6389" width="14.7109375" style="86" customWidth="1"/>
    <col min="6390" max="6390" width="12.140625" style="86" customWidth="1"/>
    <col min="6391" max="6391" width="14.28515625" style="86" customWidth="1"/>
    <col min="6392" max="6392" width="7.42578125" style="86" customWidth="1"/>
    <col min="6393" max="6393" width="8" style="86" customWidth="1"/>
    <col min="6394" max="6394" width="12.140625" style="86" customWidth="1"/>
    <col min="6395" max="6395" width="12.85546875" style="86" customWidth="1"/>
    <col min="6396" max="6396" width="14.28515625" style="86" customWidth="1"/>
    <col min="6397" max="6397" width="11.140625" style="86" customWidth="1"/>
    <col min="6398" max="6398" width="12.28515625" style="86" customWidth="1"/>
    <col min="6399" max="6399" width="13.42578125" style="86" customWidth="1"/>
    <col min="6400" max="6400" width="9.85546875" style="86" customWidth="1"/>
    <col min="6401" max="6401" width="13" style="86" customWidth="1"/>
    <col min="6402" max="6402" width="6.85546875" style="86" customWidth="1"/>
    <col min="6403" max="6403" width="10.85546875" style="86" customWidth="1"/>
    <col min="6404" max="6404" width="9.28515625" style="86" customWidth="1"/>
    <col min="6405" max="6405" width="11.28515625" style="86" customWidth="1"/>
    <col min="6406" max="6406" width="9.7109375" style="86" customWidth="1"/>
    <col min="6407" max="6407" width="7.42578125" style="86" customWidth="1"/>
    <col min="6408" max="6408" width="13.140625" style="86" customWidth="1"/>
    <col min="6409" max="6409" width="7" style="86" customWidth="1"/>
    <col min="6410" max="6410" width="8.7109375" style="86" customWidth="1"/>
    <col min="6411" max="6411" width="11.7109375" style="86" customWidth="1"/>
    <col min="6412" max="6412" width="12" style="86" customWidth="1"/>
    <col min="6413" max="6413" width="12.7109375" style="86" customWidth="1"/>
    <col min="6414" max="6414" width="14" style="86" customWidth="1"/>
    <col min="6415" max="6415" width="11.85546875" style="86" customWidth="1"/>
    <col min="6416" max="6416" width="7.5703125" style="86" customWidth="1"/>
    <col min="6417" max="6417" width="10.140625" style="86" customWidth="1"/>
    <col min="6418" max="6418" width="9.28515625" style="86" customWidth="1"/>
    <col min="6419" max="6421" width="9.140625" style="86" customWidth="1"/>
    <col min="6422" max="6422" width="13.140625" style="86" bestFit="1" customWidth="1"/>
    <col min="6423" max="6609" width="9.140625" style="86" customWidth="1"/>
    <col min="6610" max="6610" width="9.28515625" style="86" customWidth="1"/>
    <col min="6611" max="6611" width="21.7109375" style="86" customWidth="1"/>
    <col min="6612" max="6612" width="19" style="86" customWidth="1"/>
    <col min="6613" max="6613" width="9.140625" style="86" customWidth="1"/>
    <col min="6614" max="6614" width="14.7109375" style="86" customWidth="1"/>
    <col min="6615" max="6615" width="12.140625" style="86" customWidth="1"/>
    <col min="6616" max="6616" width="14.28515625" style="86" customWidth="1"/>
    <col min="6617" max="6617" width="7.42578125" style="86" customWidth="1"/>
    <col min="6618" max="6618" width="8" style="86" customWidth="1"/>
    <col min="6619" max="6619" width="12.140625" style="86" customWidth="1"/>
    <col min="6620" max="6620" width="12.85546875" style="86" customWidth="1"/>
    <col min="6621" max="6621" width="14.28515625" style="86" customWidth="1"/>
    <col min="6622" max="6622" width="9.7109375" style="86" customWidth="1"/>
    <col min="6623" max="6623" width="8.140625" style="86" customWidth="1"/>
    <col min="6624" max="6624" width="12.28515625" style="86" customWidth="1"/>
    <col min="6625" max="6625" width="13.42578125" style="86" customWidth="1"/>
    <col min="6626" max="6626" width="9.85546875" style="86" customWidth="1"/>
    <col min="6627" max="6627" width="9.28515625" style="86" customWidth="1"/>
    <col min="6628" max="6628" width="6.85546875" style="86" customWidth="1"/>
    <col min="6629" max="6629" width="10.85546875" style="86" customWidth="1"/>
    <col min="6630" max="6630" width="9.28515625" style="86" customWidth="1"/>
    <col min="6631" max="6631" width="11.28515625" style="86" customWidth="1"/>
    <col min="6632" max="6632" width="9.7109375" style="86" customWidth="1"/>
    <col min="6633" max="6633" width="7.42578125" style="86" customWidth="1"/>
    <col min="6634" max="6634" width="13.140625" style="86" customWidth="1"/>
    <col min="6635" max="6635" width="7" style="86" customWidth="1"/>
    <col min="6636" max="6636" width="8.7109375" style="86" customWidth="1"/>
    <col min="6637" max="6637" width="11.7109375" style="86" customWidth="1"/>
    <col min="6638" max="6638" width="12" style="86" customWidth="1"/>
    <col min="6639" max="6639" width="9.7109375" style="86" customWidth="1"/>
    <col min="6640" max="6640" width="6.85546875" style="86"/>
    <col min="6641" max="6641" width="9.28515625" style="86" customWidth="1"/>
    <col min="6642" max="6642" width="21.7109375" style="86" customWidth="1"/>
    <col min="6643" max="6643" width="19" style="86" customWidth="1"/>
    <col min="6644" max="6644" width="9.140625" style="86" customWidth="1"/>
    <col min="6645" max="6645" width="14.7109375" style="86" customWidth="1"/>
    <col min="6646" max="6646" width="12.140625" style="86" customWidth="1"/>
    <col min="6647" max="6647" width="14.28515625" style="86" customWidth="1"/>
    <col min="6648" max="6648" width="7.42578125" style="86" customWidth="1"/>
    <col min="6649" max="6649" width="8" style="86" customWidth="1"/>
    <col min="6650" max="6650" width="12.140625" style="86" customWidth="1"/>
    <col min="6651" max="6651" width="12.85546875" style="86" customWidth="1"/>
    <col min="6652" max="6652" width="14.28515625" style="86" customWidth="1"/>
    <col min="6653" max="6653" width="11.140625" style="86" customWidth="1"/>
    <col min="6654" max="6654" width="12.28515625" style="86" customWidth="1"/>
    <col min="6655" max="6655" width="13.42578125" style="86" customWidth="1"/>
    <col min="6656" max="6656" width="9.85546875" style="86" customWidth="1"/>
    <col min="6657" max="6657" width="13" style="86" customWidth="1"/>
    <col min="6658" max="6658" width="6.85546875" style="86" customWidth="1"/>
    <col min="6659" max="6659" width="10.85546875" style="86" customWidth="1"/>
    <col min="6660" max="6660" width="9.28515625" style="86" customWidth="1"/>
    <col min="6661" max="6661" width="11.28515625" style="86" customWidth="1"/>
    <col min="6662" max="6662" width="9.7109375" style="86" customWidth="1"/>
    <col min="6663" max="6663" width="7.42578125" style="86" customWidth="1"/>
    <col min="6664" max="6664" width="13.140625" style="86" customWidth="1"/>
    <col min="6665" max="6665" width="7" style="86" customWidth="1"/>
    <col min="6666" max="6666" width="8.7109375" style="86" customWidth="1"/>
    <col min="6667" max="6667" width="11.7109375" style="86" customWidth="1"/>
    <col min="6668" max="6668" width="12" style="86" customWidth="1"/>
    <col min="6669" max="6669" width="12.7109375" style="86" customWidth="1"/>
    <col min="6670" max="6670" width="14" style="86" customWidth="1"/>
    <col min="6671" max="6671" width="11.85546875" style="86" customWidth="1"/>
    <col min="6672" max="6672" width="7.5703125" style="86" customWidth="1"/>
    <col min="6673" max="6673" width="10.140625" style="86" customWidth="1"/>
    <col min="6674" max="6674" width="9.28515625" style="86" customWidth="1"/>
    <col min="6675" max="6677" width="9.140625" style="86" customWidth="1"/>
    <col min="6678" max="6678" width="13.140625" style="86" bestFit="1" customWidth="1"/>
    <col min="6679" max="6865" width="9.140625" style="86" customWidth="1"/>
    <col min="6866" max="6866" width="9.28515625" style="86" customWidth="1"/>
    <col min="6867" max="6867" width="21.7109375" style="86" customWidth="1"/>
    <col min="6868" max="6868" width="19" style="86" customWidth="1"/>
    <col min="6869" max="6869" width="9.140625" style="86" customWidth="1"/>
    <col min="6870" max="6870" width="14.7109375" style="86" customWidth="1"/>
    <col min="6871" max="6871" width="12.140625" style="86" customWidth="1"/>
    <col min="6872" max="6872" width="14.28515625" style="86" customWidth="1"/>
    <col min="6873" max="6873" width="7.42578125" style="86" customWidth="1"/>
    <col min="6874" max="6874" width="8" style="86" customWidth="1"/>
    <col min="6875" max="6875" width="12.140625" style="86" customWidth="1"/>
    <col min="6876" max="6876" width="12.85546875" style="86" customWidth="1"/>
    <col min="6877" max="6877" width="14.28515625" style="86" customWidth="1"/>
    <col min="6878" max="6878" width="9.7109375" style="86" customWidth="1"/>
    <col min="6879" max="6879" width="8.140625" style="86" customWidth="1"/>
    <col min="6880" max="6880" width="12.28515625" style="86" customWidth="1"/>
    <col min="6881" max="6881" width="13.42578125" style="86" customWidth="1"/>
    <col min="6882" max="6882" width="9.85546875" style="86" customWidth="1"/>
    <col min="6883" max="6883" width="9.28515625" style="86" customWidth="1"/>
    <col min="6884" max="6884" width="6.85546875" style="86" customWidth="1"/>
    <col min="6885" max="6885" width="10.85546875" style="86" customWidth="1"/>
    <col min="6886" max="6886" width="9.28515625" style="86" customWidth="1"/>
    <col min="6887" max="6887" width="11.28515625" style="86" customWidth="1"/>
    <col min="6888" max="6888" width="9.7109375" style="86" customWidth="1"/>
    <col min="6889" max="6889" width="7.42578125" style="86" customWidth="1"/>
    <col min="6890" max="6890" width="13.140625" style="86" customWidth="1"/>
    <col min="6891" max="6891" width="7" style="86" customWidth="1"/>
    <col min="6892" max="6892" width="8.7109375" style="86" customWidth="1"/>
    <col min="6893" max="6893" width="11.7109375" style="86" customWidth="1"/>
    <col min="6894" max="6894" width="12" style="86" customWidth="1"/>
    <col min="6895" max="6895" width="9.7109375" style="86" customWidth="1"/>
    <col min="6896" max="6896" width="6.85546875" style="86"/>
    <col min="6897" max="6897" width="9.28515625" style="86" customWidth="1"/>
    <col min="6898" max="6898" width="21.7109375" style="86" customWidth="1"/>
    <col min="6899" max="6899" width="19" style="86" customWidth="1"/>
    <col min="6900" max="6900" width="9.140625" style="86" customWidth="1"/>
    <col min="6901" max="6901" width="14.7109375" style="86" customWidth="1"/>
    <col min="6902" max="6902" width="12.140625" style="86" customWidth="1"/>
    <col min="6903" max="6903" width="14.28515625" style="86" customWidth="1"/>
    <col min="6904" max="6904" width="7.42578125" style="86" customWidth="1"/>
    <col min="6905" max="6905" width="8" style="86" customWidth="1"/>
    <col min="6906" max="6906" width="12.140625" style="86" customWidth="1"/>
    <col min="6907" max="6907" width="12.85546875" style="86" customWidth="1"/>
    <col min="6908" max="6908" width="14.28515625" style="86" customWidth="1"/>
    <col min="6909" max="6909" width="11.140625" style="86" customWidth="1"/>
    <col min="6910" max="6910" width="12.28515625" style="86" customWidth="1"/>
    <col min="6911" max="6911" width="13.42578125" style="86" customWidth="1"/>
    <col min="6912" max="6912" width="9.85546875" style="86" customWidth="1"/>
    <col min="6913" max="6913" width="13" style="86" customWidth="1"/>
    <col min="6914" max="6914" width="6.85546875" style="86" customWidth="1"/>
    <col min="6915" max="6915" width="10.85546875" style="86" customWidth="1"/>
    <col min="6916" max="6916" width="9.28515625" style="86" customWidth="1"/>
    <col min="6917" max="6917" width="11.28515625" style="86" customWidth="1"/>
    <col min="6918" max="6918" width="9.7109375" style="86" customWidth="1"/>
    <col min="6919" max="6919" width="7.42578125" style="86" customWidth="1"/>
    <col min="6920" max="6920" width="13.140625" style="86" customWidth="1"/>
    <col min="6921" max="6921" width="7" style="86" customWidth="1"/>
    <col min="6922" max="6922" width="8.7109375" style="86" customWidth="1"/>
    <col min="6923" max="6923" width="11.7109375" style="86" customWidth="1"/>
    <col min="6924" max="6924" width="12" style="86" customWidth="1"/>
    <col min="6925" max="6925" width="12.7109375" style="86" customWidth="1"/>
    <col min="6926" max="6926" width="14" style="86" customWidth="1"/>
    <col min="6927" max="6927" width="11.85546875" style="86" customWidth="1"/>
    <col min="6928" max="6928" width="7.5703125" style="86" customWidth="1"/>
    <col min="6929" max="6929" width="10.140625" style="86" customWidth="1"/>
    <col min="6930" max="6930" width="9.28515625" style="86" customWidth="1"/>
    <col min="6931" max="6933" width="9.140625" style="86" customWidth="1"/>
    <col min="6934" max="6934" width="13.140625" style="86" bestFit="1" customWidth="1"/>
    <col min="6935" max="7121" width="9.140625" style="86" customWidth="1"/>
    <col min="7122" max="7122" width="9.28515625" style="86" customWidth="1"/>
    <col min="7123" max="7123" width="21.7109375" style="86" customWidth="1"/>
    <col min="7124" max="7124" width="19" style="86" customWidth="1"/>
    <col min="7125" max="7125" width="9.140625" style="86" customWidth="1"/>
    <col min="7126" max="7126" width="14.7109375" style="86" customWidth="1"/>
    <col min="7127" max="7127" width="12.140625" style="86" customWidth="1"/>
    <col min="7128" max="7128" width="14.28515625" style="86" customWidth="1"/>
    <col min="7129" max="7129" width="7.42578125" style="86" customWidth="1"/>
    <col min="7130" max="7130" width="8" style="86" customWidth="1"/>
    <col min="7131" max="7131" width="12.140625" style="86" customWidth="1"/>
    <col min="7132" max="7132" width="12.85546875" style="86" customWidth="1"/>
    <col min="7133" max="7133" width="14.28515625" style="86" customWidth="1"/>
    <col min="7134" max="7134" width="9.7109375" style="86" customWidth="1"/>
    <col min="7135" max="7135" width="8.140625" style="86" customWidth="1"/>
    <col min="7136" max="7136" width="12.28515625" style="86" customWidth="1"/>
    <col min="7137" max="7137" width="13.42578125" style="86" customWidth="1"/>
    <col min="7138" max="7138" width="9.85546875" style="86" customWidth="1"/>
    <col min="7139" max="7139" width="9.28515625" style="86" customWidth="1"/>
    <col min="7140" max="7140" width="6.85546875" style="86" customWidth="1"/>
    <col min="7141" max="7141" width="10.85546875" style="86" customWidth="1"/>
    <col min="7142" max="7142" width="9.28515625" style="86" customWidth="1"/>
    <col min="7143" max="7143" width="11.28515625" style="86" customWidth="1"/>
    <col min="7144" max="7144" width="9.7109375" style="86" customWidth="1"/>
    <col min="7145" max="7145" width="7.42578125" style="86" customWidth="1"/>
    <col min="7146" max="7146" width="13.140625" style="86" customWidth="1"/>
    <col min="7147" max="7147" width="7" style="86" customWidth="1"/>
    <col min="7148" max="7148" width="8.7109375" style="86" customWidth="1"/>
    <col min="7149" max="7149" width="11.7109375" style="86" customWidth="1"/>
    <col min="7150" max="7150" width="12" style="86" customWidth="1"/>
    <col min="7151" max="7151" width="9.7109375" style="86" customWidth="1"/>
    <col min="7152" max="7152" width="6.85546875" style="86"/>
    <col min="7153" max="7153" width="9.28515625" style="86" customWidth="1"/>
    <col min="7154" max="7154" width="21.7109375" style="86" customWidth="1"/>
    <col min="7155" max="7155" width="19" style="86" customWidth="1"/>
    <col min="7156" max="7156" width="9.140625" style="86" customWidth="1"/>
    <col min="7157" max="7157" width="14.7109375" style="86" customWidth="1"/>
    <col min="7158" max="7158" width="12.140625" style="86" customWidth="1"/>
    <col min="7159" max="7159" width="14.28515625" style="86" customWidth="1"/>
    <col min="7160" max="7160" width="7.42578125" style="86" customWidth="1"/>
    <col min="7161" max="7161" width="8" style="86" customWidth="1"/>
    <col min="7162" max="7162" width="12.140625" style="86" customWidth="1"/>
    <col min="7163" max="7163" width="12.85546875" style="86" customWidth="1"/>
    <col min="7164" max="7164" width="14.28515625" style="86" customWidth="1"/>
    <col min="7165" max="7165" width="11.140625" style="86" customWidth="1"/>
    <col min="7166" max="7166" width="12.28515625" style="86" customWidth="1"/>
    <col min="7167" max="7167" width="13.42578125" style="86" customWidth="1"/>
    <col min="7168" max="7168" width="9.85546875" style="86" customWidth="1"/>
    <col min="7169" max="7169" width="13" style="86" customWidth="1"/>
    <col min="7170" max="7170" width="6.85546875" style="86" customWidth="1"/>
    <col min="7171" max="7171" width="10.85546875" style="86" customWidth="1"/>
    <col min="7172" max="7172" width="9.28515625" style="86" customWidth="1"/>
    <col min="7173" max="7173" width="11.28515625" style="86" customWidth="1"/>
    <col min="7174" max="7174" width="9.7109375" style="86" customWidth="1"/>
    <col min="7175" max="7175" width="7.42578125" style="86" customWidth="1"/>
    <col min="7176" max="7176" width="13.140625" style="86" customWidth="1"/>
    <col min="7177" max="7177" width="7" style="86" customWidth="1"/>
    <col min="7178" max="7178" width="8.7109375" style="86" customWidth="1"/>
    <col min="7179" max="7179" width="11.7109375" style="86" customWidth="1"/>
    <col min="7180" max="7180" width="12" style="86" customWidth="1"/>
    <col min="7181" max="7181" width="12.7109375" style="86" customWidth="1"/>
    <col min="7182" max="7182" width="14" style="86" customWidth="1"/>
    <col min="7183" max="7183" width="11.85546875" style="86" customWidth="1"/>
    <col min="7184" max="7184" width="7.5703125" style="86" customWidth="1"/>
    <col min="7185" max="7185" width="10.140625" style="86" customWidth="1"/>
    <col min="7186" max="7186" width="9.28515625" style="86" customWidth="1"/>
    <col min="7187" max="7189" width="9.140625" style="86" customWidth="1"/>
    <col min="7190" max="7190" width="13.140625" style="86" bestFit="1" customWidth="1"/>
    <col min="7191" max="7377" width="9.140625" style="86" customWidth="1"/>
    <col min="7378" max="7378" width="9.28515625" style="86" customWidth="1"/>
    <col min="7379" max="7379" width="21.7109375" style="86" customWidth="1"/>
    <col min="7380" max="7380" width="19" style="86" customWidth="1"/>
    <col min="7381" max="7381" width="9.140625" style="86" customWidth="1"/>
    <col min="7382" max="7382" width="14.7109375" style="86" customWidth="1"/>
    <col min="7383" max="7383" width="12.140625" style="86" customWidth="1"/>
    <col min="7384" max="7384" width="14.28515625" style="86" customWidth="1"/>
    <col min="7385" max="7385" width="7.42578125" style="86" customWidth="1"/>
    <col min="7386" max="7386" width="8" style="86" customWidth="1"/>
    <col min="7387" max="7387" width="12.140625" style="86" customWidth="1"/>
    <col min="7388" max="7388" width="12.85546875" style="86" customWidth="1"/>
    <col min="7389" max="7389" width="14.28515625" style="86" customWidth="1"/>
    <col min="7390" max="7390" width="9.7109375" style="86" customWidth="1"/>
    <col min="7391" max="7391" width="8.140625" style="86" customWidth="1"/>
    <col min="7392" max="7392" width="12.28515625" style="86" customWidth="1"/>
    <col min="7393" max="7393" width="13.42578125" style="86" customWidth="1"/>
    <col min="7394" max="7394" width="9.85546875" style="86" customWidth="1"/>
    <col min="7395" max="7395" width="9.28515625" style="86" customWidth="1"/>
    <col min="7396" max="7396" width="6.85546875" style="86" customWidth="1"/>
    <col min="7397" max="7397" width="10.85546875" style="86" customWidth="1"/>
    <col min="7398" max="7398" width="9.28515625" style="86" customWidth="1"/>
    <col min="7399" max="7399" width="11.28515625" style="86" customWidth="1"/>
    <col min="7400" max="7400" width="9.7109375" style="86" customWidth="1"/>
    <col min="7401" max="7401" width="7.42578125" style="86" customWidth="1"/>
    <col min="7402" max="7402" width="13.140625" style="86" customWidth="1"/>
    <col min="7403" max="7403" width="7" style="86" customWidth="1"/>
    <col min="7404" max="7404" width="8.7109375" style="86" customWidth="1"/>
    <col min="7405" max="7405" width="11.7109375" style="86" customWidth="1"/>
    <col min="7406" max="7406" width="12" style="86" customWidth="1"/>
    <col min="7407" max="7407" width="9.7109375" style="86" customWidth="1"/>
    <col min="7408" max="7408" width="6.85546875" style="86"/>
    <col min="7409" max="7409" width="9.28515625" style="86" customWidth="1"/>
    <col min="7410" max="7410" width="21.7109375" style="86" customWidth="1"/>
    <col min="7411" max="7411" width="19" style="86" customWidth="1"/>
    <col min="7412" max="7412" width="9.140625" style="86" customWidth="1"/>
    <col min="7413" max="7413" width="14.7109375" style="86" customWidth="1"/>
    <col min="7414" max="7414" width="12.140625" style="86" customWidth="1"/>
    <col min="7415" max="7415" width="14.28515625" style="86" customWidth="1"/>
    <col min="7416" max="7416" width="7.42578125" style="86" customWidth="1"/>
    <col min="7417" max="7417" width="8" style="86" customWidth="1"/>
    <col min="7418" max="7418" width="12.140625" style="86" customWidth="1"/>
    <col min="7419" max="7419" width="12.85546875" style="86" customWidth="1"/>
    <col min="7420" max="7420" width="14.28515625" style="86" customWidth="1"/>
    <col min="7421" max="7421" width="11.140625" style="86" customWidth="1"/>
    <col min="7422" max="7422" width="12.28515625" style="86" customWidth="1"/>
    <col min="7423" max="7423" width="13.42578125" style="86" customWidth="1"/>
    <col min="7424" max="7424" width="9.85546875" style="86" customWidth="1"/>
    <col min="7425" max="7425" width="13" style="86" customWidth="1"/>
    <col min="7426" max="7426" width="6.85546875" style="86" customWidth="1"/>
    <col min="7427" max="7427" width="10.85546875" style="86" customWidth="1"/>
    <col min="7428" max="7428" width="9.28515625" style="86" customWidth="1"/>
    <col min="7429" max="7429" width="11.28515625" style="86" customWidth="1"/>
    <col min="7430" max="7430" width="9.7109375" style="86" customWidth="1"/>
    <col min="7431" max="7431" width="7.42578125" style="86" customWidth="1"/>
    <col min="7432" max="7432" width="13.140625" style="86" customWidth="1"/>
    <col min="7433" max="7433" width="7" style="86" customWidth="1"/>
    <col min="7434" max="7434" width="8.7109375" style="86" customWidth="1"/>
    <col min="7435" max="7435" width="11.7109375" style="86" customWidth="1"/>
    <col min="7436" max="7436" width="12" style="86" customWidth="1"/>
    <col min="7437" max="7437" width="12.7109375" style="86" customWidth="1"/>
    <col min="7438" max="7438" width="14" style="86" customWidth="1"/>
    <col min="7439" max="7439" width="11.85546875" style="86" customWidth="1"/>
    <col min="7440" max="7440" width="7.5703125" style="86" customWidth="1"/>
    <col min="7441" max="7441" width="10.140625" style="86" customWidth="1"/>
    <col min="7442" max="7442" width="9.28515625" style="86" customWidth="1"/>
    <col min="7443" max="7445" width="9.140625" style="86" customWidth="1"/>
    <col min="7446" max="7446" width="13.140625" style="86" bestFit="1" customWidth="1"/>
    <col min="7447" max="7633" width="9.140625" style="86" customWidth="1"/>
    <col min="7634" max="7634" width="9.28515625" style="86" customWidth="1"/>
    <col min="7635" max="7635" width="21.7109375" style="86" customWidth="1"/>
    <col min="7636" max="7636" width="19" style="86" customWidth="1"/>
    <col min="7637" max="7637" width="9.140625" style="86" customWidth="1"/>
    <col min="7638" max="7638" width="14.7109375" style="86" customWidth="1"/>
    <col min="7639" max="7639" width="12.140625" style="86" customWidth="1"/>
    <col min="7640" max="7640" width="14.28515625" style="86" customWidth="1"/>
    <col min="7641" max="7641" width="7.42578125" style="86" customWidth="1"/>
    <col min="7642" max="7642" width="8" style="86" customWidth="1"/>
    <col min="7643" max="7643" width="12.140625" style="86" customWidth="1"/>
    <col min="7644" max="7644" width="12.85546875" style="86" customWidth="1"/>
    <col min="7645" max="7645" width="14.28515625" style="86" customWidth="1"/>
    <col min="7646" max="7646" width="9.7109375" style="86" customWidth="1"/>
    <col min="7647" max="7647" width="8.140625" style="86" customWidth="1"/>
    <col min="7648" max="7648" width="12.28515625" style="86" customWidth="1"/>
    <col min="7649" max="7649" width="13.42578125" style="86" customWidth="1"/>
    <col min="7650" max="7650" width="9.85546875" style="86" customWidth="1"/>
    <col min="7651" max="7651" width="9.28515625" style="86" customWidth="1"/>
    <col min="7652" max="7652" width="6.85546875" style="86" customWidth="1"/>
    <col min="7653" max="7653" width="10.85546875" style="86" customWidth="1"/>
    <col min="7654" max="7654" width="9.28515625" style="86" customWidth="1"/>
    <col min="7655" max="7655" width="11.28515625" style="86" customWidth="1"/>
    <col min="7656" max="7656" width="9.7109375" style="86" customWidth="1"/>
    <col min="7657" max="7657" width="7.42578125" style="86" customWidth="1"/>
    <col min="7658" max="7658" width="13.140625" style="86" customWidth="1"/>
    <col min="7659" max="7659" width="7" style="86" customWidth="1"/>
    <col min="7660" max="7660" width="8.7109375" style="86" customWidth="1"/>
    <col min="7661" max="7661" width="11.7109375" style="86" customWidth="1"/>
    <col min="7662" max="7662" width="12" style="86" customWidth="1"/>
    <col min="7663" max="7663" width="9.7109375" style="86" customWidth="1"/>
    <col min="7664" max="7664" width="6.85546875" style="86"/>
    <col min="7665" max="7665" width="9.28515625" style="86" customWidth="1"/>
    <col min="7666" max="7666" width="21.7109375" style="86" customWidth="1"/>
    <col min="7667" max="7667" width="19" style="86" customWidth="1"/>
    <col min="7668" max="7668" width="9.140625" style="86" customWidth="1"/>
    <col min="7669" max="7669" width="14.7109375" style="86" customWidth="1"/>
    <col min="7670" max="7670" width="12.140625" style="86" customWidth="1"/>
    <col min="7671" max="7671" width="14.28515625" style="86" customWidth="1"/>
    <col min="7672" max="7672" width="7.42578125" style="86" customWidth="1"/>
    <col min="7673" max="7673" width="8" style="86" customWidth="1"/>
    <col min="7674" max="7674" width="12.140625" style="86" customWidth="1"/>
    <col min="7675" max="7675" width="12.85546875" style="86" customWidth="1"/>
    <col min="7676" max="7676" width="14.28515625" style="86" customWidth="1"/>
    <col min="7677" max="7677" width="11.140625" style="86" customWidth="1"/>
    <col min="7678" max="7678" width="12.28515625" style="86" customWidth="1"/>
    <col min="7679" max="7679" width="13.42578125" style="86" customWidth="1"/>
    <col min="7680" max="7680" width="9.85546875" style="86" customWidth="1"/>
    <col min="7681" max="7681" width="13" style="86" customWidth="1"/>
    <col min="7682" max="7682" width="6.85546875" style="86" customWidth="1"/>
    <col min="7683" max="7683" width="10.85546875" style="86" customWidth="1"/>
    <col min="7684" max="7684" width="9.28515625" style="86" customWidth="1"/>
    <col min="7685" max="7685" width="11.28515625" style="86" customWidth="1"/>
    <col min="7686" max="7686" width="9.7109375" style="86" customWidth="1"/>
    <col min="7687" max="7687" width="7.42578125" style="86" customWidth="1"/>
    <col min="7688" max="7688" width="13.140625" style="86" customWidth="1"/>
    <col min="7689" max="7689" width="7" style="86" customWidth="1"/>
    <col min="7690" max="7690" width="8.7109375" style="86" customWidth="1"/>
    <col min="7691" max="7691" width="11.7109375" style="86" customWidth="1"/>
    <col min="7692" max="7692" width="12" style="86" customWidth="1"/>
    <col min="7693" max="7693" width="12.7109375" style="86" customWidth="1"/>
    <col min="7694" max="7694" width="14" style="86" customWidth="1"/>
    <col min="7695" max="7695" width="11.85546875" style="86" customWidth="1"/>
    <col min="7696" max="7696" width="7.5703125" style="86" customWidth="1"/>
    <col min="7697" max="7697" width="10.140625" style="86" customWidth="1"/>
    <col min="7698" max="7698" width="9.28515625" style="86" customWidth="1"/>
    <col min="7699" max="7701" width="9.140625" style="86" customWidth="1"/>
    <col min="7702" max="7702" width="13.140625" style="86" bestFit="1" customWidth="1"/>
    <col min="7703" max="7889" width="9.140625" style="86" customWidth="1"/>
    <col min="7890" max="7890" width="9.28515625" style="86" customWidth="1"/>
    <col min="7891" max="7891" width="21.7109375" style="86" customWidth="1"/>
    <col min="7892" max="7892" width="19" style="86" customWidth="1"/>
    <col min="7893" max="7893" width="9.140625" style="86" customWidth="1"/>
    <col min="7894" max="7894" width="14.7109375" style="86" customWidth="1"/>
    <col min="7895" max="7895" width="12.140625" style="86" customWidth="1"/>
    <col min="7896" max="7896" width="14.28515625" style="86" customWidth="1"/>
    <col min="7897" max="7897" width="7.42578125" style="86" customWidth="1"/>
    <col min="7898" max="7898" width="8" style="86" customWidth="1"/>
    <col min="7899" max="7899" width="12.140625" style="86" customWidth="1"/>
    <col min="7900" max="7900" width="12.85546875" style="86" customWidth="1"/>
    <col min="7901" max="7901" width="14.28515625" style="86" customWidth="1"/>
    <col min="7902" max="7902" width="9.7109375" style="86" customWidth="1"/>
    <col min="7903" max="7903" width="8.140625" style="86" customWidth="1"/>
    <col min="7904" max="7904" width="12.28515625" style="86" customWidth="1"/>
    <col min="7905" max="7905" width="13.42578125" style="86" customWidth="1"/>
    <col min="7906" max="7906" width="9.85546875" style="86" customWidth="1"/>
    <col min="7907" max="7907" width="9.28515625" style="86" customWidth="1"/>
    <col min="7908" max="7908" width="6.85546875" style="86" customWidth="1"/>
    <col min="7909" max="7909" width="10.85546875" style="86" customWidth="1"/>
    <col min="7910" max="7910" width="9.28515625" style="86" customWidth="1"/>
    <col min="7911" max="7911" width="11.28515625" style="86" customWidth="1"/>
    <col min="7912" max="7912" width="9.7109375" style="86" customWidth="1"/>
    <col min="7913" max="7913" width="7.42578125" style="86" customWidth="1"/>
    <col min="7914" max="7914" width="13.140625" style="86" customWidth="1"/>
    <col min="7915" max="7915" width="7" style="86" customWidth="1"/>
    <col min="7916" max="7916" width="8.7109375" style="86" customWidth="1"/>
    <col min="7917" max="7917" width="11.7109375" style="86" customWidth="1"/>
    <col min="7918" max="7918" width="12" style="86" customWidth="1"/>
    <col min="7919" max="7919" width="9.7109375" style="86" customWidth="1"/>
    <col min="7920" max="7920" width="6.85546875" style="86"/>
    <col min="7921" max="7921" width="9.28515625" style="86" customWidth="1"/>
    <col min="7922" max="7922" width="21.7109375" style="86" customWidth="1"/>
    <col min="7923" max="7923" width="19" style="86" customWidth="1"/>
    <col min="7924" max="7924" width="9.140625" style="86" customWidth="1"/>
    <col min="7925" max="7925" width="14.7109375" style="86" customWidth="1"/>
    <col min="7926" max="7926" width="12.140625" style="86" customWidth="1"/>
    <col min="7927" max="7927" width="14.28515625" style="86" customWidth="1"/>
    <col min="7928" max="7928" width="7.42578125" style="86" customWidth="1"/>
    <col min="7929" max="7929" width="8" style="86" customWidth="1"/>
    <col min="7930" max="7930" width="12.140625" style="86" customWidth="1"/>
    <col min="7931" max="7931" width="12.85546875" style="86" customWidth="1"/>
    <col min="7932" max="7932" width="14.28515625" style="86" customWidth="1"/>
    <col min="7933" max="7933" width="11.140625" style="86" customWidth="1"/>
    <col min="7934" max="7934" width="12.28515625" style="86" customWidth="1"/>
    <col min="7935" max="7935" width="13.42578125" style="86" customWidth="1"/>
    <col min="7936" max="7936" width="9.85546875" style="86" customWidth="1"/>
    <col min="7937" max="7937" width="13" style="86" customWidth="1"/>
    <col min="7938" max="7938" width="6.85546875" style="86" customWidth="1"/>
    <col min="7939" max="7939" width="10.85546875" style="86" customWidth="1"/>
    <col min="7940" max="7940" width="9.28515625" style="86" customWidth="1"/>
    <col min="7941" max="7941" width="11.28515625" style="86" customWidth="1"/>
    <col min="7942" max="7942" width="9.7109375" style="86" customWidth="1"/>
    <col min="7943" max="7943" width="7.42578125" style="86" customWidth="1"/>
    <col min="7944" max="7944" width="13.140625" style="86" customWidth="1"/>
    <col min="7945" max="7945" width="7" style="86" customWidth="1"/>
    <col min="7946" max="7946" width="8.7109375" style="86" customWidth="1"/>
    <col min="7947" max="7947" width="11.7109375" style="86" customWidth="1"/>
    <col min="7948" max="7948" width="12" style="86" customWidth="1"/>
    <col min="7949" max="7949" width="12.7109375" style="86" customWidth="1"/>
    <col min="7950" max="7950" width="14" style="86" customWidth="1"/>
    <col min="7951" max="7951" width="11.85546875" style="86" customWidth="1"/>
    <col min="7952" max="7952" width="7.5703125" style="86" customWidth="1"/>
    <col min="7953" max="7953" width="10.140625" style="86" customWidth="1"/>
    <col min="7954" max="7954" width="9.28515625" style="86" customWidth="1"/>
    <col min="7955" max="7957" width="9.140625" style="86" customWidth="1"/>
    <col min="7958" max="7958" width="13.140625" style="86" bestFit="1" customWidth="1"/>
    <col min="7959" max="8145" width="9.140625" style="86" customWidth="1"/>
    <col min="8146" max="8146" width="9.28515625" style="86" customWidth="1"/>
    <col min="8147" max="8147" width="21.7109375" style="86" customWidth="1"/>
    <col min="8148" max="8148" width="19" style="86" customWidth="1"/>
    <col min="8149" max="8149" width="9.140625" style="86" customWidth="1"/>
    <col min="8150" max="8150" width="14.7109375" style="86" customWidth="1"/>
    <col min="8151" max="8151" width="12.140625" style="86" customWidth="1"/>
    <col min="8152" max="8152" width="14.28515625" style="86" customWidth="1"/>
    <col min="8153" max="8153" width="7.42578125" style="86" customWidth="1"/>
    <col min="8154" max="8154" width="8" style="86" customWidth="1"/>
    <col min="8155" max="8155" width="12.140625" style="86" customWidth="1"/>
    <col min="8156" max="8156" width="12.85546875" style="86" customWidth="1"/>
    <col min="8157" max="8157" width="14.28515625" style="86" customWidth="1"/>
    <col min="8158" max="8158" width="9.7109375" style="86" customWidth="1"/>
    <col min="8159" max="8159" width="8.140625" style="86" customWidth="1"/>
    <col min="8160" max="8160" width="12.28515625" style="86" customWidth="1"/>
    <col min="8161" max="8161" width="13.42578125" style="86" customWidth="1"/>
    <col min="8162" max="8162" width="9.85546875" style="86" customWidth="1"/>
    <col min="8163" max="8163" width="9.28515625" style="86" customWidth="1"/>
    <col min="8164" max="8164" width="6.85546875" style="86" customWidth="1"/>
    <col min="8165" max="8165" width="10.85546875" style="86" customWidth="1"/>
    <col min="8166" max="8166" width="9.28515625" style="86" customWidth="1"/>
    <col min="8167" max="8167" width="11.28515625" style="86" customWidth="1"/>
    <col min="8168" max="8168" width="9.7109375" style="86" customWidth="1"/>
    <col min="8169" max="8169" width="7.42578125" style="86" customWidth="1"/>
    <col min="8170" max="8170" width="13.140625" style="86" customWidth="1"/>
    <col min="8171" max="8171" width="7" style="86" customWidth="1"/>
    <col min="8172" max="8172" width="8.7109375" style="86" customWidth="1"/>
    <col min="8173" max="8173" width="11.7109375" style="86" customWidth="1"/>
    <col min="8174" max="8174" width="12" style="86" customWidth="1"/>
    <col min="8175" max="8175" width="9.7109375" style="86" customWidth="1"/>
    <col min="8176" max="8176" width="6.85546875" style="86"/>
    <col min="8177" max="8177" width="9.28515625" style="86" customWidth="1"/>
    <col min="8178" max="8178" width="21.7109375" style="86" customWidth="1"/>
    <col min="8179" max="8179" width="19" style="86" customWidth="1"/>
    <col min="8180" max="8180" width="9.140625" style="86" customWidth="1"/>
    <col min="8181" max="8181" width="14.7109375" style="86" customWidth="1"/>
    <col min="8182" max="8182" width="12.140625" style="86" customWidth="1"/>
    <col min="8183" max="8183" width="14.28515625" style="86" customWidth="1"/>
    <col min="8184" max="8184" width="7.42578125" style="86" customWidth="1"/>
    <col min="8185" max="8185" width="8" style="86" customWidth="1"/>
    <col min="8186" max="8186" width="12.140625" style="86" customWidth="1"/>
    <col min="8187" max="8187" width="12.85546875" style="86" customWidth="1"/>
    <col min="8188" max="8188" width="14.28515625" style="86" customWidth="1"/>
    <col min="8189" max="8189" width="11.140625" style="86" customWidth="1"/>
    <col min="8190" max="8190" width="12.28515625" style="86" customWidth="1"/>
    <col min="8191" max="8191" width="13.42578125" style="86" customWidth="1"/>
    <col min="8192" max="8192" width="9.85546875" style="86" customWidth="1"/>
    <col min="8193" max="8193" width="13" style="86" customWidth="1"/>
    <col min="8194" max="8194" width="6.85546875" style="86" customWidth="1"/>
    <col min="8195" max="8195" width="10.85546875" style="86" customWidth="1"/>
    <col min="8196" max="8196" width="9.28515625" style="86" customWidth="1"/>
    <col min="8197" max="8197" width="11.28515625" style="86" customWidth="1"/>
    <col min="8198" max="8198" width="9.7109375" style="86" customWidth="1"/>
    <col min="8199" max="8199" width="7.42578125" style="86" customWidth="1"/>
    <col min="8200" max="8200" width="13.140625" style="86" customWidth="1"/>
    <col min="8201" max="8201" width="7" style="86" customWidth="1"/>
    <col min="8202" max="8202" width="8.7109375" style="86" customWidth="1"/>
    <col min="8203" max="8203" width="11.7109375" style="86" customWidth="1"/>
    <col min="8204" max="8204" width="12" style="86" customWidth="1"/>
    <col min="8205" max="8205" width="12.7109375" style="86" customWidth="1"/>
    <col min="8206" max="8206" width="14" style="86" customWidth="1"/>
    <col min="8207" max="8207" width="11.85546875" style="86" customWidth="1"/>
    <col min="8208" max="8208" width="7.5703125" style="86" customWidth="1"/>
    <col min="8209" max="8209" width="10.140625" style="86" customWidth="1"/>
    <col min="8210" max="8210" width="9.28515625" style="86" customWidth="1"/>
    <col min="8211" max="8213" width="9.140625" style="86" customWidth="1"/>
    <col min="8214" max="8214" width="13.140625" style="86" bestFit="1" customWidth="1"/>
    <col min="8215" max="8401" width="9.140625" style="86" customWidth="1"/>
    <col min="8402" max="8402" width="9.28515625" style="86" customWidth="1"/>
    <col min="8403" max="8403" width="21.7109375" style="86" customWidth="1"/>
    <col min="8404" max="8404" width="19" style="86" customWidth="1"/>
    <col min="8405" max="8405" width="9.140625" style="86" customWidth="1"/>
    <col min="8406" max="8406" width="14.7109375" style="86" customWidth="1"/>
    <col min="8407" max="8407" width="12.140625" style="86" customWidth="1"/>
    <col min="8408" max="8408" width="14.28515625" style="86" customWidth="1"/>
    <col min="8409" max="8409" width="7.42578125" style="86" customWidth="1"/>
    <col min="8410" max="8410" width="8" style="86" customWidth="1"/>
    <col min="8411" max="8411" width="12.140625" style="86" customWidth="1"/>
    <col min="8412" max="8412" width="12.85546875" style="86" customWidth="1"/>
    <col min="8413" max="8413" width="14.28515625" style="86" customWidth="1"/>
    <col min="8414" max="8414" width="9.7109375" style="86" customWidth="1"/>
    <col min="8415" max="8415" width="8.140625" style="86" customWidth="1"/>
    <col min="8416" max="8416" width="12.28515625" style="86" customWidth="1"/>
    <col min="8417" max="8417" width="13.42578125" style="86" customWidth="1"/>
    <col min="8418" max="8418" width="9.85546875" style="86" customWidth="1"/>
    <col min="8419" max="8419" width="9.28515625" style="86" customWidth="1"/>
    <col min="8420" max="8420" width="6.85546875" style="86" customWidth="1"/>
    <col min="8421" max="8421" width="10.85546875" style="86" customWidth="1"/>
    <col min="8422" max="8422" width="9.28515625" style="86" customWidth="1"/>
    <col min="8423" max="8423" width="11.28515625" style="86" customWidth="1"/>
    <col min="8424" max="8424" width="9.7109375" style="86" customWidth="1"/>
    <col min="8425" max="8425" width="7.42578125" style="86" customWidth="1"/>
    <col min="8426" max="8426" width="13.140625" style="86" customWidth="1"/>
    <col min="8427" max="8427" width="7" style="86" customWidth="1"/>
    <col min="8428" max="8428" width="8.7109375" style="86" customWidth="1"/>
    <col min="8429" max="8429" width="11.7109375" style="86" customWidth="1"/>
    <col min="8430" max="8430" width="12" style="86" customWidth="1"/>
    <col min="8431" max="8431" width="9.7109375" style="86" customWidth="1"/>
    <col min="8432" max="8432" width="6.85546875" style="86"/>
    <col min="8433" max="8433" width="9.28515625" style="86" customWidth="1"/>
    <col min="8434" max="8434" width="21.7109375" style="86" customWidth="1"/>
    <col min="8435" max="8435" width="19" style="86" customWidth="1"/>
    <col min="8436" max="8436" width="9.140625" style="86" customWidth="1"/>
    <col min="8437" max="8437" width="14.7109375" style="86" customWidth="1"/>
    <col min="8438" max="8438" width="12.140625" style="86" customWidth="1"/>
    <col min="8439" max="8439" width="14.28515625" style="86" customWidth="1"/>
    <col min="8440" max="8440" width="7.42578125" style="86" customWidth="1"/>
    <col min="8441" max="8441" width="8" style="86" customWidth="1"/>
    <col min="8442" max="8442" width="12.140625" style="86" customWidth="1"/>
    <col min="8443" max="8443" width="12.85546875" style="86" customWidth="1"/>
    <col min="8444" max="8444" width="14.28515625" style="86" customWidth="1"/>
    <col min="8445" max="8445" width="11.140625" style="86" customWidth="1"/>
    <col min="8446" max="8446" width="12.28515625" style="86" customWidth="1"/>
    <col min="8447" max="8447" width="13.42578125" style="86" customWidth="1"/>
    <col min="8448" max="8448" width="9.85546875" style="86" customWidth="1"/>
    <col min="8449" max="8449" width="13" style="86" customWidth="1"/>
    <col min="8450" max="8450" width="6.85546875" style="86" customWidth="1"/>
    <col min="8451" max="8451" width="10.85546875" style="86" customWidth="1"/>
    <col min="8452" max="8452" width="9.28515625" style="86" customWidth="1"/>
    <col min="8453" max="8453" width="11.28515625" style="86" customWidth="1"/>
    <col min="8454" max="8454" width="9.7109375" style="86" customWidth="1"/>
    <col min="8455" max="8455" width="7.42578125" style="86" customWidth="1"/>
    <col min="8456" max="8456" width="13.140625" style="86" customWidth="1"/>
    <col min="8457" max="8457" width="7" style="86" customWidth="1"/>
    <col min="8458" max="8458" width="8.7109375" style="86" customWidth="1"/>
    <col min="8459" max="8459" width="11.7109375" style="86" customWidth="1"/>
    <col min="8460" max="8460" width="12" style="86" customWidth="1"/>
    <col min="8461" max="8461" width="12.7109375" style="86" customWidth="1"/>
    <col min="8462" max="8462" width="14" style="86" customWidth="1"/>
    <col min="8463" max="8463" width="11.85546875" style="86" customWidth="1"/>
    <col min="8464" max="8464" width="7.5703125" style="86" customWidth="1"/>
    <col min="8465" max="8465" width="10.140625" style="86" customWidth="1"/>
    <col min="8466" max="8466" width="9.28515625" style="86" customWidth="1"/>
    <col min="8467" max="8469" width="9.140625" style="86" customWidth="1"/>
    <col min="8470" max="8470" width="13.140625" style="86" bestFit="1" customWidth="1"/>
    <col min="8471" max="8657" width="9.140625" style="86" customWidth="1"/>
    <col min="8658" max="8658" width="9.28515625" style="86" customWidth="1"/>
    <col min="8659" max="8659" width="21.7109375" style="86" customWidth="1"/>
    <col min="8660" max="8660" width="19" style="86" customWidth="1"/>
    <col min="8661" max="8661" width="9.140625" style="86" customWidth="1"/>
    <col min="8662" max="8662" width="14.7109375" style="86" customWidth="1"/>
    <col min="8663" max="8663" width="12.140625" style="86" customWidth="1"/>
    <col min="8664" max="8664" width="14.28515625" style="86" customWidth="1"/>
    <col min="8665" max="8665" width="7.42578125" style="86" customWidth="1"/>
    <col min="8666" max="8666" width="8" style="86" customWidth="1"/>
    <col min="8667" max="8667" width="12.140625" style="86" customWidth="1"/>
    <col min="8668" max="8668" width="12.85546875" style="86" customWidth="1"/>
    <col min="8669" max="8669" width="14.28515625" style="86" customWidth="1"/>
    <col min="8670" max="8670" width="9.7109375" style="86" customWidth="1"/>
    <col min="8671" max="8671" width="8.140625" style="86" customWidth="1"/>
    <col min="8672" max="8672" width="12.28515625" style="86" customWidth="1"/>
    <col min="8673" max="8673" width="13.42578125" style="86" customWidth="1"/>
    <col min="8674" max="8674" width="9.85546875" style="86" customWidth="1"/>
    <col min="8675" max="8675" width="9.28515625" style="86" customWidth="1"/>
    <col min="8676" max="8676" width="6.85546875" style="86" customWidth="1"/>
    <col min="8677" max="8677" width="10.85546875" style="86" customWidth="1"/>
    <col min="8678" max="8678" width="9.28515625" style="86" customWidth="1"/>
    <col min="8679" max="8679" width="11.28515625" style="86" customWidth="1"/>
    <col min="8680" max="8680" width="9.7109375" style="86" customWidth="1"/>
    <col min="8681" max="8681" width="7.42578125" style="86" customWidth="1"/>
    <col min="8682" max="8682" width="13.140625" style="86" customWidth="1"/>
    <col min="8683" max="8683" width="7" style="86" customWidth="1"/>
    <col min="8684" max="8684" width="8.7109375" style="86" customWidth="1"/>
    <col min="8685" max="8685" width="11.7109375" style="86" customWidth="1"/>
    <col min="8686" max="8686" width="12" style="86" customWidth="1"/>
    <col min="8687" max="8687" width="9.7109375" style="86" customWidth="1"/>
    <col min="8688" max="8688" width="6.85546875" style="86"/>
    <col min="8689" max="8689" width="9.28515625" style="86" customWidth="1"/>
    <col min="8690" max="8690" width="21.7109375" style="86" customWidth="1"/>
    <col min="8691" max="8691" width="19" style="86" customWidth="1"/>
    <col min="8692" max="8692" width="9.140625" style="86" customWidth="1"/>
    <col min="8693" max="8693" width="14.7109375" style="86" customWidth="1"/>
    <col min="8694" max="8694" width="12.140625" style="86" customWidth="1"/>
    <col min="8695" max="8695" width="14.28515625" style="86" customWidth="1"/>
    <col min="8696" max="8696" width="7.42578125" style="86" customWidth="1"/>
    <col min="8697" max="8697" width="8" style="86" customWidth="1"/>
    <col min="8698" max="8698" width="12.140625" style="86" customWidth="1"/>
    <col min="8699" max="8699" width="12.85546875" style="86" customWidth="1"/>
    <col min="8700" max="8700" width="14.28515625" style="86" customWidth="1"/>
    <col min="8701" max="8701" width="11.140625" style="86" customWidth="1"/>
    <col min="8702" max="8702" width="12.28515625" style="86" customWidth="1"/>
    <col min="8703" max="8703" width="13.42578125" style="86" customWidth="1"/>
    <col min="8704" max="8704" width="9.85546875" style="86" customWidth="1"/>
    <col min="8705" max="8705" width="13" style="86" customWidth="1"/>
    <col min="8706" max="8706" width="6.85546875" style="86" customWidth="1"/>
    <col min="8707" max="8707" width="10.85546875" style="86" customWidth="1"/>
    <col min="8708" max="8708" width="9.28515625" style="86" customWidth="1"/>
    <col min="8709" max="8709" width="11.28515625" style="86" customWidth="1"/>
    <col min="8710" max="8710" width="9.7109375" style="86" customWidth="1"/>
    <col min="8711" max="8711" width="7.42578125" style="86" customWidth="1"/>
    <col min="8712" max="8712" width="13.140625" style="86" customWidth="1"/>
    <col min="8713" max="8713" width="7" style="86" customWidth="1"/>
    <col min="8714" max="8714" width="8.7109375" style="86" customWidth="1"/>
    <col min="8715" max="8715" width="11.7109375" style="86" customWidth="1"/>
    <col min="8716" max="8716" width="12" style="86" customWidth="1"/>
    <col min="8717" max="8717" width="12.7109375" style="86" customWidth="1"/>
    <col min="8718" max="8718" width="14" style="86" customWidth="1"/>
    <col min="8719" max="8719" width="11.85546875" style="86" customWidth="1"/>
    <col min="8720" max="8720" width="7.5703125" style="86" customWidth="1"/>
    <col min="8721" max="8721" width="10.140625" style="86" customWidth="1"/>
    <col min="8722" max="8722" width="9.28515625" style="86" customWidth="1"/>
    <col min="8723" max="8725" width="9.140625" style="86" customWidth="1"/>
    <col min="8726" max="8726" width="13.140625" style="86" bestFit="1" customWidth="1"/>
    <col min="8727" max="8913" width="9.140625" style="86" customWidth="1"/>
    <col min="8914" max="8914" width="9.28515625" style="86" customWidth="1"/>
    <col min="8915" max="8915" width="21.7109375" style="86" customWidth="1"/>
    <col min="8916" max="8916" width="19" style="86" customWidth="1"/>
    <col min="8917" max="8917" width="9.140625" style="86" customWidth="1"/>
    <col min="8918" max="8918" width="14.7109375" style="86" customWidth="1"/>
    <col min="8919" max="8919" width="12.140625" style="86" customWidth="1"/>
    <col min="8920" max="8920" width="14.28515625" style="86" customWidth="1"/>
    <col min="8921" max="8921" width="7.42578125" style="86" customWidth="1"/>
    <col min="8922" max="8922" width="8" style="86" customWidth="1"/>
    <col min="8923" max="8923" width="12.140625" style="86" customWidth="1"/>
    <col min="8924" max="8924" width="12.85546875" style="86" customWidth="1"/>
    <col min="8925" max="8925" width="14.28515625" style="86" customWidth="1"/>
    <col min="8926" max="8926" width="9.7109375" style="86" customWidth="1"/>
    <col min="8927" max="8927" width="8.140625" style="86" customWidth="1"/>
    <col min="8928" max="8928" width="12.28515625" style="86" customWidth="1"/>
    <col min="8929" max="8929" width="13.42578125" style="86" customWidth="1"/>
    <col min="8930" max="8930" width="9.85546875" style="86" customWidth="1"/>
    <col min="8931" max="8931" width="9.28515625" style="86" customWidth="1"/>
    <col min="8932" max="8932" width="6.85546875" style="86" customWidth="1"/>
    <col min="8933" max="8933" width="10.85546875" style="86" customWidth="1"/>
    <col min="8934" max="8934" width="9.28515625" style="86" customWidth="1"/>
    <col min="8935" max="8935" width="11.28515625" style="86" customWidth="1"/>
    <col min="8936" max="8936" width="9.7109375" style="86" customWidth="1"/>
    <col min="8937" max="8937" width="7.42578125" style="86" customWidth="1"/>
    <col min="8938" max="8938" width="13.140625" style="86" customWidth="1"/>
    <col min="8939" max="8939" width="7" style="86" customWidth="1"/>
    <col min="8940" max="8940" width="8.7109375" style="86" customWidth="1"/>
    <col min="8941" max="8941" width="11.7109375" style="86" customWidth="1"/>
    <col min="8942" max="8942" width="12" style="86" customWidth="1"/>
    <col min="8943" max="8943" width="9.7109375" style="86" customWidth="1"/>
    <col min="8944" max="8944" width="6.85546875" style="86"/>
    <col min="8945" max="8945" width="9.28515625" style="86" customWidth="1"/>
    <col min="8946" max="8946" width="21.7109375" style="86" customWidth="1"/>
    <col min="8947" max="8947" width="19" style="86" customWidth="1"/>
    <col min="8948" max="8948" width="9.140625" style="86" customWidth="1"/>
    <col min="8949" max="8949" width="14.7109375" style="86" customWidth="1"/>
    <col min="8950" max="8950" width="12.140625" style="86" customWidth="1"/>
    <col min="8951" max="8951" width="14.28515625" style="86" customWidth="1"/>
    <col min="8952" max="8952" width="7.42578125" style="86" customWidth="1"/>
    <col min="8953" max="8953" width="8" style="86" customWidth="1"/>
    <col min="8954" max="8954" width="12.140625" style="86" customWidth="1"/>
    <col min="8955" max="8955" width="12.85546875" style="86" customWidth="1"/>
    <col min="8956" max="8956" width="14.28515625" style="86" customWidth="1"/>
    <col min="8957" max="8957" width="11.140625" style="86" customWidth="1"/>
    <col min="8958" max="8958" width="12.28515625" style="86" customWidth="1"/>
    <col min="8959" max="8959" width="13.42578125" style="86" customWidth="1"/>
    <col min="8960" max="8960" width="9.85546875" style="86" customWidth="1"/>
    <col min="8961" max="8961" width="13" style="86" customWidth="1"/>
    <col min="8962" max="8962" width="6.85546875" style="86" customWidth="1"/>
    <col min="8963" max="8963" width="10.85546875" style="86" customWidth="1"/>
    <col min="8964" max="8964" width="9.28515625" style="86" customWidth="1"/>
    <col min="8965" max="8965" width="11.28515625" style="86" customWidth="1"/>
    <col min="8966" max="8966" width="9.7109375" style="86" customWidth="1"/>
    <col min="8967" max="8967" width="7.42578125" style="86" customWidth="1"/>
    <col min="8968" max="8968" width="13.140625" style="86" customWidth="1"/>
    <col min="8969" max="8969" width="7" style="86" customWidth="1"/>
    <col min="8970" max="8970" width="8.7109375" style="86" customWidth="1"/>
    <col min="8971" max="8971" width="11.7109375" style="86" customWidth="1"/>
    <col min="8972" max="8972" width="12" style="86" customWidth="1"/>
    <col min="8973" max="8973" width="12.7109375" style="86" customWidth="1"/>
    <col min="8974" max="8974" width="14" style="86" customWidth="1"/>
    <col min="8975" max="8975" width="11.85546875" style="86" customWidth="1"/>
    <col min="8976" max="8976" width="7.5703125" style="86" customWidth="1"/>
    <col min="8977" max="8977" width="10.140625" style="86" customWidth="1"/>
    <col min="8978" max="8978" width="9.28515625" style="86" customWidth="1"/>
    <col min="8979" max="8981" width="9.140625" style="86" customWidth="1"/>
    <col min="8982" max="8982" width="13.140625" style="86" bestFit="1" customWidth="1"/>
    <col min="8983" max="9169" width="9.140625" style="86" customWidth="1"/>
    <col min="9170" max="9170" width="9.28515625" style="86" customWidth="1"/>
    <col min="9171" max="9171" width="21.7109375" style="86" customWidth="1"/>
    <col min="9172" max="9172" width="19" style="86" customWidth="1"/>
    <col min="9173" max="9173" width="9.140625" style="86" customWidth="1"/>
    <col min="9174" max="9174" width="14.7109375" style="86" customWidth="1"/>
    <col min="9175" max="9175" width="12.140625" style="86" customWidth="1"/>
    <col min="9176" max="9176" width="14.28515625" style="86" customWidth="1"/>
    <col min="9177" max="9177" width="7.42578125" style="86" customWidth="1"/>
    <col min="9178" max="9178" width="8" style="86" customWidth="1"/>
    <col min="9179" max="9179" width="12.140625" style="86" customWidth="1"/>
    <col min="9180" max="9180" width="12.85546875" style="86" customWidth="1"/>
    <col min="9181" max="9181" width="14.28515625" style="86" customWidth="1"/>
    <col min="9182" max="9182" width="9.7109375" style="86" customWidth="1"/>
    <col min="9183" max="9183" width="8.140625" style="86" customWidth="1"/>
    <col min="9184" max="9184" width="12.28515625" style="86" customWidth="1"/>
    <col min="9185" max="9185" width="13.42578125" style="86" customWidth="1"/>
    <col min="9186" max="9186" width="9.85546875" style="86" customWidth="1"/>
    <col min="9187" max="9187" width="9.28515625" style="86" customWidth="1"/>
    <col min="9188" max="9188" width="6.85546875" style="86" customWidth="1"/>
    <col min="9189" max="9189" width="10.85546875" style="86" customWidth="1"/>
    <col min="9190" max="9190" width="9.28515625" style="86" customWidth="1"/>
    <col min="9191" max="9191" width="11.28515625" style="86" customWidth="1"/>
    <col min="9192" max="9192" width="9.7109375" style="86" customWidth="1"/>
    <col min="9193" max="9193" width="7.42578125" style="86" customWidth="1"/>
    <col min="9194" max="9194" width="13.140625" style="86" customWidth="1"/>
    <col min="9195" max="9195" width="7" style="86" customWidth="1"/>
    <col min="9196" max="9196" width="8.7109375" style="86" customWidth="1"/>
    <col min="9197" max="9197" width="11.7109375" style="86" customWidth="1"/>
    <col min="9198" max="9198" width="12" style="86" customWidth="1"/>
    <col min="9199" max="9199" width="9.7109375" style="86" customWidth="1"/>
    <col min="9200" max="9200" width="6.85546875" style="86"/>
    <col min="9201" max="9201" width="9.28515625" style="86" customWidth="1"/>
    <col min="9202" max="9202" width="21.7109375" style="86" customWidth="1"/>
    <col min="9203" max="9203" width="19" style="86" customWidth="1"/>
    <col min="9204" max="9204" width="9.140625" style="86" customWidth="1"/>
    <col min="9205" max="9205" width="14.7109375" style="86" customWidth="1"/>
    <col min="9206" max="9206" width="12.140625" style="86" customWidth="1"/>
    <col min="9207" max="9207" width="14.28515625" style="86" customWidth="1"/>
    <col min="9208" max="9208" width="7.42578125" style="86" customWidth="1"/>
    <col min="9209" max="9209" width="8" style="86" customWidth="1"/>
    <col min="9210" max="9210" width="12.140625" style="86" customWidth="1"/>
    <col min="9211" max="9211" width="12.85546875" style="86" customWidth="1"/>
    <col min="9212" max="9212" width="14.28515625" style="86" customWidth="1"/>
    <col min="9213" max="9213" width="11.140625" style="86" customWidth="1"/>
    <col min="9214" max="9214" width="12.28515625" style="86" customWidth="1"/>
    <col min="9215" max="9215" width="13.42578125" style="86" customWidth="1"/>
    <col min="9216" max="9216" width="9.85546875" style="86" customWidth="1"/>
    <col min="9217" max="9217" width="13" style="86" customWidth="1"/>
    <col min="9218" max="9218" width="6.85546875" style="86" customWidth="1"/>
    <col min="9219" max="9219" width="10.85546875" style="86" customWidth="1"/>
    <col min="9220" max="9220" width="9.28515625" style="86" customWidth="1"/>
    <col min="9221" max="9221" width="11.28515625" style="86" customWidth="1"/>
    <col min="9222" max="9222" width="9.7109375" style="86" customWidth="1"/>
    <col min="9223" max="9223" width="7.42578125" style="86" customWidth="1"/>
    <col min="9224" max="9224" width="13.140625" style="86" customWidth="1"/>
    <col min="9225" max="9225" width="7" style="86" customWidth="1"/>
    <col min="9226" max="9226" width="8.7109375" style="86" customWidth="1"/>
    <col min="9227" max="9227" width="11.7109375" style="86" customWidth="1"/>
    <col min="9228" max="9228" width="12" style="86" customWidth="1"/>
    <col min="9229" max="9229" width="12.7109375" style="86" customWidth="1"/>
    <col min="9230" max="9230" width="14" style="86" customWidth="1"/>
    <col min="9231" max="9231" width="11.85546875" style="86" customWidth="1"/>
    <col min="9232" max="9232" width="7.5703125" style="86" customWidth="1"/>
    <col min="9233" max="9233" width="10.140625" style="86" customWidth="1"/>
    <col min="9234" max="9234" width="9.28515625" style="86" customWidth="1"/>
    <col min="9235" max="9237" width="9.140625" style="86" customWidth="1"/>
    <col min="9238" max="9238" width="13.140625" style="86" bestFit="1" customWidth="1"/>
    <col min="9239" max="9425" width="9.140625" style="86" customWidth="1"/>
    <col min="9426" max="9426" width="9.28515625" style="86" customWidth="1"/>
    <col min="9427" max="9427" width="21.7109375" style="86" customWidth="1"/>
    <col min="9428" max="9428" width="19" style="86" customWidth="1"/>
    <col min="9429" max="9429" width="9.140625" style="86" customWidth="1"/>
    <col min="9430" max="9430" width="14.7109375" style="86" customWidth="1"/>
    <col min="9431" max="9431" width="12.140625" style="86" customWidth="1"/>
    <col min="9432" max="9432" width="14.28515625" style="86" customWidth="1"/>
    <col min="9433" max="9433" width="7.42578125" style="86" customWidth="1"/>
    <col min="9434" max="9434" width="8" style="86" customWidth="1"/>
    <col min="9435" max="9435" width="12.140625" style="86" customWidth="1"/>
    <col min="9436" max="9436" width="12.85546875" style="86" customWidth="1"/>
    <col min="9437" max="9437" width="14.28515625" style="86" customWidth="1"/>
    <col min="9438" max="9438" width="9.7109375" style="86" customWidth="1"/>
    <col min="9439" max="9439" width="8.140625" style="86" customWidth="1"/>
    <col min="9440" max="9440" width="12.28515625" style="86" customWidth="1"/>
    <col min="9441" max="9441" width="13.42578125" style="86" customWidth="1"/>
    <col min="9442" max="9442" width="9.85546875" style="86" customWidth="1"/>
    <col min="9443" max="9443" width="9.28515625" style="86" customWidth="1"/>
    <col min="9444" max="9444" width="6.85546875" style="86" customWidth="1"/>
    <col min="9445" max="9445" width="10.85546875" style="86" customWidth="1"/>
    <col min="9446" max="9446" width="9.28515625" style="86" customWidth="1"/>
    <col min="9447" max="9447" width="11.28515625" style="86" customWidth="1"/>
    <col min="9448" max="9448" width="9.7109375" style="86" customWidth="1"/>
    <col min="9449" max="9449" width="7.42578125" style="86" customWidth="1"/>
    <col min="9450" max="9450" width="13.140625" style="86" customWidth="1"/>
    <col min="9451" max="9451" width="7" style="86" customWidth="1"/>
    <col min="9452" max="9452" width="8.7109375" style="86" customWidth="1"/>
    <col min="9453" max="9453" width="11.7109375" style="86" customWidth="1"/>
    <col min="9454" max="9454" width="12" style="86" customWidth="1"/>
    <col min="9455" max="9455" width="9.7109375" style="86" customWidth="1"/>
    <col min="9456" max="9456" width="6.85546875" style="86"/>
    <col min="9457" max="9457" width="9.28515625" style="86" customWidth="1"/>
    <col min="9458" max="9458" width="21.7109375" style="86" customWidth="1"/>
    <col min="9459" max="9459" width="19" style="86" customWidth="1"/>
    <col min="9460" max="9460" width="9.140625" style="86" customWidth="1"/>
    <col min="9461" max="9461" width="14.7109375" style="86" customWidth="1"/>
    <col min="9462" max="9462" width="12.140625" style="86" customWidth="1"/>
    <col min="9463" max="9463" width="14.28515625" style="86" customWidth="1"/>
    <col min="9464" max="9464" width="7.42578125" style="86" customWidth="1"/>
    <col min="9465" max="9465" width="8" style="86" customWidth="1"/>
    <col min="9466" max="9466" width="12.140625" style="86" customWidth="1"/>
    <col min="9467" max="9467" width="12.85546875" style="86" customWidth="1"/>
    <col min="9468" max="9468" width="14.28515625" style="86" customWidth="1"/>
    <col min="9469" max="9469" width="11.140625" style="86" customWidth="1"/>
    <col min="9470" max="9470" width="12.28515625" style="86" customWidth="1"/>
    <col min="9471" max="9471" width="13.42578125" style="86" customWidth="1"/>
    <col min="9472" max="9472" width="9.85546875" style="86" customWidth="1"/>
    <col min="9473" max="9473" width="13" style="86" customWidth="1"/>
    <col min="9474" max="9474" width="6.85546875" style="86" customWidth="1"/>
    <col min="9475" max="9475" width="10.85546875" style="86" customWidth="1"/>
    <col min="9476" max="9476" width="9.28515625" style="86" customWidth="1"/>
    <col min="9477" max="9477" width="11.28515625" style="86" customWidth="1"/>
    <col min="9478" max="9478" width="9.7109375" style="86" customWidth="1"/>
    <col min="9479" max="9479" width="7.42578125" style="86" customWidth="1"/>
    <col min="9480" max="9480" width="13.140625" style="86" customWidth="1"/>
    <col min="9481" max="9481" width="7" style="86" customWidth="1"/>
    <col min="9482" max="9482" width="8.7109375" style="86" customWidth="1"/>
    <col min="9483" max="9483" width="11.7109375" style="86" customWidth="1"/>
    <col min="9484" max="9484" width="12" style="86" customWidth="1"/>
    <col min="9485" max="9485" width="12.7109375" style="86" customWidth="1"/>
    <col min="9486" max="9486" width="14" style="86" customWidth="1"/>
    <col min="9487" max="9487" width="11.85546875" style="86" customWidth="1"/>
    <col min="9488" max="9488" width="7.5703125" style="86" customWidth="1"/>
    <col min="9489" max="9489" width="10.140625" style="86" customWidth="1"/>
    <col min="9490" max="9490" width="9.28515625" style="86" customWidth="1"/>
    <col min="9491" max="9493" width="9.140625" style="86" customWidth="1"/>
    <col min="9494" max="9494" width="13.140625" style="86" bestFit="1" customWidth="1"/>
    <col min="9495" max="9681" width="9.140625" style="86" customWidth="1"/>
    <col min="9682" max="9682" width="9.28515625" style="86" customWidth="1"/>
    <col min="9683" max="9683" width="21.7109375" style="86" customWidth="1"/>
    <col min="9684" max="9684" width="19" style="86" customWidth="1"/>
    <col min="9685" max="9685" width="9.140625" style="86" customWidth="1"/>
    <col min="9686" max="9686" width="14.7109375" style="86" customWidth="1"/>
    <col min="9687" max="9687" width="12.140625" style="86" customWidth="1"/>
    <col min="9688" max="9688" width="14.28515625" style="86" customWidth="1"/>
    <col min="9689" max="9689" width="7.42578125" style="86" customWidth="1"/>
    <col min="9690" max="9690" width="8" style="86" customWidth="1"/>
    <col min="9691" max="9691" width="12.140625" style="86" customWidth="1"/>
    <col min="9692" max="9692" width="12.85546875" style="86" customWidth="1"/>
    <col min="9693" max="9693" width="14.28515625" style="86" customWidth="1"/>
    <col min="9694" max="9694" width="9.7109375" style="86" customWidth="1"/>
    <col min="9695" max="9695" width="8.140625" style="86" customWidth="1"/>
    <col min="9696" max="9696" width="12.28515625" style="86" customWidth="1"/>
    <col min="9697" max="9697" width="13.42578125" style="86" customWidth="1"/>
    <col min="9698" max="9698" width="9.85546875" style="86" customWidth="1"/>
    <col min="9699" max="9699" width="9.28515625" style="86" customWidth="1"/>
    <col min="9700" max="9700" width="6.85546875" style="86" customWidth="1"/>
    <col min="9701" max="9701" width="10.85546875" style="86" customWidth="1"/>
    <col min="9702" max="9702" width="9.28515625" style="86" customWidth="1"/>
    <col min="9703" max="9703" width="11.28515625" style="86" customWidth="1"/>
    <col min="9704" max="9704" width="9.7109375" style="86" customWidth="1"/>
    <col min="9705" max="9705" width="7.42578125" style="86" customWidth="1"/>
    <col min="9706" max="9706" width="13.140625" style="86" customWidth="1"/>
    <col min="9707" max="9707" width="7" style="86" customWidth="1"/>
    <col min="9708" max="9708" width="8.7109375" style="86" customWidth="1"/>
    <col min="9709" max="9709" width="11.7109375" style="86" customWidth="1"/>
    <col min="9710" max="9710" width="12" style="86" customWidth="1"/>
    <col min="9711" max="9711" width="9.7109375" style="86" customWidth="1"/>
    <col min="9712" max="9712" width="6.85546875" style="86"/>
    <col min="9713" max="9713" width="9.28515625" style="86" customWidth="1"/>
    <col min="9714" max="9714" width="21.7109375" style="86" customWidth="1"/>
    <col min="9715" max="9715" width="19" style="86" customWidth="1"/>
    <col min="9716" max="9716" width="9.140625" style="86" customWidth="1"/>
    <col min="9717" max="9717" width="14.7109375" style="86" customWidth="1"/>
    <col min="9718" max="9718" width="12.140625" style="86" customWidth="1"/>
    <col min="9719" max="9719" width="14.28515625" style="86" customWidth="1"/>
    <col min="9720" max="9720" width="7.42578125" style="86" customWidth="1"/>
    <col min="9721" max="9721" width="8" style="86" customWidth="1"/>
    <col min="9722" max="9722" width="12.140625" style="86" customWidth="1"/>
    <col min="9723" max="9723" width="12.85546875" style="86" customWidth="1"/>
    <col min="9724" max="9724" width="14.28515625" style="86" customWidth="1"/>
    <col min="9725" max="9725" width="11.140625" style="86" customWidth="1"/>
    <col min="9726" max="9726" width="12.28515625" style="86" customWidth="1"/>
    <col min="9727" max="9727" width="13.42578125" style="86" customWidth="1"/>
    <col min="9728" max="9728" width="9.85546875" style="86" customWidth="1"/>
    <col min="9729" max="9729" width="13" style="86" customWidth="1"/>
    <col min="9730" max="9730" width="6.85546875" style="86" customWidth="1"/>
    <col min="9731" max="9731" width="10.85546875" style="86" customWidth="1"/>
    <col min="9732" max="9732" width="9.28515625" style="86" customWidth="1"/>
    <col min="9733" max="9733" width="11.28515625" style="86" customWidth="1"/>
    <col min="9734" max="9734" width="9.7109375" style="86" customWidth="1"/>
    <col min="9735" max="9735" width="7.42578125" style="86" customWidth="1"/>
    <col min="9736" max="9736" width="13.140625" style="86" customWidth="1"/>
    <col min="9737" max="9737" width="7" style="86" customWidth="1"/>
    <col min="9738" max="9738" width="8.7109375" style="86" customWidth="1"/>
    <col min="9739" max="9739" width="11.7109375" style="86" customWidth="1"/>
    <col min="9740" max="9740" width="12" style="86" customWidth="1"/>
    <col min="9741" max="9741" width="12.7109375" style="86" customWidth="1"/>
    <col min="9742" max="9742" width="14" style="86" customWidth="1"/>
    <col min="9743" max="9743" width="11.85546875" style="86" customWidth="1"/>
    <col min="9744" max="9744" width="7.5703125" style="86" customWidth="1"/>
    <col min="9745" max="9745" width="10.140625" style="86" customWidth="1"/>
    <col min="9746" max="9746" width="9.28515625" style="86" customWidth="1"/>
    <col min="9747" max="9749" width="9.140625" style="86" customWidth="1"/>
    <col min="9750" max="9750" width="13.140625" style="86" bestFit="1" customWidth="1"/>
    <col min="9751" max="9937" width="9.140625" style="86" customWidth="1"/>
    <col min="9938" max="9938" width="9.28515625" style="86" customWidth="1"/>
    <col min="9939" max="9939" width="21.7109375" style="86" customWidth="1"/>
    <col min="9940" max="9940" width="19" style="86" customWidth="1"/>
    <col min="9941" max="9941" width="9.140625" style="86" customWidth="1"/>
    <col min="9942" max="9942" width="14.7109375" style="86" customWidth="1"/>
    <col min="9943" max="9943" width="12.140625" style="86" customWidth="1"/>
    <col min="9944" max="9944" width="14.28515625" style="86" customWidth="1"/>
    <col min="9945" max="9945" width="7.42578125" style="86" customWidth="1"/>
    <col min="9946" max="9946" width="8" style="86" customWidth="1"/>
    <col min="9947" max="9947" width="12.140625" style="86" customWidth="1"/>
    <col min="9948" max="9948" width="12.85546875" style="86" customWidth="1"/>
    <col min="9949" max="9949" width="14.28515625" style="86" customWidth="1"/>
    <col min="9950" max="9950" width="9.7109375" style="86" customWidth="1"/>
    <col min="9951" max="9951" width="8.140625" style="86" customWidth="1"/>
    <col min="9952" max="9952" width="12.28515625" style="86" customWidth="1"/>
    <col min="9953" max="9953" width="13.42578125" style="86" customWidth="1"/>
    <col min="9954" max="9954" width="9.85546875" style="86" customWidth="1"/>
    <col min="9955" max="9955" width="9.28515625" style="86" customWidth="1"/>
    <col min="9956" max="9956" width="6.85546875" style="86" customWidth="1"/>
    <col min="9957" max="9957" width="10.85546875" style="86" customWidth="1"/>
    <col min="9958" max="9958" width="9.28515625" style="86" customWidth="1"/>
    <col min="9959" max="9959" width="11.28515625" style="86" customWidth="1"/>
    <col min="9960" max="9960" width="9.7109375" style="86" customWidth="1"/>
    <col min="9961" max="9961" width="7.42578125" style="86" customWidth="1"/>
    <col min="9962" max="9962" width="13.140625" style="86" customWidth="1"/>
    <col min="9963" max="9963" width="7" style="86" customWidth="1"/>
    <col min="9964" max="9964" width="8.7109375" style="86" customWidth="1"/>
    <col min="9965" max="9965" width="11.7109375" style="86" customWidth="1"/>
    <col min="9966" max="9966" width="12" style="86" customWidth="1"/>
    <col min="9967" max="9967" width="9.7109375" style="86" customWidth="1"/>
    <col min="9968" max="9968" width="6.85546875" style="86"/>
    <col min="9969" max="9969" width="9.28515625" style="86" customWidth="1"/>
    <col min="9970" max="9970" width="21.7109375" style="86" customWidth="1"/>
    <col min="9971" max="9971" width="19" style="86" customWidth="1"/>
    <col min="9972" max="9972" width="9.140625" style="86" customWidth="1"/>
    <col min="9973" max="9973" width="14.7109375" style="86" customWidth="1"/>
    <col min="9974" max="9974" width="12.140625" style="86" customWidth="1"/>
    <col min="9975" max="9975" width="14.28515625" style="86" customWidth="1"/>
    <col min="9976" max="9976" width="7.42578125" style="86" customWidth="1"/>
    <col min="9977" max="9977" width="8" style="86" customWidth="1"/>
    <col min="9978" max="9978" width="12.140625" style="86" customWidth="1"/>
    <col min="9979" max="9979" width="12.85546875" style="86" customWidth="1"/>
    <col min="9980" max="9980" width="14.28515625" style="86" customWidth="1"/>
    <col min="9981" max="9981" width="11.140625" style="86" customWidth="1"/>
    <col min="9982" max="9982" width="12.28515625" style="86" customWidth="1"/>
    <col min="9983" max="9983" width="13.42578125" style="86" customWidth="1"/>
    <col min="9984" max="9984" width="9.85546875" style="86" customWidth="1"/>
    <col min="9985" max="9985" width="13" style="86" customWidth="1"/>
    <col min="9986" max="9986" width="6.85546875" style="86" customWidth="1"/>
    <col min="9987" max="9987" width="10.85546875" style="86" customWidth="1"/>
    <col min="9988" max="9988" width="9.28515625" style="86" customWidth="1"/>
    <col min="9989" max="9989" width="11.28515625" style="86" customWidth="1"/>
    <col min="9990" max="9990" width="9.7109375" style="86" customWidth="1"/>
    <col min="9991" max="9991" width="7.42578125" style="86" customWidth="1"/>
    <col min="9992" max="9992" width="13.140625" style="86" customWidth="1"/>
    <col min="9993" max="9993" width="7" style="86" customWidth="1"/>
    <col min="9994" max="9994" width="8.7109375" style="86" customWidth="1"/>
    <col min="9995" max="9995" width="11.7109375" style="86" customWidth="1"/>
    <col min="9996" max="9996" width="12" style="86" customWidth="1"/>
    <col min="9997" max="9997" width="12.7109375" style="86" customWidth="1"/>
    <col min="9998" max="9998" width="14" style="86" customWidth="1"/>
    <col min="9999" max="9999" width="11.85546875" style="86" customWidth="1"/>
    <col min="10000" max="10000" width="7.5703125" style="86" customWidth="1"/>
    <col min="10001" max="10001" width="10.140625" style="86" customWidth="1"/>
    <col min="10002" max="10002" width="9.28515625" style="86" customWidth="1"/>
    <col min="10003" max="10005" width="9.140625" style="86" customWidth="1"/>
    <col min="10006" max="10006" width="13.140625" style="86" bestFit="1" customWidth="1"/>
    <col min="10007" max="10193" width="9.140625" style="86" customWidth="1"/>
    <col min="10194" max="10194" width="9.28515625" style="86" customWidth="1"/>
    <col min="10195" max="10195" width="21.7109375" style="86" customWidth="1"/>
    <col min="10196" max="10196" width="19" style="86" customWidth="1"/>
    <col min="10197" max="10197" width="9.140625" style="86" customWidth="1"/>
    <col min="10198" max="10198" width="14.7109375" style="86" customWidth="1"/>
    <col min="10199" max="10199" width="12.140625" style="86" customWidth="1"/>
    <col min="10200" max="10200" width="14.28515625" style="86" customWidth="1"/>
    <col min="10201" max="10201" width="7.42578125" style="86" customWidth="1"/>
    <col min="10202" max="10202" width="8" style="86" customWidth="1"/>
    <col min="10203" max="10203" width="12.140625" style="86" customWidth="1"/>
    <col min="10204" max="10204" width="12.85546875" style="86" customWidth="1"/>
    <col min="10205" max="10205" width="14.28515625" style="86" customWidth="1"/>
    <col min="10206" max="10206" width="9.7109375" style="86" customWidth="1"/>
    <col min="10207" max="10207" width="8.140625" style="86" customWidth="1"/>
    <col min="10208" max="10208" width="12.28515625" style="86" customWidth="1"/>
    <col min="10209" max="10209" width="13.42578125" style="86" customWidth="1"/>
    <col min="10210" max="10210" width="9.85546875" style="86" customWidth="1"/>
    <col min="10211" max="10211" width="9.28515625" style="86" customWidth="1"/>
    <col min="10212" max="10212" width="6.85546875" style="86" customWidth="1"/>
    <col min="10213" max="10213" width="10.85546875" style="86" customWidth="1"/>
    <col min="10214" max="10214" width="9.28515625" style="86" customWidth="1"/>
    <col min="10215" max="10215" width="11.28515625" style="86" customWidth="1"/>
    <col min="10216" max="10216" width="9.7109375" style="86" customWidth="1"/>
    <col min="10217" max="10217" width="7.42578125" style="86" customWidth="1"/>
    <col min="10218" max="10218" width="13.140625" style="86" customWidth="1"/>
    <col min="10219" max="10219" width="7" style="86" customWidth="1"/>
    <col min="10220" max="10220" width="8.7109375" style="86" customWidth="1"/>
    <col min="10221" max="10221" width="11.7109375" style="86" customWidth="1"/>
    <col min="10222" max="10222" width="12" style="86" customWidth="1"/>
    <col min="10223" max="10223" width="9.7109375" style="86" customWidth="1"/>
    <col min="10224" max="10224" width="6.85546875" style="86"/>
    <col min="10225" max="10225" width="9.28515625" style="86" customWidth="1"/>
    <col min="10226" max="10226" width="21.7109375" style="86" customWidth="1"/>
    <col min="10227" max="10227" width="19" style="86" customWidth="1"/>
    <col min="10228" max="10228" width="9.140625" style="86" customWidth="1"/>
    <col min="10229" max="10229" width="14.7109375" style="86" customWidth="1"/>
    <col min="10230" max="10230" width="12.140625" style="86" customWidth="1"/>
    <col min="10231" max="10231" width="14.28515625" style="86" customWidth="1"/>
    <col min="10232" max="10232" width="7.42578125" style="86" customWidth="1"/>
    <col min="10233" max="10233" width="8" style="86" customWidth="1"/>
    <col min="10234" max="10234" width="12.140625" style="86" customWidth="1"/>
    <col min="10235" max="10235" width="12.85546875" style="86" customWidth="1"/>
    <col min="10236" max="10236" width="14.28515625" style="86" customWidth="1"/>
    <col min="10237" max="10237" width="11.140625" style="86" customWidth="1"/>
    <col min="10238" max="10238" width="12.28515625" style="86" customWidth="1"/>
    <col min="10239" max="10239" width="13.42578125" style="86" customWidth="1"/>
    <col min="10240" max="10240" width="9.85546875" style="86" customWidth="1"/>
    <col min="10241" max="10241" width="13" style="86" customWidth="1"/>
    <col min="10242" max="10242" width="6.85546875" style="86" customWidth="1"/>
    <col min="10243" max="10243" width="10.85546875" style="86" customWidth="1"/>
    <col min="10244" max="10244" width="9.28515625" style="86" customWidth="1"/>
    <col min="10245" max="10245" width="11.28515625" style="86" customWidth="1"/>
    <col min="10246" max="10246" width="9.7109375" style="86" customWidth="1"/>
    <col min="10247" max="10247" width="7.42578125" style="86" customWidth="1"/>
    <col min="10248" max="10248" width="13.140625" style="86" customWidth="1"/>
    <col min="10249" max="10249" width="7" style="86" customWidth="1"/>
    <col min="10250" max="10250" width="8.7109375" style="86" customWidth="1"/>
    <col min="10251" max="10251" width="11.7109375" style="86" customWidth="1"/>
    <col min="10252" max="10252" width="12" style="86" customWidth="1"/>
    <col min="10253" max="10253" width="12.7109375" style="86" customWidth="1"/>
    <col min="10254" max="10254" width="14" style="86" customWidth="1"/>
    <col min="10255" max="10255" width="11.85546875" style="86" customWidth="1"/>
    <col min="10256" max="10256" width="7.5703125" style="86" customWidth="1"/>
    <col min="10257" max="10257" width="10.140625" style="86" customWidth="1"/>
    <col min="10258" max="10258" width="9.28515625" style="86" customWidth="1"/>
    <col min="10259" max="10261" width="9.140625" style="86" customWidth="1"/>
    <col min="10262" max="10262" width="13.140625" style="86" bestFit="1" customWidth="1"/>
    <col min="10263" max="10449" width="9.140625" style="86" customWidth="1"/>
    <col min="10450" max="10450" width="9.28515625" style="86" customWidth="1"/>
    <col min="10451" max="10451" width="21.7109375" style="86" customWidth="1"/>
    <col min="10452" max="10452" width="19" style="86" customWidth="1"/>
    <col min="10453" max="10453" width="9.140625" style="86" customWidth="1"/>
    <col min="10454" max="10454" width="14.7109375" style="86" customWidth="1"/>
    <col min="10455" max="10455" width="12.140625" style="86" customWidth="1"/>
    <col min="10456" max="10456" width="14.28515625" style="86" customWidth="1"/>
    <col min="10457" max="10457" width="7.42578125" style="86" customWidth="1"/>
    <col min="10458" max="10458" width="8" style="86" customWidth="1"/>
    <col min="10459" max="10459" width="12.140625" style="86" customWidth="1"/>
    <col min="10460" max="10460" width="12.85546875" style="86" customWidth="1"/>
    <col min="10461" max="10461" width="14.28515625" style="86" customWidth="1"/>
    <col min="10462" max="10462" width="9.7109375" style="86" customWidth="1"/>
    <col min="10463" max="10463" width="8.140625" style="86" customWidth="1"/>
    <col min="10464" max="10464" width="12.28515625" style="86" customWidth="1"/>
    <col min="10465" max="10465" width="13.42578125" style="86" customWidth="1"/>
    <col min="10466" max="10466" width="9.85546875" style="86" customWidth="1"/>
    <col min="10467" max="10467" width="9.28515625" style="86" customWidth="1"/>
    <col min="10468" max="10468" width="6.85546875" style="86" customWidth="1"/>
    <col min="10469" max="10469" width="10.85546875" style="86" customWidth="1"/>
    <col min="10470" max="10470" width="9.28515625" style="86" customWidth="1"/>
    <col min="10471" max="10471" width="11.28515625" style="86" customWidth="1"/>
    <col min="10472" max="10472" width="9.7109375" style="86" customWidth="1"/>
    <col min="10473" max="10473" width="7.42578125" style="86" customWidth="1"/>
    <col min="10474" max="10474" width="13.140625" style="86" customWidth="1"/>
    <col min="10475" max="10475" width="7" style="86" customWidth="1"/>
    <col min="10476" max="10476" width="8.7109375" style="86" customWidth="1"/>
    <col min="10477" max="10477" width="11.7109375" style="86" customWidth="1"/>
    <col min="10478" max="10478" width="12" style="86" customWidth="1"/>
    <col min="10479" max="10479" width="9.7109375" style="86" customWidth="1"/>
    <col min="10480" max="10480" width="6.85546875" style="86"/>
    <col min="10481" max="10481" width="9.28515625" style="86" customWidth="1"/>
    <col min="10482" max="10482" width="21.7109375" style="86" customWidth="1"/>
    <col min="10483" max="10483" width="19" style="86" customWidth="1"/>
    <col min="10484" max="10484" width="9.140625" style="86" customWidth="1"/>
    <col min="10485" max="10485" width="14.7109375" style="86" customWidth="1"/>
    <col min="10486" max="10486" width="12.140625" style="86" customWidth="1"/>
    <col min="10487" max="10487" width="14.28515625" style="86" customWidth="1"/>
    <col min="10488" max="10488" width="7.42578125" style="86" customWidth="1"/>
    <col min="10489" max="10489" width="8" style="86" customWidth="1"/>
    <col min="10490" max="10490" width="12.140625" style="86" customWidth="1"/>
    <col min="10491" max="10491" width="12.85546875" style="86" customWidth="1"/>
    <col min="10492" max="10492" width="14.28515625" style="86" customWidth="1"/>
    <col min="10493" max="10493" width="11.140625" style="86" customWidth="1"/>
    <col min="10494" max="10494" width="12.28515625" style="86" customWidth="1"/>
    <col min="10495" max="10495" width="13.42578125" style="86" customWidth="1"/>
    <col min="10496" max="10496" width="9.85546875" style="86" customWidth="1"/>
    <col min="10497" max="10497" width="13" style="86" customWidth="1"/>
    <col min="10498" max="10498" width="6.85546875" style="86" customWidth="1"/>
    <col min="10499" max="10499" width="10.85546875" style="86" customWidth="1"/>
    <col min="10500" max="10500" width="9.28515625" style="86" customWidth="1"/>
    <col min="10501" max="10501" width="11.28515625" style="86" customWidth="1"/>
    <col min="10502" max="10502" width="9.7109375" style="86" customWidth="1"/>
    <col min="10503" max="10503" width="7.42578125" style="86" customWidth="1"/>
    <col min="10504" max="10504" width="13.140625" style="86" customWidth="1"/>
    <col min="10505" max="10505" width="7" style="86" customWidth="1"/>
    <col min="10506" max="10506" width="8.7109375" style="86" customWidth="1"/>
    <col min="10507" max="10507" width="11.7109375" style="86" customWidth="1"/>
    <col min="10508" max="10508" width="12" style="86" customWidth="1"/>
    <col min="10509" max="10509" width="12.7109375" style="86" customWidth="1"/>
    <col min="10510" max="10510" width="14" style="86" customWidth="1"/>
    <col min="10511" max="10511" width="11.85546875" style="86" customWidth="1"/>
    <col min="10512" max="10512" width="7.5703125" style="86" customWidth="1"/>
    <col min="10513" max="10513" width="10.140625" style="86" customWidth="1"/>
    <col min="10514" max="10514" width="9.28515625" style="86" customWidth="1"/>
    <col min="10515" max="10517" width="9.140625" style="86" customWidth="1"/>
    <col min="10518" max="10518" width="13.140625" style="86" bestFit="1" customWidth="1"/>
    <col min="10519" max="10705" width="9.140625" style="86" customWidth="1"/>
    <col min="10706" max="10706" width="9.28515625" style="86" customWidth="1"/>
    <col min="10707" max="10707" width="21.7109375" style="86" customWidth="1"/>
    <col min="10708" max="10708" width="19" style="86" customWidth="1"/>
    <col min="10709" max="10709" width="9.140625" style="86" customWidth="1"/>
    <col min="10710" max="10710" width="14.7109375" style="86" customWidth="1"/>
    <col min="10711" max="10711" width="12.140625" style="86" customWidth="1"/>
    <col min="10712" max="10712" width="14.28515625" style="86" customWidth="1"/>
    <col min="10713" max="10713" width="7.42578125" style="86" customWidth="1"/>
    <col min="10714" max="10714" width="8" style="86" customWidth="1"/>
    <col min="10715" max="10715" width="12.140625" style="86" customWidth="1"/>
    <col min="10716" max="10716" width="12.85546875" style="86" customWidth="1"/>
    <col min="10717" max="10717" width="14.28515625" style="86" customWidth="1"/>
    <col min="10718" max="10718" width="9.7109375" style="86" customWidth="1"/>
    <col min="10719" max="10719" width="8.140625" style="86" customWidth="1"/>
    <col min="10720" max="10720" width="12.28515625" style="86" customWidth="1"/>
    <col min="10721" max="10721" width="13.42578125" style="86" customWidth="1"/>
    <col min="10722" max="10722" width="9.85546875" style="86" customWidth="1"/>
    <col min="10723" max="10723" width="9.28515625" style="86" customWidth="1"/>
    <col min="10724" max="10724" width="6.85546875" style="86" customWidth="1"/>
    <col min="10725" max="10725" width="10.85546875" style="86" customWidth="1"/>
    <col min="10726" max="10726" width="9.28515625" style="86" customWidth="1"/>
    <col min="10727" max="10727" width="11.28515625" style="86" customWidth="1"/>
    <col min="10728" max="10728" width="9.7109375" style="86" customWidth="1"/>
    <col min="10729" max="10729" width="7.42578125" style="86" customWidth="1"/>
    <col min="10730" max="10730" width="13.140625" style="86" customWidth="1"/>
    <col min="10731" max="10731" width="7" style="86" customWidth="1"/>
    <col min="10732" max="10732" width="8.7109375" style="86" customWidth="1"/>
    <col min="10733" max="10733" width="11.7109375" style="86" customWidth="1"/>
    <col min="10734" max="10734" width="12" style="86" customWidth="1"/>
    <col min="10735" max="10735" width="9.7109375" style="86" customWidth="1"/>
    <col min="10736" max="10736" width="6.85546875" style="86"/>
    <col min="10737" max="10737" width="9.28515625" style="86" customWidth="1"/>
    <col min="10738" max="10738" width="21.7109375" style="86" customWidth="1"/>
    <col min="10739" max="10739" width="19" style="86" customWidth="1"/>
    <col min="10740" max="10740" width="9.140625" style="86" customWidth="1"/>
    <col min="10741" max="10741" width="14.7109375" style="86" customWidth="1"/>
    <col min="10742" max="10742" width="12.140625" style="86" customWidth="1"/>
    <col min="10743" max="10743" width="14.28515625" style="86" customWidth="1"/>
    <col min="10744" max="10744" width="7.42578125" style="86" customWidth="1"/>
    <col min="10745" max="10745" width="8" style="86" customWidth="1"/>
    <col min="10746" max="10746" width="12.140625" style="86" customWidth="1"/>
    <col min="10747" max="10747" width="12.85546875" style="86" customWidth="1"/>
    <col min="10748" max="10748" width="14.28515625" style="86" customWidth="1"/>
    <col min="10749" max="10749" width="11.140625" style="86" customWidth="1"/>
    <col min="10750" max="10750" width="12.28515625" style="86" customWidth="1"/>
    <col min="10751" max="10751" width="13.42578125" style="86" customWidth="1"/>
    <col min="10752" max="10752" width="9.85546875" style="86" customWidth="1"/>
    <col min="10753" max="10753" width="13" style="86" customWidth="1"/>
    <col min="10754" max="10754" width="6.85546875" style="86" customWidth="1"/>
    <col min="10755" max="10755" width="10.85546875" style="86" customWidth="1"/>
    <col min="10756" max="10756" width="9.28515625" style="86" customWidth="1"/>
    <col min="10757" max="10757" width="11.28515625" style="86" customWidth="1"/>
    <col min="10758" max="10758" width="9.7109375" style="86" customWidth="1"/>
    <col min="10759" max="10759" width="7.42578125" style="86" customWidth="1"/>
    <col min="10760" max="10760" width="13.140625" style="86" customWidth="1"/>
    <col min="10761" max="10761" width="7" style="86" customWidth="1"/>
    <col min="10762" max="10762" width="8.7109375" style="86" customWidth="1"/>
    <col min="10763" max="10763" width="11.7109375" style="86" customWidth="1"/>
    <col min="10764" max="10764" width="12" style="86" customWidth="1"/>
    <col min="10765" max="10765" width="12.7109375" style="86" customWidth="1"/>
    <col min="10766" max="10766" width="14" style="86" customWidth="1"/>
    <col min="10767" max="10767" width="11.85546875" style="86" customWidth="1"/>
    <col min="10768" max="10768" width="7.5703125" style="86" customWidth="1"/>
    <col min="10769" max="10769" width="10.140625" style="86" customWidth="1"/>
    <col min="10770" max="10770" width="9.28515625" style="86" customWidth="1"/>
    <col min="10771" max="10773" width="9.140625" style="86" customWidth="1"/>
    <col min="10774" max="10774" width="13.140625" style="86" bestFit="1" customWidth="1"/>
    <col min="10775" max="10961" width="9.140625" style="86" customWidth="1"/>
    <col min="10962" max="10962" width="9.28515625" style="86" customWidth="1"/>
    <col min="10963" max="10963" width="21.7109375" style="86" customWidth="1"/>
    <col min="10964" max="10964" width="19" style="86" customWidth="1"/>
    <col min="10965" max="10965" width="9.140625" style="86" customWidth="1"/>
    <col min="10966" max="10966" width="14.7109375" style="86" customWidth="1"/>
    <col min="10967" max="10967" width="12.140625" style="86" customWidth="1"/>
    <col min="10968" max="10968" width="14.28515625" style="86" customWidth="1"/>
    <col min="10969" max="10969" width="7.42578125" style="86" customWidth="1"/>
    <col min="10970" max="10970" width="8" style="86" customWidth="1"/>
    <col min="10971" max="10971" width="12.140625" style="86" customWidth="1"/>
    <col min="10972" max="10972" width="12.85546875" style="86" customWidth="1"/>
    <col min="10973" max="10973" width="14.28515625" style="86" customWidth="1"/>
    <col min="10974" max="10974" width="9.7109375" style="86" customWidth="1"/>
    <col min="10975" max="10975" width="8.140625" style="86" customWidth="1"/>
    <col min="10976" max="10976" width="12.28515625" style="86" customWidth="1"/>
    <col min="10977" max="10977" width="13.42578125" style="86" customWidth="1"/>
    <col min="10978" max="10978" width="9.85546875" style="86" customWidth="1"/>
    <col min="10979" max="10979" width="9.28515625" style="86" customWidth="1"/>
    <col min="10980" max="10980" width="6.85546875" style="86" customWidth="1"/>
    <col min="10981" max="10981" width="10.85546875" style="86" customWidth="1"/>
    <col min="10982" max="10982" width="9.28515625" style="86" customWidth="1"/>
    <col min="10983" max="10983" width="11.28515625" style="86" customWidth="1"/>
    <col min="10984" max="10984" width="9.7109375" style="86" customWidth="1"/>
    <col min="10985" max="10985" width="7.42578125" style="86" customWidth="1"/>
    <col min="10986" max="10986" width="13.140625" style="86" customWidth="1"/>
    <col min="10987" max="10987" width="7" style="86" customWidth="1"/>
    <col min="10988" max="10988" width="8.7109375" style="86" customWidth="1"/>
    <col min="10989" max="10989" width="11.7109375" style="86" customWidth="1"/>
    <col min="10990" max="10990" width="12" style="86" customWidth="1"/>
    <col min="10991" max="10991" width="9.7109375" style="86" customWidth="1"/>
    <col min="10992" max="10992" width="6.85546875" style="86"/>
    <col min="10993" max="10993" width="9.28515625" style="86" customWidth="1"/>
    <col min="10994" max="10994" width="21.7109375" style="86" customWidth="1"/>
    <col min="10995" max="10995" width="19" style="86" customWidth="1"/>
    <col min="10996" max="10996" width="9.140625" style="86" customWidth="1"/>
    <col min="10997" max="10997" width="14.7109375" style="86" customWidth="1"/>
    <col min="10998" max="10998" width="12.140625" style="86" customWidth="1"/>
    <col min="10999" max="10999" width="14.28515625" style="86" customWidth="1"/>
    <col min="11000" max="11000" width="7.42578125" style="86" customWidth="1"/>
    <col min="11001" max="11001" width="8" style="86" customWidth="1"/>
    <col min="11002" max="11002" width="12.140625" style="86" customWidth="1"/>
    <col min="11003" max="11003" width="12.85546875" style="86" customWidth="1"/>
    <col min="11004" max="11004" width="14.28515625" style="86" customWidth="1"/>
    <col min="11005" max="11005" width="11.140625" style="86" customWidth="1"/>
    <col min="11006" max="11006" width="12.28515625" style="86" customWidth="1"/>
    <col min="11007" max="11007" width="13.42578125" style="86" customWidth="1"/>
    <col min="11008" max="11008" width="9.85546875" style="86" customWidth="1"/>
    <col min="11009" max="11009" width="13" style="86" customWidth="1"/>
    <col min="11010" max="11010" width="6.85546875" style="86" customWidth="1"/>
    <col min="11011" max="11011" width="10.85546875" style="86" customWidth="1"/>
    <col min="11012" max="11012" width="9.28515625" style="86" customWidth="1"/>
    <col min="11013" max="11013" width="11.28515625" style="86" customWidth="1"/>
    <col min="11014" max="11014" width="9.7109375" style="86" customWidth="1"/>
    <col min="11015" max="11015" width="7.42578125" style="86" customWidth="1"/>
    <col min="11016" max="11016" width="13.140625" style="86" customWidth="1"/>
    <col min="11017" max="11017" width="7" style="86" customWidth="1"/>
    <col min="11018" max="11018" width="8.7109375" style="86" customWidth="1"/>
    <col min="11019" max="11019" width="11.7109375" style="86" customWidth="1"/>
    <col min="11020" max="11020" width="12" style="86" customWidth="1"/>
    <col min="11021" max="11021" width="12.7109375" style="86" customWidth="1"/>
    <col min="11022" max="11022" width="14" style="86" customWidth="1"/>
    <col min="11023" max="11023" width="11.85546875" style="86" customWidth="1"/>
    <col min="11024" max="11024" width="7.5703125" style="86" customWidth="1"/>
    <col min="11025" max="11025" width="10.140625" style="86" customWidth="1"/>
    <col min="11026" max="11026" width="9.28515625" style="86" customWidth="1"/>
    <col min="11027" max="11029" width="9.140625" style="86" customWidth="1"/>
    <col min="11030" max="11030" width="13.140625" style="86" bestFit="1" customWidth="1"/>
    <col min="11031" max="11217" width="9.140625" style="86" customWidth="1"/>
    <col min="11218" max="11218" width="9.28515625" style="86" customWidth="1"/>
    <col min="11219" max="11219" width="21.7109375" style="86" customWidth="1"/>
    <col min="11220" max="11220" width="19" style="86" customWidth="1"/>
    <col min="11221" max="11221" width="9.140625" style="86" customWidth="1"/>
    <col min="11222" max="11222" width="14.7109375" style="86" customWidth="1"/>
    <col min="11223" max="11223" width="12.140625" style="86" customWidth="1"/>
    <col min="11224" max="11224" width="14.28515625" style="86" customWidth="1"/>
    <col min="11225" max="11225" width="7.42578125" style="86" customWidth="1"/>
    <col min="11226" max="11226" width="8" style="86" customWidth="1"/>
    <col min="11227" max="11227" width="12.140625" style="86" customWidth="1"/>
    <col min="11228" max="11228" width="12.85546875" style="86" customWidth="1"/>
    <col min="11229" max="11229" width="14.28515625" style="86" customWidth="1"/>
    <col min="11230" max="11230" width="9.7109375" style="86" customWidth="1"/>
    <col min="11231" max="11231" width="8.140625" style="86" customWidth="1"/>
    <col min="11232" max="11232" width="12.28515625" style="86" customWidth="1"/>
    <col min="11233" max="11233" width="13.42578125" style="86" customWidth="1"/>
    <col min="11234" max="11234" width="9.85546875" style="86" customWidth="1"/>
    <col min="11235" max="11235" width="9.28515625" style="86" customWidth="1"/>
    <col min="11236" max="11236" width="6.85546875" style="86" customWidth="1"/>
    <col min="11237" max="11237" width="10.85546875" style="86" customWidth="1"/>
    <col min="11238" max="11238" width="9.28515625" style="86" customWidth="1"/>
    <col min="11239" max="11239" width="11.28515625" style="86" customWidth="1"/>
    <col min="11240" max="11240" width="9.7109375" style="86" customWidth="1"/>
    <col min="11241" max="11241" width="7.42578125" style="86" customWidth="1"/>
    <col min="11242" max="11242" width="13.140625" style="86" customWidth="1"/>
    <col min="11243" max="11243" width="7" style="86" customWidth="1"/>
    <col min="11244" max="11244" width="8.7109375" style="86" customWidth="1"/>
    <col min="11245" max="11245" width="11.7109375" style="86" customWidth="1"/>
    <col min="11246" max="11246" width="12" style="86" customWidth="1"/>
    <col min="11247" max="11247" width="9.7109375" style="86" customWidth="1"/>
    <col min="11248" max="11248" width="6.85546875" style="86"/>
    <col min="11249" max="11249" width="9.28515625" style="86" customWidth="1"/>
    <col min="11250" max="11250" width="21.7109375" style="86" customWidth="1"/>
    <col min="11251" max="11251" width="19" style="86" customWidth="1"/>
    <col min="11252" max="11252" width="9.140625" style="86" customWidth="1"/>
    <col min="11253" max="11253" width="14.7109375" style="86" customWidth="1"/>
    <col min="11254" max="11254" width="12.140625" style="86" customWidth="1"/>
    <col min="11255" max="11255" width="14.28515625" style="86" customWidth="1"/>
    <col min="11256" max="11256" width="7.42578125" style="86" customWidth="1"/>
    <col min="11257" max="11257" width="8" style="86" customWidth="1"/>
    <col min="11258" max="11258" width="12.140625" style="86" customWidth="1"/>
    <col min="11259" max="11259" width="12.85546875" style="86" customWidth="1"/>
    <col min="11260" max="11260" width="14.28515625" style="86" customWidth="1"/>
    <col min="11261" max="11261" width="11.140625" style="86" customWidth="1"/>
    <col min="11262" max="11262" width="12.28515625" style="86" customWidth="1"/>
    <col min="11263" max="11263" width="13.42578125" style="86" customWidth="1"/>
    <col min="11264" max="11264" width="9.85546875" style="86" customWidth="1"/>
    <col min="11265" max="11265" width="13" style="86" customWidth="1"/>
    <col min="11266" max="11266" width="6.85546875" style="86" customWidth="1"/>
    <col min="11267" max="11267" width="10.85546875" style="86" customWidth="1"/>
    <col min="11268" max="11268" width="9.28515625" style="86" customWidth="1"/>
    <col min="11269" max="11269" width="11.28515625" style="86" customWidth="1"/>
    <col min="11270" max="11270" width="9.7109375" style="86" customWidth="1"/>
    <col min="11271" max="11271" width="7.42578125" style="86" customWidth="1"/>
    <col min="11272" max="11272" width="13.140625" style="86" customWidth="1"/>
    <col min="11273" max="11273" width="7" style="86" customWidth="1"/>
    <col min="11274" max="11274" width="8.7109375" style="86" customWidth="1"/>
    <col min="11275" max="11275" width="11.7109375" style="86" customWidth="1"/>
    <col min="11276" max="11276" width="12" style="86" customWidth="1"/>
    <col min="11277" max="11277" width="12.7109375" style="86" customWidth="1"/>
    <col min="11278" max="11278" width="14" style="86" customWidth="1"/>
    <col min="11279" max="11279" width="11.85546875" style="86" customWidth="1"/>
    <col min="11280" max="11280" width="7.5703125" style="86" customWidth="1"/>
    <col min="11281" max="11281" width="10.140625" style="86" customWidth="1"/>
    <col min="11282" max="11282" width="9.28515625" style="86" customWidth="1"/>
    <col min="11283" max="11285" width="9.140625" style="86" customWidth="1"/>
    <col min="11286" max="11286" width="13.140625" style="86" bestFit="1" customWidth="1"/>
    <col min="11287" max="11473" width="9.140625" style="86" customWidth="1"/>
    <col min="11474" max="11474" width="9.28515625" style="86" customWidth="1"/>
    <col min="11475" max="11475" width="21.7109375" style="86" customWidth="1"/>
    <col min="11476" max="11476" width="19" style="86" customWidth="1"/>
    <col min="11477" max="11477" width="9.140625" style="86" customWidth="1"/>
    <col min="11478" max="11478" width="14.7109375" style="86" customWidth="1"/>
    <col min="11479" max="11479" width="12.140625" style="86" customWidth="1"/>
    <col min="11480" max="11480" width="14.28515625" style="86" customWidth="1"/>
    <col min="11481" max="11481" width="7.42578125" style="86" customWidth="1"/>
    <col min="11482" max="11482" width="8" style="86" customWidth="1"/>
    <col min="11483" max="11483" width="12.140625" style="86" customWidth="1"/>
    <col min="11484" max="11484" width="12.85546875" style="86" customWidth="1"/>
    <col min="11485" max="11485" width="14.28515625" style="86" customWidth="1"/>
    <col min="11486" max="11486" width="9.7109375" style="86" customWidth="1"/>
    <col min="11487" max="11487" width="8.140625" style="86" customWidth="1"/>
    <col min="11488" max="11488" width="12.28515625" style="86" customWidth="1"/>
    <col min="11489" max="11489" width="13.42578125" style="86" customWidth="1"/>
    <col min="11490" max="11490" width="9.85546875" style="86" customWidth="1"/>
    <col min="11491" max="11491" width="9.28515625" style="86" customWidth="1"/>
    <col min="11492" max="11492" width="6.85546875" style="86" customWidth="1"/>
    <col min="11493" max="11493" width="10.85546875" style="86" customWidth="1"/>
    <col min="11494" max="11494" width="9.28515625" style="86" customWidth="1"/>
    <col min="11495" max="11495" width="11.28515625" style="86" customWidth="1"/>
    <col min="11496" max="11496" width="9.7109375" style="86" customWidth="1"/>
    <col min="11497" max="11497" width="7.42578125" style="86" customWidth="1"/>
    <col min="11498" max="11498" width="13.140625" style="86" customWidth="1"/>
    <col min="11499" max="11499" width="7" style="86" customWidth="1"/>
    <col min="11500" max="11500" width="8.7109375" style="86" customWidth="1"/>
    <col min="11501" max="11501" width="11.7109375" style="86" customWidth="1"/>
    <col min="11502" max="11502" width="12" style="86" customWidth="1"/>
    <col min="11503" max="11503" width="9.7109375" style="86" customWidth="1"/>
    <col min="11504" max="11504" width="6.85546875" style="86"/>
    <col min="11505" max="11505" width="9.28515625" style="86" customWidth="1"/>
    <col min="11506" max="11506" width="21.7109375" style="86" customWidth="1"/>
    <col min="11507" max="11507" width="19" style="86" customWidth="1"/>
    <col min="11508" max="11508" width="9.140625" style="86" customWidth="1"/>
    <col min="11509" max="11509" width="14.7109375" style="86" customWidth="1"/>
    <col min="11510" max="11510" width="12.140625" style="86" customWidth="1"/>
    <col min="11511" max="11511" width="14.28515625" style="86" customWidth="1"/>
    <col min="11512" max="11512" width="7.42578125" style="86" customWidth="1"/>
    <col min="11513" max="11513" width="8" style="86" customWidth="1"/>
    <col min="11514" max="11514" width="12.140625" style="86" customWidth="1"/>
    <col min="11515" max="11515" width="12.85546875" style="86" customWidth="1"/>
    <col min="11516" max="11516" width="14.28515625" style="86" customWidth="1"/>
    <col min="11517" max="11517" width="11.140625" style="86" customWidth="1"/>
    <col min="11518" max="11518" width="12.28515625" style="86" customWidth="1"/>
    <col min="11519" max="11519" width="13.42578125" style="86" customWidth="1"/>
    <col min="11520" max="11520" width="9.85546875" style="86" customWidth="1"/>
    <col min="11521" max="11521" width="13" style="86" customWidth="1"/>
    <col min="11522" max="11522" width="6.85546875" style="86" customWidth="1"/>
    <col min="11523" max="11523" width="10.85546875" style="86" customWidth="1"/>
    <col min="11524" max="11524" width="9.28515625" style="86" customWidth="1"/>
    <col min="11525" max="11525" width="11.28515625" style="86" customWidth="1"/>
    <col min="11526" max="11526" width="9.7109375" style="86" customWidth="1"/>
    <col min="11527" max="11527" width="7.42578125" style="86" customWidth="1"/>
    <col min="11528" max="11528" width="13.140625" style="86" customWidth="1"/>
    <col min="11529" max="11529" width="7" style="86" customWidth="1"/>
    <col min="11530" max="11530" width="8.7109375" style="86" customWidth="1"/>
    <col min="11531" max="11531" width="11.7109375" style="86" customWidth="1"/>
    <col min="11532" max="11532" width="12" style="86" customWidth="1"/>
    <col min="11533" max="11533" width="12.7109375" style="86" customWidth="1"/>
    <col min="11534" max="11534" width="14" style="86" customWidth="1"/>
    <col min="11535" max="11535" width="11.85546875" style="86" customWidth="1"/>
    <col min="11536" max="11536" width="7.5703125" style="86" customWidth="1"/>
    <col min="11537" max="11537" width="10.140625" style="86" customWidth="1"/>
    <col min="11538" max="11538" width="9.28515625" style="86" customWidth="1"/>
    <col min="11539" max="11541" width="9.140625" style="86" customWidth="1"/>
    <col min="11542" max="11542" width="13.140625" style="86" bestFit="1" customWidth="1"/>
    <col min="11543" max="11729" width="9.140625" style="86" customWidth="1"/>
    <col min="11730" max="11730" width="9.28515625" style="86" customWidth="1"/>
    <col min="11731" max="11731" width="21.7109375" style="86" customWidth="1"/>
    <col min="11732" max="11732" width="19" style="86" customWidth="1"/>
    <col min="11733" max="11733" width="9.140625" style="86" customWidth="1"/>
    <col min="11734" max="11734" width="14.7109375" style="86" customWidth="1"/>
    <col min="11735" max="11735" width="12.140625" style="86" customWidth="1"/>
    <col min="11736" max="11736" width="14.28515625" style="86" customWidth="1"/>
    <col min="11737" max="11737" width="7.42578125" style="86" customWidth="1"/>
    <col min="11738" max="11738" width="8" style="86" customWidth="1"/>
    <col min="11739" max="11739" width="12.140625" style="86" customWidth="1"/>
    <col min="11740" max="11740" width="12.85546875" style="86" customWidth="1"/>
    <col min="11741" max="11741" width="14.28515625" style="86" customWidth="1"/>
    <col min="11742" max="11742" width="9.7109375" style="86" customWidth="1"/>
    <col min="11743" max="11743" width="8.140625" style="86" customWidth="1"/>
    <col min="11744" max="11744" width="12.28515625" style="86" customWidth="1"/>
    <col min="11745" max="11745" width="13.42578125" style="86" customWidth="1"/>
    <col min="11746" max="11746" width="9.85546875" style="86" customWidth="1"/>
    <col min="11747" max="11747" width="9.28515625" style="86" customWidth="1"/>
    <col min="11748" max="11748" width="6.85546875" style="86" customWidth="1"/>
    <col min="11749" max="11749" width="10.85546875" style="86" customWidth="1"/>
    <col min="11750" max="11750" width="9.28515625" style="86" customWidth="1"/>
    <col min="11751" max="11751" width="11.28515625" style="86" customWidth="1"/>
    <col min="11752" max="11752" width="9.7109375" style="86" customWidth="1"/>
    <col min="11753" max="11753" width="7.42578125" style="86" customWidth="1"/>
    <col min="11754" max="11754" width="13.140625" style="86" customWidth="1"/>
    <col min="11755" max="11755" width="7" style="86" customWidth="1"/>
    <col min="11756" max="11756" width="8.7109375" style="86" customWidth="1"/>
    <col min="11757" max="11757" width="11.7109375" style="86" customWidth="1"/>
    <col min="11758" max="11758" width="12" style="86" customWidth="1"/>
    <col min="11759" max="11759" width="9.7109375" style="86" customWidth="1"/>
    <col min="11760" max="11760" width="6.85546875" style="86"/>
    <col min="11761" max="11761" width="9.28515625" style="86" customWidth="1"/>
    <col min="11762" max="11762" width="21.7109375" style="86" customWidth="1"/>
    <col min="11763" max="11763" width="19" style="86" customWidth="1"/>
    <col min="11764" max="11764" width="9.140625" style="86" customWidth="1"/>
    <col min="11765" max="11765" width="14.7109375" style="86" customWidth="1"/>
    <col min="11766" max="11766" width="12.140625" style="86" customWidth="1"/>
    <col min="11767" max="11767" width="14.28515625" style="86" customWidth="1"/>
    <col min="11768" max="11768" width="7.42578125" style="86" customWidth="1"/>
    <col min="11769" max="11769" width="8" style="86" customWidth="1"/>
    <col min="11770" max="11770" width="12.140625" style="86" customWidth="1"/>
    <col min="11771" max="11771" width="12.85546875" style="86" customWidth="1"/>
    <col min="11772" max="11772" width="14.28515625" style="86" customWidth="1"/>
    <col min="11773" max="11773" width="11.140625" style="86" customWidth="1"/>
    <col min="11774" max="11774" width="12.28515625" style="86" customWidth="1"/>
    <col min="11775" max="11775" width="13.42578125" style="86" customWidth="1"/>
    <col min="11776" max="11776" width="9.85546875" style="86" customWidth="1"/>
    <col min="11777" max="11777" width="13" style="86" customWidth="1"/>
    <col min="11778" max="11778" width="6.85546875" style="86" customWidth="1"/>
    <col min="11779" max="11779" width="10.85546875" style="86" customWidth="1"/>
    <col min="11780" max="11780" width="9.28515625" style="86" customWidth="1"/>
    <col min="11781" max="11781" width="11.28515625" style="86" customWidth="1"/>
    <col min="11782" max="11782" width="9.7109375" style="86" customWidth="1"/>
    <col min="11783" max="11783" width="7.42578125" style="86" customWidth="1"/>
    <col min="11784" max="11784" width="13.140625" style="86" customWidth="1"/>
    <col min="11785" max="11785" width="7" style="86" customWidth="1"/>
    <col min="11786" max="11786" width="8.7109375" style="86" customWidth="1"/>
    <col min="11787" max="11787" width="11.7109375" style="86" customWidth="1"/>
    <col min="11788" max="11788" width="12" style="86" customWidth="1"/>
    <col min="11789" max="11789" width="12.7109375" style="86" customWidth="1"/>
    <col min="11790" max="11790" width="14" style="86" customWidth="1"/>
    <col min="11791" max="11791" width="11.85546875" style="86" customWidth="1"/>
    <col min="11792" max="11792" width="7.5703125" style="86" customWidth="1"/>
    <col min="11793" max="11793" width="10.140625" style="86" customWidth="1"/>
    <col min="11794" max="11794" width="9.28515625" style="86" customWidth="1"/>
    <col min="11795" max="11797" width="9.140625" style="86" customWidth="1"/>
    <col min="11798" max="11798" width="13.140625" style="86" bestFit="1" customWidth="1"/>
    <col min="11799" max="11985" width="9.140625" style="86" customWidth="1"/>
    <col min="11986" max="11986" width="9.28515625" style="86" customWidth="1"/>
    <col min="11987" max="11987" width="21.7109375" style="86" customWidth="1"/>
    <col min="11988" max="11988" width="19" style="86" customWidth="1"/>
    <col min="11989" max="11989" width="9.140625" style="86" customWidth="1"/>
    <col min="11990" max="11990" width="14.7109375" style="86" customWidth="1"/>
    <col min="11991" max="11991" width="12.140625" style="86" customWidth="1"/>
    <col min="11992" max="11992" width="14.28515625" style="86" customWidth="1"/>
    <col min="11993" max="11993" width="7.42578125" style="86" customWidth="1"/>
    <col min="11994" max="11994" width="8" style="86" customWidth="1"/>
    <col min="11995" max="11995" width="12.140625" style="86" customWidth="1"/>
    <col min="11996" max="11996" width="12.85546875" style="86" customWidth="1"/>
    <col min="11997" max="11997" width="14.28515625" style="86" customWidth="1"/>
    <col min="11998" max="11998" width="9.7109375" style="86" customWidth="1"/>
    <col min="11999" max="11999" width="8.140625" style="86" customWidth="1"/>
    <col min="12000" max="12000" width="12.28515625" style="86" customWidth="1"/>
    <col min="12001" max="12001" width="13.42578125" style="86" customWidth="1"/>
    <col min="12002" max="12002" width="9.85546875" style="86" customWidth="1"/>
    <col min="12003" max="12003" width="9.28515625" style="86" customWidth="1"/>
    <col min="12004" max="12004" width="6.85546875" style="86" customWidth="1"/>
    <col min="12005" max="12005" width="10.85546875" style="86" customWidth="1"/>
    <col min="12006" max="12006" width="9.28515625" style="86" customWidth="1"/>
    <col min="12007" max="12007" width="11.28515625" style="86" customWidth="1"/>
    <col min="12008" max="12008" width="9.7109375" style="86" customWidth="1"/>
    <col min="12009" max="12009" width="7.42578125" style="86" customWidth="1"/>
    <col min="12010" max="12010" width="13.140625" style="86" customWidth="1"/>
    <col min="12011" max="12011" width="7" style="86" customWidth="1"/>
    <col min="12012" max="12012" width="8.7109375" style="86" customWidth="1"/>
    <col min="12013" max="12013" width="11.7109375" style="86" customWidth="1"/>
    <col min="12014" max="12014" width="12" style="86" customWidth="1"/>
    <col min="12015" max="12015" width="9.7109375" style="86" customWidth="1"/>
    <col min="12016" max="12016" width="6.85546875" style="86"/>
    <col min="12017" max="12017" width="9.28515625" style="86" customWidth="1"/>
    <col min="12018" max="12018" width="21.7109375" style="86" customWidth="1"/>
    <col min="12019" max="12019" width="19" style="86" customWidth="1"/>
    <col min="12020" max="12020" width="9.140625" style="86" customWidth="1"/>
    <col min="12021" max="12021" width="14.7109375" style="86" customWidth="1"/>
    <col min="12022" max="12022" width="12.140625" style="86" customWidth="1"/>
    <col min="12023" max="12023" width="14.28515625" style="86" customWidth="1"/>
    <col min="12024" max="12024" width="7.42578125" style="86" customWidth="1"/>
    <col min="12025" max="12025" width="8" style="86" customWidth="1"/>
    <col min="12026" max="12026" width="12.140625" style="86" customWidth="1"/>
    <col min="12027" max="12027" width="12.85546875" style="86" customWidth="1"/>
    <col min="12028" max="12028" width="14.28515625" style="86" customWidth="1"/>
    <col min="12029" max="12029" width="11.140625" style="86" customWidth="1"/>
    <col min="12030" max="12030" width="12.28515625" style="86" customWidth="1"/>
    <col min="12031" max="12031" width="13.42578125" style="86" customWidth="1"/>
    <col min="12032" max="12032" width="9.85546875" style="86" customWidth="1"/>
    <col min="12033" max="12033" width="13" style="86" customWidth="1"/>
    <col min="12034" max="12034" width="6.85546875" style="86" customWidth="1"/>
    <col min="12035" max="12035" width="10.85546875" style="86" customWidth="1"/>
    <col min="12036" max="12036" width="9.28515625" style="86" customWidth="1"/>
    <col min="12037" max="12037" width="11.28515625" style="86" customWidth="1"/>
    <col min="12038" max="12038" width="9.7109375" style="86" customWidth="1"/>
    <col min="12039" max="12039" width="7.42578125" style="86" customWidth="1"/>
    <col min="12040" max="12040" width="13.140625" style="86" customWidth="1"/>
    <col min="12041" max="12041" width="7" style="86" customWidth="1"/>
    <col min="12042" max="12042" width="8.7109375" style="86" customWidth="1"/>
    <col min="12043" max="12043" width="11.7109375" style="86" customWidth="1"/>
    <col min="12044" max="12044" width="12" style="86" customWidth="1"/>
    <col min="12045" max="12045" width="12.7109375" style="86" customWidth="1"/>
    <col min="12046" max="12046" width="14" style="86" customWidth="1"/>
    <col min="12047" max="12047" width="11.85546875" style="86" customWidth="1"/>
    <col min="12048" max="12048" width="7.5703125" style="86" customWidth="1"/>
    <col min="12049" max="12049" width="10.140625" style="86" customWidth="1"/>
    <col min="12050" max="12050" width="9.28515625" style="86" customWidth="1"/>
    <col min="12051" max="12053" width="9.140625" style="86" customWidth="1"/>
    <col min="12054" max="12054" width="13.140625" style="86" bestFit="1" customWidth="1"/>
    <col min="12055" max="12241" width="9.140625" style="86" customWidth="1"/>
    <col min="12242" max="12242" width="9.28515625" style="86" customWidth="1"/>
    <col min="12243" max="12243" width="21.7109375" style="86" customWidth="1"/>
    <col min="12244" max="12244" width="19" style="86" customWidth="1"/>
    <col min="12245" max="12245" width="9.140625" style="86" customWidth="1"/>
    <col min="12246" max="12246" width="14.7109375" style="86" customWidth="1"/>
    <col min="12247" max="12247" width="12.140625" style="86" customWidth="1"/>
    <col min="12248" max="12248" width="14.28515625" style="86" customWidth="1"/>
    <col min="12249" max="12249" width="7.42578125" style="86" customWidth="1"/>
    <col min="12250" max="12250" width="8" style="86" customWidth="1"/>
    <col min="12251" max="12251" width="12.140625" style="86" customWidth="1"/>
    <col min="12252" max="12252" width="12.85546875" style="86" customWidth="1"/>
    <col min="12253" max="12253" width="14.28515625" style="86" customWidth="1"/>
    <col min="12254" max="12254" width="9.7109375" style="86" customWidth="1"/>
    <col min="12255" max="12255" width="8.140625" style="86" customWidth="1"/>
    <col min="12256" max="12256" width="12.28515625" style="86" customWidth="1"/>
    <col min="12257" max="12257" width="13.42578125" style="86" customWidth="1"/>
    <col min="12258" max="12258" width="9.85546875" style="86" customWidth="1"/>
    <col min="12259" max="12259" width="9.28515625" style="86" customWidth="1"/>
    <col min="12260" max="12260" width="6.85546875" style="86" customWidth="1"/>
    <col min="12261" max="12261" width="10.85546875" style="86" customWidth="1"/>
    <col min="12262" max="12262" width="9.28515625" style="86" customWidth="1"/>
    <col min="12263" max="12263" width="11.28515625" style="86" customWidth="1"/>
    <col min="12264" max="12264" width="9.7109375" style="86" customWidth="1"/>
    <col min="12265" max="12265" width="7.42578125" style="86" customWidth="1"/>
    <col min="12266" max="12266" width="13.140625" style="86" customWidth="1"/>
    <col min="12267" max="12267" width="7" style="86" customWidth="1"/>
    <col min="12268" max="12268" width="8.7109375" style="86" customWidth="1"/>
    <col min="12269" max="12269" width="11.7109375" style="86" customWidth="1"/>
    <col min="12270" max="12270" width="12" style="86" customWidth="1"/>
    <col min="12271" max="12271" width="9.7109375" style="86" customWidth="1"/>
    <col min="12272" max="12272" width="6.85546875" style="86"/>
    <col min="12273" max="12273" width="9.28515625" style="86" customWidth="1"/>
    <col min="12274" max="12274" width="21.7109375" style="86" customWidth="1"/>
    <col min="12275" max="12275" width="19" style="86" customWidth="1"/>
    <col min="12276" max="12276" width="9.140625" style="86" customWidth="1"/>
    <col min="12277" max="12277" width="14.7109375" style="86" customWidth="1"/>
    <col min="12278" max="12278" width="12.140625" style="86" customWidth="1"/>
    <col min="12279" max="12279" width="14.28515625" style="86" customWidth="1"/>
    <col min="12280" max="12280" width="7.42578125" style="86" customWidth="1"/>
    <col min="12281" max="12281" width="8" style="86" customWidth="1"/>
    <col min="12282" max="12282" width="12.140625" style="86" customWidth="1"/>
    <col min="12283" max="12283" width="12.85546875" style="86" customWidth="1"/>
    <col min="12284" max="12284" width="14.28515625" style="86" customWidth="1"/>
    <col min="12285" max="12285" width="11.140625" style="86" customWidth="1"/>
    <col min="12286" max="12286" width="12.28515625" style="86" customWidth="1"/>
    <col min="12287" max="12287" width="13.42578125" style="86" customWidth="1"/>
    <col min="12288" max="12288" width="9.85546875" style="86" customWidth="1"/>
    <col min="12289" max="12289" width="13" style="86" customWidth="1"/>
    <col min="12290" max="12290" width="6.85546875" style="86" customWidth="1"/>
    <col min="12291" max="12291" width="10.85546875" style="86" customWidth="1"/>
    <col min="12292" max="12292" width="9.28515625" style="86" customWidth="1"/>
    <col min="12293" max="12293" width="11.28515625" style="86" customWidth="1"/>
    <col min="12294" max="12294" width="9.7109375" style="86" customWidth="1"/>
    <col min="12295" max="12295" width="7.42578125" style="86" customWidth="1"/>
    <col min="12296" max="12296" width="13.140625" style="86" customWidth="1"/>
    <col min="12297" max="12297" width="7" style="86" customWidth="1"/>
    <col min="12298" max="12298" width="8.7109375" style="86" customWidth="1"/>
    <col min="12299" max="12299" width="11.7109375" style="86" customWidth="1"/>
    <col min="12300" max="12300" width="12" style="86" customWidth="1"/>
    <col min="12301" max="12301" width="12.7109375" style="86" customWidth="1"/>
    <col min="12302" max="12302" width="14" style="86" customWidth="1"/>
    <col min="12303" max="12303" width="11.85546875" style="86" customWidth="1"/>
    <col min="12304" max="12304" width="7.5703125" style="86" customWidth="1"/>
    <col min="12305" max="12305" width="10.140625" style="86" customWidth="1"/>
    <col min="12306" max="12306" width="9.28515625" style="86" customWidth="1"/>
    <col min="12307" max="12309" width="9.140625" style="86" customWidth="1"/>
    <col min="12310" max="12310" width="13.140625" style="86" bestFit="1" customWidth="1"/>
    <col min="12311" max="12497" width="9.140625" style="86" customWidth="1"/>
    <col min="12498" max="12498" width="9.28515625" style="86" customWidth="1"/>
    <col min="12499" max="12499" width="21.7109375" style="86" customWidth="1"/>
    <col min="12500" max="12500" width="19" style="86" customWidth="1"/>
    <col min="12501" max="12501" width="9.140625" style="86" customWidth="1"/>
    <col min="12502" max="12502" width="14.7109375" style="86" customWidth="1"/>
    <col min="12503" max="12503" width="12.140625" style="86" customWidth="1"/>
    <col min="12504" max="12504" width="14.28515625" style="86" customWidth="1"/>
    <col min="12505" max="12505" width="7.42578125" style="86" customWidth="1"/>
    <col min="12506" max="12506" width="8" style="86" customWidth="1"/>
    <col min="12507" max="12507" width="12.140625" style="86" customWidth="1"/>
    <col min="12508" max="12508" width="12.85546875" style="86" customWidth="1"/>
    <col min="12509" max="12509" width="14.28515625" style="86" customWidth="1"/>
    <col min="12510" max="12510" width="9.7109375" style="86" customWidth="1"/>
    <col min="12511" max="12511" width="8.140625" style="86" customWidth="1"/>
    <col min="12512" max="12512" width="12.28515625" style="86" customWidth="1"/>
    <col min="12513" max="12513" width="13.42578125" style="86" customWidth="1"/>
    <col min="12514" max="12514" width="9.85546875" style="86" customWidth="1"/>
    <col min="12515" max="12515" width="9.28515625" style="86" customWidth="1"/>
    <col min="12516" max="12516" width="6.85546875" style="86" customWidth="1"/>
    <col min="12517" max="12517" width="10.85546875" style="86" customWidth="1"/>
    <col min="12518" max="12518" width="9.28515625" style="86" customWidth="1"/>
    <col min="12519" max="12519" width="11.28515625" style="86" customWidth="1"/>
    <col min="12520" max="12520" width="9.7109375" style="86" customWidth="1"/>
    <col min="12521" max="12521" width="7.42578125" style="86" customWidth="1"/>
    <col min="12522" max="12522" width="13.140625" style="86" customWidth="1"/>
    <col min="12523" max="12523" width="7" style="86" customWidth="1"/>
    <col min="12524" max="12524" width="8.7109375" style="86" customWidth="1"/>
    <col min="12525" max="12525" width="11.7109375" style="86" customWidth="1"/>
    <col min="12526" max="12526" width="12" style="86" customWidth="1"/>
    <col min="12527" max="12527" width="9.7109375" style="86" customWidth="1"/>
    <col min="12528" max="12528" width="6.85546875" style="86"/>
    <col min="12529" max="12529" width="9.28515625" style="86" customWidth="1"/>
    <col min="12530" max="12530" width="21.7109375" style="86" customWidth="1"/>
    <col min="12531" max="12531" width="19" style="86" customWidth="1"/>
    <col min="12532" max="12532" width="9.140625" style="86" customWidth="1"/>
    <col min="12533" max="12533" width="14.7109375" style="86" customWidth="1"/>
    <col min="12534" max="12534" width="12.140625" style="86" customWidth="1"/>
    <col min="12535" max="12535" width="14.28515625" style="86" customWidth="1"/>
    <col min="12536" max="12536" width="7.42578125" style="86" customWidth="1"/>
    <col min="12537" max="12537" width="8" style="86" customWidth="1"/>
    <col min="12538" max="12538" width="12.140625" style="86" customWidth="1"/>
    <col min="12539" max="12539" width="12.85546875" style="86" customWidth="1"/>
    <col min="12540" max="12540" width="14.28515625" style="86" customWidth="1"/>
    <col min="12541" max="12541" width="11.140625" style="86" customWidth="1"/>
    <col min="12542" max="12542" width="12.28515625" style="86" customWidth="1"/>
    <col min="12543" max="12543" width="13.42578125" style="86" customWidth="1"/>
    <col min="12544" max="12544" width="9.85546875" style="86" customWidth="1"/>
    <col min="12545" max="12545" width="13" style="86" customWidth="1"/>
    <col min="12546" max="12546" width="6.85546875" style="86" customWidth="1"/>
    <col min="12547" max="12547" width="10.85546875" style="86" customWidth="1"/>
    <col min="12548" max="12548" width="9.28515625" style="86" customWidth="1"/>
    <col min="12549" max="12549" width="11.28515625" style="86" customWidth="1"/>
    <col min="12550" max="12550" width="9.7109375" style="86" customWidth="1"/>
    <col min="12551" max="12551" width="7.42578125" style="86" customWidth="1"/>
    <col min="12552" max="12552" width="13.140625" style="86" customWidth="1"/>
    <col min="12553" max="12553" width="7" style="86" customWidth="1"/>
    <col min="12554" max="12554" width="8.7109375" style="86" customWidth="1"/>
    <col min="12555" max="12555" width="11.7109375" style="86" customWidth="1"/>
    <col min="12556" max="12556" width="12" style="86" customWidth="1"/>
    <col min="12557" max="12557" width="12.7109375" style="86" customWidth="1"/>
    <col min="12558" max="12558" width="14" style="86" customWidth="1"/>
    <col min="12559" max="12559" width="11.85546875" style="86" customWidth="1"/>
    <col min="12560" max="12560" width="7.5703125" style="86" customWidth="1"/>
    <col min="12561" max="12561" width="10.140625" style="86" customWidth="1"/>
    <col min="12562" max="12562" width="9.28515625" style="86" customWidth="1"/>
    <col min="12563" max="12565" width="9.140625" style="86" customWidth="1"/>
    <col min="12566" max="12566" width="13.140625" style="86" bestFit="1" customWidth="1"/>
    <col min="12567" max="12753" width="9.140625" style="86" customWidth="1"/>
    <col min="12754" max="12754" width="9.28515625" style="86" customWidth="1"/>
    <col min="12755" max="12755" width="21.7109375" style="86" customWidth="1"/>
    <col min="12756" max="12756" width="19" style="86" customWidth="1"/>
    <col min="12757" max="12757" width="9.140625" style="86" customWidth="1"/>
    <col min="12758" max="12758" width="14.7109375" style="86" customWidth="1"/>
    <col min="12759" max="12759" width="12.140625" style="86" customWidth="1"/>
    <col min="12760" max="12760" width="14.28515625" style="86" customWidth="1"/>
    <col min="12761" max="12761" width="7.42578125" style="86" customWidth="1"/>
    <col min="12762" max="12762" width="8" style="86" customWidth="1"/>
    <col min="12763" max="12763" width="12.140625" style="86" customWidth="1"/>
    <col min="12764" max="12764" width="12.85546875" style="86" customWidth="1"/>
    <col min="12765" max="12765" width="14.28515625" style="86" customWidth="1"/>
    <col min="12766" max="12766" width="9.7109375" style="86" customWidth="1"/>
    <col min="12767" max="12767" width="8.140625" style="86" customWidth="1"/>
    <col min="12768" max="12768" width="12.28515625" style="86" customWidth="1"/>
    <col min="12769" max="12769" width="13.42578125" style="86" customWidth="1"/>
    <col min="12770" max="12770" width="9.85546875" style="86" customWidth="1"/>
    <col min="12771" max="12771" width="9.28515625" style="86" customWidth="1"/>
    <col min="12772" max="12772" width="6.85546875" style="86" customWidth="1"/>
    <col min="12773" max="12773" width="10.85546875" style="86" customWidth="1"/>
    <col min="12774" max="12774" width="9.28515625" style="86" customWidth="1"/>
    <col min="12775" max="12775" width="11.28515625" style="86" customWidth="1"/>
    <col min="12776" max="12776" width="9.7109375" style="86" customWidth="1"/>
    <col min="12777" max="12777" width="7.42578125" style="86" customWidth="1"/>
    <col min="12778" max="12778" width="13.140625" style="86" customWidth="1"/>
    <col min="12779" max="12779" width="7" style="86" customWidth="1"/>
    <col min="12780" max="12780" width="8.7109375" style="86" customWidth="1"/>
    <col min="12781" max="12781" width="11.7109375" style="86" customWidth="1"/>
    <col min="12782" max="12782" width="12" style="86" customWidth="1"/>
    <col min="12783" max="12783" width="9.7109375" style="86" customWidth="1"/>
    <col min="12784" max="12784" width="6.85546875" style="86"/>
    <col min="12785" max="12785" width="9.28515625" style="86" customWidth="1"/>
    <col min="12786" max="12786" width="21.7109375" style="86" customWidth="1"/>
    <col min="12787" max="12787" width="19" style="86" customWidth="1"/>
    <col min="12788" max="12788" width="9.140625" style="86" customWidth="1"/>
    <col min="12789" max="12789" width="14.7109375" style="86" customWidth="1"/>
    <col min="12790" max="12790" width="12.140625" style="86" customWidth="1"/>
    <col min="12791" max="12791" width="14.28515625" style="86" customWidth="1"/>
    <col min="12792" max="12792" width="7.42578125" style="86" customWidth="1"/>
    <col min="12793" max="12793" width="8" style="86" customWidth="1"/>
    <col min="12794" max="12794" width="12.140625" style="86" customWidth="1"/>
    <col min="12795" max="12795" width="12.85546875" style="86" customWidth="1"/>
    <col min="12796" max="12796" width="14.28515625" style="86" customWidth="1"/>
    <col min="12797" max="12797" width="11.140625" style="86" customWidth="1"/>
    <col min="12798" max="12798" width="12.28515625" style="86" customWidth="1"/>
    <col min="12799" max="12799" width="13.42578125" style="86" customWidth="1"/>
    <col min="12800" max="12800" width="9.85546875" style="86" customWidth="1"/>
    <col min="12801" max="12801" width="13" style="86" customWidth="1"/>
    <col min="12802" max="12802" width="6.85546875" style="86" customWidth="1"/>
    <col min="12803" max="12803" width="10.85546875" style="86" customWidth="1"/>
    <col min="12804" max="12804" width="9.28515625" style="86" customWidth="1"/>
    <col min="12805" max="12805" width="11.28515625" style="86" customWidth="1"/>
    <col min="12806" max="12806" width="9.7109375" style="86" customWidth="1"/>
    <col min="12807" max="12807" width="7.42578125" style="86" customWidth="1"/>
    <col min="12808" max="12808" width="13.140625" style="86" customWidth="1"/>
    <col min="12809" max="12809" width="7" style="86" customWidth="1"/>
    <col min="12810" max="12810" width="8.7109375" style="86" customWidth="1"/>
    <col min="12811" max="12811" width="11.7109375" style="86" customWidth="1"/>
    <col min="12812" max="12812" width="12" style="86" customWidth="1"/>
    <col min="12813" max="12813" width="12.7109375" style="86" customWidth="1"/>
    <col min="12814" max="12814" width="14" style="86" customWidth="1"/>
    <col min="12815" max="12815" width="11.85546875" style="86" customWidth="1"/>
    <col min="12816" max="12816" width="7.5703125" style="86" customWidth="1"/>
    <col min="12817" max="12817" width="10.140625" style="86" customWidth="1"/>
    <col min="12818" max="12818" width="9.28515625" style="86" customWidth="1"/>
    <col min="12819" max="12821" width="9.140625" style="86" customWidth="1"/>
    <col min="12822" max="12822" width="13.140625" style="86" bestFit="1" customWidth="1"/>
    <col min="12823" max="13009" width="9.140625" style="86" customWidth="1"/>
    <col min="13010" max="13010" width="9.28515625" style="86" customWidth="1"/>
    <col min="13011" max="13011" width="21.7109375" style="86" customWidth="1"/>
    <col min="13012" max="13012" width="19" style="86" customWidth="1"/>
    <col min="13013" max="13013" width="9.140625" style="86" customWidth="1"/>
    <col min="13014" max="13014" width="14.7109375" style="86" customWidth="1"/>
    <col min="13015" max="13015" width="12.140625" style="86" customWidth="1"/>
    <col min="13016" max="13016" width="14.28515625" style="86" customWidth="1"/>
    <col min="13017" max="13017" width="7.42578125" style="86" customWidth="1"/>
    <col min="13018" max="13018" width="8" style="86" customWidth="1"/>
    <col min="13019" max="13019" width="12.140625" style="86" customWidth="1"/>
    <col min="13020" max="13020" width="12.85546875" style="86" customWidth="1"/>
    <col min="13021" max="13021" width="14.28515625" style="86" customWidth="1"/>
    <col min="13022" max="13022" width="9.7109375" style="86" customWidth="1"/>
    <col min="13023" max="13023" width="8.140625" style="86" customWidth="1"/>
    <col min="13024" max="13024" width="12.28515625" style="86" customWidth="1"/>
    <col min="13025" max="13025" width="13.42578125" style="86" customWidth="1"/>
    <col min="13026" max="13026" width="9.85546875" style="86" customWidth="1"/>
    <col min="13027" max="13027" width="9.28515625" style="86" customWidth="1"/>
    <col min="13028" max="13028" width="6.85546875" style="86" customWidth="1"/>
    <col min="13029" max="13029" width="10.85546875" style="86" customWidth="1"/>
    <col min="13030" max="13030" width="9.28515625" style="86" customWidth="1"/>
    <col min="13031" max="13031" width="11.28515625" style="86" customWidth="1"/>
    <col min="13032" max="13032" width="9.7109375" style="86" customWidth="1"/>
    <col min="13033" max="13033" width="7.42578125" style="86" customWidth="1"/>
    <col min="13034" max="13034" width="13.140625" style="86" customWidth="1"/>
    <col min="13035" max="13035" width="7" style="86" customWidth="1"/>
    <col min="13036" max="13036" width="8.7109375" style="86" customWidth="1"/>
    <col min="13037" max="13037" width="11.7109375" style="86" customWidth="1"/>
    <col min="13038" max="13038" width="12" style="86" customWidth="1"/>
    <col min="13039" max="13039" width="9.7109375" style="86" customWidth="1"/>
    <col min="13040" max="13040" width="6.85546875" style="86"/>
    <col min="13041" max="13041" width="9.28515625" style="86" customWidth="1"/>
    <col min="13042" max="13042" width="21.7109375" style="86" customWidth="1"/>
    <col min="13043" max="13043" width="19" style="86" customWidth="1"/>
    <col min="13044" max="13044" width="9.140625" style="86" customWidth="1"/>
    <col min="13045" max="13045" width="14.7109375" style="86" customWidth="1"/>
    <col min="13046" max="13046" width="12.140625" style="86" customWidth="1"/>
    <col min="13047" max="13047" width="14.28515625" style="86" customWidth="1"/>
    <col min="13048" max="13048" width="7.42578125" style="86" customWidth="1"/>
    <col min="13049" max="13049" width="8" style="86" customWidth="1"/>
    <col min="13050" max="13050" width="12.140625" style="86" customWidth="1"/>
    <col min="13051" max="13051" width="12.85546875" style="86" customWidth="1"/>
    <col min="13052" max="13052" width="14.28515625" style="86" customWidth="1"/>
    <col min="13053" max="13053" width="11.140625" style="86" customWidth="1"/>
    <col min="13054" max="13054" width="12.28515625" style="86" customWidth="1"/>
    <col min="13055" max="13055" width="13.42578125" style="86" customWidth="1"/>
    <col min="13056" max="13056" width="9.85546875" style="86" customWidth="1"/>
    <col min="13057" max="13057" width="13" style="86" customWidth="1"/>
    <col min="13058" max="13058" width="6.85546875" style="86" customWidth="1"/>
    <col min="13059" max="13059" width="10.85546875" style="86" customWidth="1"/>
    <col min="13060" max="13060" width="9.28515625" style="86" customWidth="1"/>
    <col min="13061" max="13061" width="11.28515625" style="86" customWidth="1"/>
    <col min="13062" max="13062" width="9.7109375" style="86" customWidth="1"/>
    <col min="13063" max="13063" width="7.42578125" style="86" customWidth="1"/>
    <col min="13064" max="13064" width="13.140625" style="86" customWidth="1"/>
    <col min="13065" max="13065" width="7" style="86" customWidth="1"/>
    <col min="13066" max="13066" width="8.7109375" style="86" customWidth="1"/>
    <col min="13067" max="13067" width="11.7109375" style="86" customWidth="1"/>
    <col min="13068" max="13068" width="12" style="86" customWidth="1"/>
    <col min="13069" max="13069" width="12.7109375" style="86" customWidth="1"/>
    <col min="13070" max="13070" width="14" style="86" customWidth="1"/>
    <col min="13071" max="13071" width="11.85546875" style="86" customWidth="1"/>
    <col min="13072" max="13072" width="7.5703125" style="86" customWidth="1"/>
    <col min="13073" max="13073" width="10.140625" style="86" customWidth="1"/>
    <col min="13074" max="13074" width="9.28515625" style="86" customWidth="1"/>
    <col min="13075" max="13077" width="9.140625" style="86" customWidth="1"/>
    <col min="13078" max="13078" width="13.140625" style="86" bestFit="1" customWidth="1"/>
    <col min="13079" max="13265" width="9.140625" style="86" customWidth="1"/>
    <col min="13266" max="13266" width="9.28515625" style="86" customWidth="1"/>
    <col min="13267" max="13267" width="21.7109375" style="86" customWidth="1"/>
    <col min="13268" max="13268" width="19" style="86" customWidth="1"/>
    <col min="13269" max="13269" width="9.140625" style="86" customWidth="1"/>
    <col min="13270" max="13270" width="14.7109375" style="86" customWidth="1"/>
    <col min="13271" max="13271" width="12.140625" style="86" customWidth="1"/>
    <col min="13272" max="13272" width="14.28515625" style="86" customWidth="1"/>
    <col min="13273" max="13273" width="7.42578125" style="86" customWidth="1"/>
    <col min="13274" max="13274" width="8" style="86" customWidth="1"/>
    <col min="13275" max="13275" width="12.140625" style="86" customWidth="1"/>
    <col min="13276" max="13276" width="12.85546875" style="86" customWidth="1"/>
    <col min="13277" max="13277" width="14.28515625" style="86" customWidth="1"/>
    <col min="13278" max="13278" width="9.7109375" style="86" customWidth="1"/>
    <col min="13279" max="13279" width="8.140625" style="86" customWidth="1"/>
    <col min="13280" max="13280" width="12.28515625" style="86" customWidth="1"/>
    <col min="13281" max="13281" width="13.42578125" style="86" customWidth="1"/>
    <col min="13282" max="13282" width="9.85546875" style="86" customWidth="1"/>
    <col min="13283" max="13283" width="9.28515625" style="86" customWidth="1"/>
    <col min="13284" max="13284" width="6.85546875" style="86" customWidth="1"/>
    <col min="13285" max="13285" width="10.85546875" style="86" customWidth="1"/>
    <col min="13286" max="13286" width="9.28515625" style="86" customWidth="1"/>
    <col min="13287" max="13287" width="11.28515625" style="86" customWidth="1"/>
    <col min="13288" max="13288" width="9.7109375" style="86" customWidth="1"/>
    <col min="13289" max="13289" width="7.42578125" style="86" customWidth="1"/>
    <col min="13290" max="13290" width="13.140625" style="86" customWidth="1"/>
    <col min="13291" max="13291" width="7" style="86" customWidth="1"/>
    <col min="13292" max="13292" width="8.7109375" style="86" customWidth="1"/>
    <col min="13293" max="13293" width="11.7109375" style="86" customWidth="1"/>
    <col min="13294" max="13294" width="12" style="86" customWidth="1"/>
    <col min="13295" max="13295" width="9.7109375" style="86" customWidth="1"/>
    <col min="13296" max="13296" width="6.85546875" style="86"/>
    <col min="13297" max="13297" width="9.28515625" style="86" customWidth="1"/>
    <col min="13298" max="13298" width="21.7109375" style="86" customWidth="1"/>
    <col min="13299" max="13299" width="19" style="86" customWidth="1"/>
    <col min="13300" max="13300" width="9.140625" style="86" customWidth="1"/>
    <col min="13301" max="13301" width="14.7109375" style="86" customWidth="1"/>
    <col min="13302" max="13302" width="12.140625" style="86" customWidth="1"/>
    <col min="13303" max="13303" width="14.28515625" style="86" customWidth="1"/>
    <col min="13304" max="13304" width="7.42578125" style="86" customWidth="1"/>
    <col min="13305" max="13305" width="8" style="86" customWidth="1"/>
    <col min="13306" max="13306" width="12.140625" style="86" customWidth="1"/>
    <col min="13307" max="13307" width="12.85546875" style="86" customWidth="1"/>
    <col min="13308" max="13308" width="14.28515625" style="86" customWidth="1"/>
    <col min="13309" max="13309" width="11.140625" style="86" customWidth="1"/>
    <col min="13310" max="13310" width="12.28515625" style="86" customWidth="1"/>
    <col min="13311" max="13311" width="13.42578125" style="86" customWidth="1"/>
    <col min="13312" max="13312" width="9.85546875" style="86" customWidth="1"/>
    <col min="13313" max="13313" width="13" style="86" customWidth="1"/>
    <col min="13314" max="13314" width="6.85546875" style="86" customWidth="1"/>
    <col min="13315" max="13315" width="10.85546875" style="86" customWidth="1"/>
    <col min="13316" max="13316" width="9.28515625" style="86" customWidth="1"/>
    <col min="13317" max="13317" width="11.28515625" style="86" customWidth="1"/>
    <col min="13318" max="13318" width="9.7109375" style="86" customWidth="1"/>
    <col min="13319" max="13319" width="7.42578125" style="86" customWidth="1"/>
    <col min="13320" max="13320" width="13.140625" style="86" customWidth="1"/>
    <col min="13321" max="13321" width="7" style="86" customWidth="1"/>
    <col min="13322" max="13322" width="8.7109375" style="86" customWidth="1"/>
    <col min="13323" max="13323" width="11.7109375" style="86" customWidth="1"/>
    <col min="13324" max="13324" width="12" style="86" customWidth="1"/>
    <col min="13325" max="13325" width="12.7109375" style="86" customWidth="1"/>
    <col min="13326" max="13326" width="14" style="86" customWidth="1"/>
    <col min="13327" max="13327" width="11.85546875" style="86" customWidth="1"/>
    <col min="13328" max="13328" width="7.5703125" style="86" customWidth="1"/>
    <col min="13329" max="13329" width="10.140625" style="86" customWidth="1"/>
    <col min="13330" max="13330" width="9.28515625" style="86" customWidth="1"/>
    <col min="13331" max="13333" width="9.140625" style="86" customWidth="1"/>
    <col min="13334" max="13334" width="13.140625" style="86" bestFit="1" customWidth="1"/>
    <col min="13335" max="13521" width="9.140625" style="86" customWidth="1"/>
    <col min="13522" max="13522" width="9.28515625" style="86" customWidth="1"/>
    <col min="13523" max="13523" width="21.7109375" style="86" customWidth="1"/>
    <col min="13524" max="13524" width="19" style="86" customWidth="1"/>
    <col min="13525" max="13525" width="9.140625" style="86" customWidth="1"/>
    <col min="13526" max="13526" width="14.7109375" style="86" customWidth="1"/>
    <col min="13527" max="13527" width="12.140625" style="86" customWidth="1"/>
    <col min="13528" max="13528" width="14.28515625" style="86" customWidth="1"/>
    <col min="13529" max="13529" width="7.42578125" style="86" customWidth="1"/>
    <col min="13530" max="13530" width="8" style="86" customWidth="1"/>
    <col min="13531" max="13531" width="12.140625" style="86" customWidth="1"/>
    <col min="13532" max="13532" width="12.85546875" style="86" customWidth="1"/>
    <col min="13533" max="13533" width="14.28515625" style="86" customWidth="1"/>
    <col min="13534" max="13534" width="9.7109375" style="86" customWidth="1"/>
    <col min="13535" max="13535" width="8.140625" style="86" customWidth="1"/>
    <col min="13536" max="13536" width="12.28515625" style="86" customWidth="1"/>
    <col min="13537" max="13537" width="13.42578125" style="86" customWidth="1"/>
    <col min="13538" max="13538" width="9.85546875" style="86" customWidth="1"/>
    <col min="13539" max="13539" width="9.28515625" style="86" customWidth="1"/>
    <col min="13540" max="13540" width="6.85546875" style="86" customWidth="1"/>
    <col min="13541" max="13541" width="10.85546875" style="86" customWidth="1"/>
    <col min="13542" max="13542" width="9.28515625" style="86" customWidth="1"/>
    <col min="13543" max="13543" width="11.28515625" style="86" customWidth="1"/>
    <col min="13544" max="13544" width="9.7109375" style="86" customWidth="1"/>
    <col min="13545" max="13545" width="7.42578125" style="86" customWidth="1"/>
    <col min="13546" max="13546" width="13.140625" style="86" customWidth="1"/>
    <col min="13547" max="13547" width="7" style="86" customWidth="1"/>
    <col min="13548" max="13548" width="8.7109375" style="86" customWidth="1"/>
    <col min="13549" max="13549" width="11.7109375" style="86" customWidth="1"/>
    <col min="13550" max="13550" width="12" style="86" customWidth="1"/>
    <col min="13551" max="13551" width="9.7109375" style="86" customWidth="1"/>
    <col min="13552" max="13552" width="6.85546875" style="86"/>
    <col min="13553" max="13553" width="9.28515625" style="86" customWidth="1"/>
    <col min="13554" max="13554" width="21.7109375" style="86" customWidth="1"/>
    <col min="13555" max="13555" width="19" style="86" customWidth="1"/>
    <col min="13556" max="13556" width="9.140625" style="86" customWidth="1"/>
    <col min="13557" max="13557" width="14.7109375" style="86" customWidth="1"/>
    <col min="13558" max="13558" width="12.140625" style="86" customWidth="1"/>
    <col min="13559" max="13559" width="14.28515625" style="86" customWidth="1"/>
    <col min="13560" max="13560" width="7.42578125" style="86" customWidth="1"/>
    <col min="13561" max="13561" width="8" style="86" customWidth="1"/>
    <col min="13562" max="13562" width="12.140625" style="86" customWidth="1"/>
    <col min="13563" max="13563" width="12.85546875" style="86" customWidth="1"/>
    <col min="13564" max="13564" width="14.28515625" style="86" customWidth="1"/>
    <col min="13565" max="13565" width="11.140625" style="86" customWidth="1"/>
    <col min="13566" max="13566" width="12.28515625" style="86" customWidth="1"/>
    <col min="13567" max="13567" width="13.42578125" style="86" customWidth="1"/>
    <col min="13568" max="13568" width="9.85546875" style="86" customWidth="1"/>
    <col min="13569" max="13569" width="13" style="86" customWidth="1"/>
    <col min="13570" max="13570" width="6.85546875" style="86" customWidth="1"/>
    <col min="13571" max="13571" width="10.85546875" style="86" customWidth="1"/>
    <col min="13572" max="13572" width="9.28515625" style="86" customWidth="1"/>
    <col min="13573" max="13573" width="11.28515625" style="86" customWidth="1"/>
    <col min="13574" max="13574" width="9.7109375" style="86" customWidth="1"/>
    <col min="13575" max="13575" width="7.42578125" style="86" customWidth="1"/>
    <col min="13576" max="13576" width="13.140625" style="86" customWidth="1"/>
    <col min="13577" max="13577" width="7" style="86" customWidth="1"/>
    <col min="13578" max="13578" width="8.7109375" style="86" customWidth="1"/>
    <col min="13579" max="13579" width="11.7109375" style="86" customWidth="1"/>
    <col min="13580" max="13580" width="12" style="86" customWidth="1"/>
    <col min="13581" max="13581" width="12.7109375" style="86" customWidth="1"/>
    <col min="13582" max="13582" width="14" style="86" customWidth="1"/>
    <col min="13583" max="13583" width="11.85546875" style="86" customWidth="1"/>
    <col min="13584" max="13584" width="7.5703125" style="86" customWidth="1"/>
    <col min="13585" max="13585" width="10.140625" style="86" customWidth="1"/>
    <col min="13586" max="13586" width="9.28515625" style="86" customWidth="1"/>
    <col min="13587" max="13589" width="9.140625" style="86" customWidth="1"/>
    <col min="13590" max="13590" width="13.140625" style="86" bestFit="1" customWidth="1"/>
    <col min="13591" max="13777" width="9.140625" style="86" customWidth="1"/>
    <col min="13778" max="13778" width="9.28515625" style="86" customWidth="1"/>
    <col min="13779" max="13779" width="21.7109375" style="86" customWidth="1"/>
    <col min="13780" max="13780" width="19" style="86" customWidth="1"/>
    <col min="13781" max="13781" width="9.140625" style="86" customWidth="1"/>
    <col min="13782" max="13782" width="14.7109375" style="86" customWidth="1"/>
    <col min="13783" max="13783" width="12.140625" style="86" customWidth="1"/>
    <col min="13784" max="13784" width="14.28515625" style="86" customWidth="1"/>
    <col min="13785" max="13785" width="7.42578125" style="86" customWidth="1"/>
    <col min="13786" max="13786" width="8" style="86" customWidth="1"/>
    <col min="13787" max="13787" width="12.140625" style="86" customWidth="1"/>
    <col min="13788" max="13788" width="12.85546875" style="86" customWidth="1"/>
    <col min="13789" max="13789" width="14.28515625" style="86" customWidth="1"/>
    <col min="13790" max="13790" width="9.7109375" style="86" customWidth="1"/>
    <col min="13791" max="13791" width="8.140625" style="86" customWidth="1"/>
    <col min="13792" max="13792" width="12.28515625" style="86" customWidth="1"/>
    <col min="13793" max="13793" width="13.42578125" style="86" customWidth="1"/>
    <col min="13794" max="13794" width="9.85546875" style="86" customWidth="1"/>
    <col min="13795" max="13795" width="9.28515625" style="86" customWidth="1"/>
    <col min="13796" max="13796" width="6.85546875" style="86" customWidth="1"/>
    <col min="13797" max="13797" width="10.85546875" style="86" customWidth="1"/>
    <col min="13798" max="13798" width="9.28515625" style="86" customWidth="1"/>
    <col min="13799" max="13799" width="11.28515625" style="86" customWidth="1"/>
    <col min="13800" max="13800" width="9.7109375" style="86" customWidth="1"/>
    <col min="13801" max="13801" width="7.42578125" style="86" customWidth="1"/>
    <col min="13802" max="13802" width="13.140625" style="86" customWidth="1"/>
    <col min="13803" max="13803" width="7" style="86" customWidth="1"/>
    <col min="13804" max="13804" width="8.7109375" style="86" customWidth="1"/>
    <col min="13805" max="13805" width="11.7109375" style="86" customWidth="1"/>
    <col min="13806" max="13806" width="12" style="86" customWidth="1"/>
    <col min="13807" max="13807" width="9.7109375" style="86" customWidth="1"/>
    <col min="13808" max="13808" width="6.85546875" style="86"/>
    <col min="13809" max="13809" width="9.28515625" style="86" customWidth="1"/>
    <col min="13810" max="13810" width="21.7109375" style="86" customWidth="1"/>
    <col min="13811" max="13811" width="19" style="86" customWidth="1"/>
    <col min="13812" max="13812" width="9.140625" style="86" customWidth="1"/>
    <col min="13813" max="13813" width="14.7109375" style="86" customWidth="1"/>
    <col min="13814" max="13814" width="12.140625" style="86" customWidth="1"/>
    <col min="13815" max="13815" width="14.28515625" style="86" customWidth="1"/>
    <col min="13816" max="13816" width="7.42578125" style="86" customWidth="1"/>
    <col min="13817" max="13817" width="8" style="86" customWidth="1"/>
    <col min="13818" max="13818" width="12.140625" style="86" customWidth="1"/>
    <col min="13819" max="13819" width="12.85546875" style="86" customWidth="1"/>
    <col min="13820" max="13820" width="14.28515625" style="86" customWidth="1"/>
    <col min="13821" max="13821" width="11.140625" style="86" customWidth="1"/>
    <col min="13822" max="13822" width="12.28515625" style="86" customWidth="1"/>
    <col min="13823" max="13823" width="13.42578125" style="86" customWidth="1"/>
    <col min="13824" max="13824" width="9.85546875" style="86" customWidth="1"/>
    <col min="13825" max="13825" width="13" style="86" customWidth="1"/>
    <col min="13826" max="13826" width="6.85546875" style="86" customWidth="1"/>
    <col min="13827" max="13827" width="10.85546875" style="86" customWidth="1"/>
    <col min="13828" max="13828" width="9.28515625" style="86" customWidth="1"/>
    <col min="13829" max="13829" width="11.28515625" style="86" customWidth="1"/>
    <col min="13830" max="13830" width="9.7109375" style="86" customWidth="1"/>
    <col min="13831" max="13831" width="7.42578125" style="86" customWidth="1"/>
    <col min="13832" max="13832" width="13.140625" style="86" customWidth="1"/>
    <col min="13833" max="13833" width="7" style="86" customWidth="1"/>
    <col min="13834" max="13834" width="8.7109375" style="86" customWidth="1"/>
    <col min="13835" max="13835" width="11.7109375" style="86" customWidth="1"/>
    <col min="13836" max="13836" width="12" style="86" customWidth="1"/>
    <col min="13837" max="13837" width="12.7109375" style="86" customWidth="1"/>
    <col min="13838" max="13838" width="14" style="86" customWidth="1"/>
    <col min="13839" max="13839" width="11.85546875" style="86" customWidth="1"/>
    <col min="13840" max="13840" width="7.5703125" style="86" customWidth="1"/>
    <col min="13841" max="13841" width="10.140625" style="86" customWidth="1"/>
    <col min="13842" max="13842" width="9.28515625" style="86" customWidth="1"/>
    <col min="13843" max="13845" width="9.140625" style="86" customWidth="1"/>
    <col min="13846" max="13846" width="13.140625" style="86" bestFit="1" customWidth="1"/>
    <col min="13847" max="14033" width="9.140625" style="86" customWidth="1"/>
    <col min="14034" max="14034" width="9.28515625" style="86" customWidth="1"/>
    <col min="14035" max="14035" width="21.7109375" style="86" customWidth="1"/>
    <col min="14036" max="14036" width="19" style="86" customWidth="1"/>
    <col min="14037" max="14037" width="9.140625" style="86" customWidth="1"/>
    <col min="14038" max="14038" width="14.7109375" style="86" customWidth="1"/>
    <col min="14039" max="14039" width="12.140625" style="86" customWidth="1"/>
    <col min="14040" max="14040" width="14.28515625" style="86" customWidth="1"/>
    <col min="14041" max="14041" width="7.42578125" style="86" customWidth="1"/>
    <col min="14042" max="14042" width="8" style="86" customWidth="1"/>
    <col min="14043" max="14043" width="12.140625" style="86" customWidth="1"/>
    <col min="14044" max="14044" width="12.85546875" style="86" customWidth="1"/>
    <col min="14045" max="14045" width="14.28515625" style="86" customWidth="1"/>
    <col min="14046" max="14046" width="9.7109375" style="86" customWidth="1"/>
    <col min="14047" max="14047" width="8.140625" style="86" customWidth="1"/>
    <col min="14048" max="14048" width="12.28515625" style="86" customWidth="1"/>
    <col min="14049" max="14049" width="13.42578125" style="86" customWidth="1"/>
    <col min="14050" max="14050" width="9.85546875" style="86" customWidth="1"/>
    <col min="14051" max="14051" width="9.28515625" style="86" customWidth="1"/>
    <col min="14052" max="14052" width="6.85546875" style="86" customWidth="1"/>
    <col min="14053" max="14053" width="10.85546875" style="86" customWidth="1"/>
    <col min="14054" max="14054" width="9.28515625" style="86" customWidth="1"/>
    <col min="14055" max="14055" width="11.28515625" style="86" customWidth="1"/>
    <col min="14056" max="14056" width="9.7109375" style="86" customWidth="1"/>
    <col min="14057" max="14057" width="7.42578125" style="86" customWidth="1"/>
    <col min="14058" max="14058" width="13.140625" style="86" customWidth="1"/>
    <col min="14059" max="14059" width="7" style="86" customWidth="1"/>
    <col min="14060" max="14060" width="8.7109375" style="86" customWidth="1"/>
    <col min="14061" max="14061" width="11.7109375" style="86" customWidth="1"/>
    <col min="14062" max="14062" width="12" style="86" customWidth="1"/>
    <col min="14063" max="14063" width="9.7109375" style="86" customWidth="1"/>
    <col min="14064" max="14064" width="6.85546875" style="86"/>
    <col min="14065" max="14065" width="9.28515625" style="86" customWidth="1"/>
    <col min="14066" max="14066" width="21.7109375" style="86" customWidth="1"/>
    <col min="14067" max="14067" width="19" style="86" customWidth="1"/>
    <col min="14068" max="14068" width="9.140625" style="86" customWidth="1"/>
    <col min="14069" max="14069" width="14.7109375" style="86" customWidth="1"/>
    <col min="14070" max="14070" width="12.140625" style="86" customWidth="1"/>
    <col min="14071" max="14071" width="14.28515625" style="86" customWidth="1"/>
    <col min="14072" max="14072" width="7.42578125" style="86" customWidth="1"/>
    <col min="14073" max="14073" width="8" style="86" customWidth="1"/>
    <col min="14074" max="14074" width="12.140625" style="86" customWidth="1"/>
    <col min="14075" max="14075" width="12.85546875" style="86" customWidth="1"/>
    <col min="14076" max="14076" width="14.28515625" style="86" customWidth="1"/>
    <col min="14077" max="14077" width="11.140625" style="86" customWidth="1"/>
    <col min="14078" max="14078" width="12.28515625" style="86" customWidth="1"/>
    <col min="14079" max="14079" width="13.42578125" style="86" customWidth="1"/>
    <col min="14080" max="14080" width="9.85546875" style="86" customWidth="1"/>
    <col min="14081" max="14081" width="13" style="86" customWidth="1"/>
    <col min="14082" max="14082" width="6.85546875" style="86" customWidth="1"/>
    <col min="14083" max="14083" width="10.85546875" style="86" customWidth="1"/>
    <col min="14084" max="14084" width="9.28515625" style="86" customWidth="1"/>
    <col min="14085" max="14085" width="11.28515625" style="86" customWidth="1"/>
    <col min="14086" max="14086" width="9.7109375" style="86" customWidth="1"/>
    <col min="14087" max="14087" width="7.42578125" style="86" customWidth="1"/>
    <col min="14088" max="14088" width="13.140625" style="86" customWidth="1"/>
    <col min="14089" max="14089" width="7" style="86" customWidth="1"/>
    <col min="14090" max="14090" width="8.7109375" style="86" customWidth="1"/>
    <col min="14091" max="14091" width="11.7109375" style="86" customWidth="1"/>
    <col min="14092" max="14092" width="12" style="86" customWidth="1"/>
    <col min="14093" max="14093" width="12.7109375" style="86" customWidth="1"/>
    <col min="14094" max="14094" width="14" style="86" customWidth="1"/>
    <col min="14095" max="14095" width="11.85546875" style="86" customWidth="1"/>
    <col min="14096" max="14096" width="7.5703125" style="86" customWidth="1"/>
    <col min="14097" max="14097" width="10.140625" style="86" customWidth="1"/>
    <col min="14098" max="14098" width="9.28515625" style="86" customWidth="1"/>
    <col min="14099" max="14101" width="9.140625" style="86" customWidth="1"/>
    <col min="14102" max="14102" width="13.140625" style="86" bestFit="1" customWidth="1"/>
    <col min="14103" max="14289" width="9.140625" style="86" customWidth="1"/>
    <col min="14290" max="14290" width="9.28515625" style="86" customWidth="1"/>
    <col min="14291" max="14291" width="21.7109375" style="86" customWidth="1"/>
    <col min="14292" max="14292" width="19" style="86" customWidth="1"/>
    <col min="14293" max="14293" width="9.140625" style="86" customWidth="1"/>
    <col min="14294" max="14294" width="14.7109375" style="86" customWidth="1"/>
    <col min="14295" max="14295" width="12.140625" style="86" customWidth="1"/>
    <col min="14296" max="14296" width="14.28515625" style="86" customWidth="1"/>
    <col min="14297" max="14297" width="7.42578125" style="86" customWidth="1"/>
    <col min="14298" max="14298" width="8" style="86" customWidth="1"/>
    <col min="14299" max="14299" width="12.140625" style="86" customWidth="1"/>
    <col min="14300" max="14300" width="12.85546875" style="86" customWidth="1"/>
    <col min="14301" max="14301" width="14.28515625" style="86" customWidth="1"/>
    <col min="14302" max="14302" width="9.7109375" style="86" customWidth="1"/>
    <col min="14303" max="14303" width="8.140625" style="86" customWidth="1"/>
    <col min="14304" max="14304" width="12.28515625" style="86" customWidth="1"/>
    <col min="14305" max="14305" width="13.42578125" style="86" customWidth="1"/>
    <col min="14306" max="14306" width="9.85546875" style="86" customWidth="1"/>
    <col min="14307" max="14307" width="9.28515625" style="86" customWidth="1"/>
    <col min="14308" max="14308" width="6.85546875" style="86" customWidth="1"/>
    <col min="14309" max="14309" width="10.85546875" style="86" customWidth="1"/>
    <col min="14310" max="14310" width="9.28515625" style="86" customWidth="1"/>
    <col min="14311" max="14311" width="11.28515625" style="86" customWidth="1"/>
    <col min="14312" max="14312" width="9.7109375" style="86" customWidth="1"/>
    <col min="14313" max="14313" width="7.42578125" style="86" customWidth="1"/>
    <col min="14314" max="14314" width="13.140625" style="86" customWidth="1"/>
    <col min="14315" max="14315" width="7" style="86" customWidth="1"/>
    <col min="14316" max="14316" width="8.7109375" style="86" customWidth="1"/>
    <col min="14317" max="14317" width="11.7109375" style="86" customWidth="1"/>
    <col min="14318" max="14318" width="12" style="86" customWidth="1"/>
    <col min="14319" max="14319" width="9.7109375" style="86" customWidth="1"/>
    <col min="14320" max="14320" width="6.85546875" style="86"/>
    <col min="14321" max="14321" width="9.28515625" style="86" customWidth="1"/>
    <col min="14322" max="14322" width="21.7109375" style="86" customWidth="1"/>
    <col min="14323" max="14323" width="19" style="86" customWidth="1"/>
    <col min="14324" max="14324" width="9.140625" style="86" customWidth="1"/>
    <col min="14325" max="14325" width="14.7109375" style="86" customWidth="1"/>
    <col min="14326" max="14326" width="12.140625" style="86" customWidth="1"/>
    <col min="14327" max="14327" width="14.28515625" style="86" customWidth="1"/>
    <col min="14328" max="14328" width="7.42578125" style="86" customWidth="1"/>
    <col min="14329" max="14329" width="8" style="86" customWidth="1"/>
    <col min="14330" max="14330" width="12.140625" style="86" customWidth="1"/>
    <col min="14331" max="14331" width="12.85546875" style="86" customWidth="1"/>
    <col min="14332" max="14332" width="14.28515625" style="86" customWidth="1"/>
    <col min="14333" max="14333" width="11.140625" style="86" customWidth="1"/>
    <col min="14334" max="14334" width="12.28515625" style="86" customWidth="1"/>
    <col min="14335" max="14335" width="13.42578125" style="86" customWidth="1"/>
    <col min="14336" max="14336" width="9.85546875" style="86" customWidth="1"/>
    <col min="14337" max="14337" width="13" style="86" customWidth="1"/>
    <col min="14338" max="14338" width="6.85546875" style="86" customWidth="1"/>
    <col min="14339" max="14339" width="10.85546875" style="86" customWidth="1"/>
    <col min="14340" max="14340" width="9.28515625" style="86" customWidth="1"/>
    <col min="14341" max="14341" width="11.28515625" style="86" customWidth="1"/>
    <col min="14342" max="14342" width="9.7109375" style="86" customWidth="1"/>
    <col min="14343" max="14343" width="7.42578125" style="86" customWidth="1"/>
    <col min="14344" max="14344" width="13.140625" style="86" customWidth="1"/>
    <col min="14345" max="14345" width="7" style="86" customWidth="1"/>
    <col min="14346" max="14346" width="8.7109375" style="86" customWidth="1"/>
    <col min="14347" max="14347" width="11.7109375" style="86" customWidth="1"/>
    <col min="14348" max="14348" width="12" style="86" customWidth="1"/>
    <col min="14349" max="14349" width="12.7109375" style="86" customWidth="1"/>
    <col min="14350" max="14350" width="14" style="86" customWidth="1"/>
    <col min="14351" max="14351" width="11.85546875" style="86" customWidth="1"/>
    <col min="14352" max="14352" width="7.5703125" style="86" customWidth="1"/>
    <col min="14353" max="14353" width="10.140625" style="86" customWidth="1"/>
    <col min="14354" max="14354" width="9.28515625" style="86" customWidth="1"/>
    <col min="14355" max="14357" width="9.140625" style="86" customWidth="1"/>
    <col min="14358" max="14358" width="13.140625" style="86" bestFit="1" customWidth="1"/>
    <col min="14359" max="14545" width="9.140625" style="86" customWidth="1"/>
    <col min="14546" max="14546" width="9.28515625" style="86" customWidth="1"/>
    <col min="14547" max="14547" width="21.7109375" style="86" customWidth="1"/>
    <col min="14548" max="14548" width="19" style="86" customWidth="1"/>
    <col min="14549" max="14549" width="9.140625" style="86" customWidth="1"/>
    <col min="14550" max="14550" width="14.7109375" style="86" customWidth="1"/>
    <col min="14551" max="14551" width="12.140625" style="86" customWidth="1"/>
    <col min="14552" max="14552" width="14.28515625" style="86" customWidth="1"/>
    <col min="14553" max="14553" width="7.42578125" style="86" customWidth="1"/>
    <col min="14554" max="14554" width="8" style="86" customWidth="1"/>
    <col min="14555" max="14555" width="12.140625" style="86" customWidth="1"/>
    <col min="14556" max="14556" width="12.85546875" style="86" customWidth="1"/>
    <col min="14557" max="14557" width="14.28515625" style="86" customWidth="1"/>
    <col min="14558" max="14558" width="9.7109375" style="86" customWidth="1"/>
    <col min="14559" max="14559" width="8.140625" style="86" customWidth="1"/>
    <col min="14560" max="14560" width="12.28515625" style="86" customWidth="1"/>
    <col min="14561" max="14561" width="13.42578125" style="86" customWidth="1"/>
    <col min="14562" max="14562" width="9.85546875" style="86" customWidth="1"/>
    <col min="14563" max="14563" width="9.28515625" style="86" customWidth="1"/>
    <col min="14564" max="14564" width="6.85546875" style="86" customWidth="1"/>
    <col min="14565" max="14565" width="10.85546875" style="86" customWidth="1"/>
    <col min="14566" max="14566" width="9.28515625" style="86" customWidth="1"/>
    <col min="14567" max="14567" width="11.28515625" style="86" customWidth="1"/>
    <col min="14568" max="14568" width="9.7109375" style="86" customWidth="1"/>
    <col min="14569" max="14569" width="7.42578125" style="86" customWidth="1"/>
    <col min="14570" max="14570" width="13.140625" style="86" customWidth="1"/>
    <col min="14571" max="14571" width="7" style="86" customWidth="1"/>
    <col min="14572" max="14572" width="8.7109375" style="86" customWidth="1"/>
    <col min="14573" max="14573" width="11.7109375" style="86" customWidth="1"/>
    <col min="14574" max="14574" width="12" style="86" customWidth="1"/>
    <col min="14575" max="14575" width="9.7109375" style="86" customWidth="1"/>
    <col min="14576" max="14576" width="6.85546875" style="86"/>
    <col min="14577" max="14577" width="9.28515625" style="86" customWidth="1"/>
    <col min="14578" max="14578" width="21.7109375" style="86" customWidth="1"/>
    <col min="14579" max="14579" width="19" style="86" customWidth="1"/>
    <col min="14580" max="14580" width="9.140625" style="86" customWidth="1"/>
    <col min="14581" max="14581" width="14.7109375" style="86" customWidth="1"/>
    <col min="14582" max="14582" width="12.140625" style="86" customWidth="1"/>
    <col min="14583" max="14583" width="14.28515625" style="86" customWidth="1"/>
    <col min="14584" max="14584" width="7.42578125" style="86" customWidth="1"/>
    <col min="14585" max="14585" width="8" style="86" customWidth="1"/>
    <col min="14586" max="14586" width="12.140625" style="86" customWidth="1"/>
    <col min="14587" max="14587" width="12.85546875" style="86" customWidth="1"/>
    <col min="14588" max="14588" width="14.28515625" style="86" customWidth="1"/>
    <col min="14589" max="14589" width="11.140625" style="86" customWidth="1"/>
    <col min="14590" max="14590" width="12.28515625" style="86" customWidth="1"/>
    <col min="14591" max="14591" width="13.42578125" style="86" customWidth="1"/>
    <col min="14592" max="14592" width="9.85546875" style="86" customWidth="1"/>
    <col min="14593" max="14593" width="13" style="86" customWidth="1"/>
    <col min="14594" max="14594" width="6.85546875" style="86" customWidth="1"/>
    <col min="14595" max="14595" width="10.85546875" style="86" customWidth="1"/>
    <col min="14596" max="14596" width="9.28515625" style="86" customWidth="1"/>
    <col min="14597" max="14597" width="11.28515625" style="86" customWidth="1"/>
    <col min="14598" max="14598" width="9.7109375" style="86" customWidth="1"/>
    <col min="14599" max="14599" width="7.42578125" style="86" customWidth="1"/>
    <col min="14600" max="14600" width="13.140625" style="86" customWidth="1"/>
    <col min="14601" max="14601" width="7" style="86" customWidth="1"/>
    <col min="14602" max="14602" width="8.7109375" style="86" customWidth="1"/>
    <col min="14603" max="14603" width="11.7109375" style="86" customWidth="1"/>
    <col min="14604" max="14604" width="12" style="86" customWidth="1"/>
    <col min="14605" max="14605" width="12.7109375" style="86" customWidth="1"/>
    <col min="14606" max="14606" width="14" style="86" customWidth="1"/>
    <col min="14607" max="14607" width="11.85546875" style="86" customWidth="1"/>
    <col min="14608" max="14608" width="7.5703125" style="86" customWidth="1"/>
    <col min="14609" max="14609" width="10.140625" style="86" customWidth="1"/>
    <col min="14610" max="14610" width="9.28515625" style="86" customWidth="1"/>
    <col min="14611" max="14613" width="9.140625" style="86" customWidth="1"/>
    <col min="14614" max="14614" width="13.140625" style="86" bestFit="1" customWidth="1"/>
    <col min="14615" max="14801" width="9.140625" style="86" customWidth="1"/>
    <col min="14802" max="14802" width="9.28515625" style="86" customWidth="1"/>
    <col min="14803" max="14803" width="21.7109375" style="86" customWidth="1"/>
    <col min="14804" max="14804" width="19" style="86" customWidth="1"/>
    <col min="14805" max="14805" width="9.140625" style="86" customWidth="1"/>
    <col min="14806" max="14806" width="14.7109375" style="86" customWidth="1"/>
    <col min="14807" max="14807" width="12.140625" style="86" customWidth="1"/>
    <col min="14808" max="14808" width="14.28515625" style="86" customWidth="1"/>
    <col min="14809" max="14809" width="7.42578125" style="86" customWidth="1"/>
    <col min="14810" max="14810" width="8" style="86" customWidth="1"/>
    <col min="14811" max="14811" width="12.140625" style="86" customWidth="1"/>
    <col min="14812" max="14812" width="12.85546875" style="86" customWidth="1"/>
    <col min="14813" max="14813" width="14.28515625" style="86" customWidth="1"/>
    <col min="14814" max="14814" width="9.7109375" style="86" customWidth="1"/>
    <col min="14815" max="14815" width="8.140625" style="86" customWidth="1"/>
    <col min="14816" max="14816" width="12.28515625" style="86" customWidth="1"/>
    <col min="14817" max="14817" width="13.42578125" style="86" customWidth="1"/>
    <col min="14818" max="14818" width="9.85546875" style="86" customWidth="1"/>
    <col min="14819" max="14819" width="9.28515625" style="86" customWidth="1"/>
    <col min="14820" max="14820" width="6.85546875" style="86" customWidth="1"/>
    <col min="14821" max="14821" width="10.85546875" style="86" customWidth="1"/>
    <col min="14822" max="14822" width="9.28515625" style="86" customWidth="1"/>
    <col min="14823" max="14823" width="11.28515625" style="86" customWidth="1"/>
    <col min="14824" max="14824" width="9.7109375" style="86" customWidth="1"/>
    <col min="14825" max="14825" width="7.42578125" style="86" customWidth="1"/>
    <col min="14826" max="14826" width="13.140625" style="86" customWidth="1"/>
    <col min="14827" max="14827" width="7" style="86" customWidth="1"/>
    <col min="14828" max="14828" width="8.7109375" style="86" customWidth="1"/>
    <col min="14829" max="14829" width="11.7109375" style="86" customWidth="1"/>
    <col min="14830" max="14830" width="12" style="86" customWidth="1"/>
    <col min="14831" max="14831" width="9.7109375" style="86" customWidth="1"/>
    <col min="14832" max="14832" width="6.85546875" style="86"/>
    <col min="14833" max="14833" width="9.28515625" style="86" customWidth="1"/>
    <col min="14834" max="14834" width="21.7109375" style="86" customWidth="1"/>
    <col min="14835" max="14835" width="19" style="86" customWidth="1"/>
    <col min="14836" max="14836" width="9.140625" style="86" customWidth="1"/>
    <col min="14837" max="14837" width="14.7109375" style="86" customWidth="1"/>
    <col min="14838" max="14838" width="12.140625" style="86" customWidth="1"/>
    <col min="14839" max="14839" width="14.28515625" style="86" customWidth="1"/>
    <col min="14840" max="14840" width="7.42578125" style="86" customWidth="1"/>
    <col min="14841" max="14841" width="8" style="86" customWidth="1"/>
    <col min="14842" max="14842" width="12.140625" style="86" customWidth="1"/>
    <col min="14843" max="14843" width="12.85546875" style="86" customWidth="1"/>
    <col min="14844" max="14844" width="14.28515625" style="86" customWidth="1"/>
    <col min="14845" max="14845" width="11.140625" style="86" customWidth="1"/>
    <col min="14846" max="14846" width="12.28515625" style="86" customWidth="1"/>
    <col min="14847" max="14847" width="13.42578125" style="86" customWidth="1"/>
    <col min="14848" max="14848" width="9.85546875" style="86" customWidth="1"/>
    <col min="14849" max="14849" width="13" style="86" customWidth="1"/>
    <col min="14850" max="14850" width="6.85546875" style="86" customWidth="1"/>
    <col min="14851" max="14851" width="10.85546875" style="86" customWidth="1"/>
    <col min="14852" max="14852" width="9.28515625" style="86" customWidth="1"/>
    <col min="14853" max="14853" width="11.28515625" style="86" customWidth="1"/>
    <col min="14854" max="14854" width="9.7109375" style="86" customWidth="1"/>
    <col min="14855" max="14855" width="7.42578125" style="86" customWidth="1"/>
    <col min="14856" max="14856" width="13.140625" style="86" customWidth="1"/>
    <col min="14857" max="14857" width="7" style="86" customWidth="1"/>
    <col min="14858" max="14858" width="8.7109375" style="86" customWidth="1"/>
    <col min="14859" max="14859" width="11.7109375" style="86" customWidth="1"/>
    <col min="14860" max="14860" width="12" style="86" customWidth="1"/>
    <col min="14861" max="14861" width="12.7109375" style="86" customWidth="1"/>
    <col min="14862" max="14862" width="14" style="86" customWidth="1"/>
    <col min="14863" max="14863" width="11.85546875" style="86" customWidth="1"/>
    <col min="14864" max="14864" width="7.5703125" style="86" customWidth="1"/>
    <col min="14865" max="14865" width="10.140625" style="86" customWidth="1"/>
    <col min="14866" max="14866" width="9.28515625" style="86" customWidth="1"/>
    <col min="14867" max="14869" width="9.140625" style="86" customWidth="1"/>
    <col min="14870" max="14870" width="13.140625" style="86" bestFit="1" customWidth="1"/>
    <col min="14871" max="15057" width="9.140625" style="86" customWidth="1"/>
    <col min="15058" max="15058" width="9.28515625" style="86" customWidth="1"/>
    <col min="15059" max="15059" width="21.7109375" style="86" customWidth="1"/>
    <col min="15060" max="15060" width="19" style="86" customWidth="1"/>
    <col min="15061" max="15061" width="9.140625" style="86" customWidth="1"/>
    <col min="15062" max="15062" width="14.7109375" style="86" customWidth="1"/>
    <col min="15063" max="15063" width="12.140625" style="86" customWidth="1"/>
    <col min="15064" max="15064" width="14.28515625" style="86" customWidth="1"/>
    <col min="15065" max="15065" width="7.42578125" style="86" customWidth="1"/>
    <col min="15066" max="15066" width="8" style="86" customWidth="1"/>
    <col min="15067" max="15067" width="12.140625" style="86" customWidth="1"/>
    <col min="15068" max="15068" width="12.85546875" style="86" customWidth="1"/>
    <col min="15069" max="15069" width="14.28515625" style="86" customWidth="1"/>
    <col min="15070" max="15070" width="9.7109375" style="86" customWidth="1"/>
    <col min="15071" max="15071" width="8.140625" style="86" customWidth="1"/>
    <col min="15072" max="15072" width="12.28515625" style="86" customWidth="1"/>
    <col min="15073" max="15073" width="13.42578125" style="86" customWidth="1"/>
    <col min="15074" max="15074" width="9.85546875" style="86" customWidth="1"/>
    <col min="15075" max="15075" width="9.28515625" style="86" customWidth="1"/>
    <col min="15076" max="15076" width="6.85546875" style="86" customWidth="1"/>
    <col min="15077" max="15077" width="10.85546875" style="86" customWidth="1"/>
    <col min="15078" max="15078" width="9.28515625" style="86" customWidth="1"/>
    <col min="15079" max="15079" width="11.28515625" style="86" customWidth="1"/>
    <col min="15080" max="15080" width="9.7109375" style="86" customWidth="1"/>
    <col min="15081" max="15081" width="7.42578125" style="86" customWidth="1"/>
    <col min="15082" max="15082" width="13.140625" style="86" customWidth="1"/>
    <col min="15083" max="15083" width="7" style="86" customWidth="1"/>
    <col min="15084" max="15084" width="8.7109375" style="86" customWidth="1"/>
    <col min="15085" max="15085" width="11.7109375" style="86" customWidth="1"/>
    <col min="15086" max="15086" width="12" style="86" customWidth="1"/>
    <col min="15087" max="15087" width="9.7109375" style="86" customWidth="1"/>
    <col min="15088" max="15088" width="6.85546875" style="86"/>
    <col min="15089" max="15089" width="9.28515625" style="86" customWidth="1"/>
    <col min="15090" max="15090" width="21.7109375" style="86" customWidth="1"/>
    <col min="15091" max="15091" width="19" style="86" customWidth="1"/>
    <col min="15092" max="15092" width="9.140625" style="86" customWidth="1"/>
    <col min="15093" max="15093" width="14.7109375" style="86" customWidth="1"/>
    <col min="15094" max="15094" width="12.140625" style="86" customWidth="1"/>
    <col min="15095" max="15095" width="14.28515625" style="86" customWidth="1"/>
    <col min="15096" max="15096" width="7.42578125" style="86" customWidth="1"/>
    <col min="15097" max="15097" width="8" style="86" customWidth="1"/>
    <col min="15098" max="15098" width="12.140625" style="86" customWidth="1"/>
    <col min="15099" max="15099" width="12.85546875" style="86" customWidth="1"/>
    <col min="15100" max="15100" width="14.28515625" style="86" customWidth="1"/>
    <col min="15101" max="15101" width="11.140625" style="86" customWidth="1"/>
    <col min="15102" max="15102" width="12.28515625" style="86" customWidth="1"/>
    <col min="15103" max="15103" width="13.42578125" style="86" customWidth="1"/>
    <col min="15104" max="15104" width="9.85546875" style="86" customWidth="1"/>
    <col min="15105" max="15105" width="13" style="86" customWidth="1"/>
    <col min="15106" max="15106" width="6.85546875" style="86" customWidth="1"/>
    <col min="15107" max="15107" width="10.85546875" style="86" customWidth="1"/>
    <col min="15108" max="15108" width="9.28515625" style="86" customWidth="1"/>
    <col min="15109" max="15109" width="11.28515625" style="86" customWidth="1"/>
    <col min="15110" max="15110" width="9.7109375" style="86" customWidth="1"/>
    <col min="15111" max="15111" width="7.42578125" style="86" customWidth="1"/>
    <col min="15112" max="15112" width="13.140625" style="86" customWidth="1"/>
    <col min="15113" max="15113" width="7" style="86" customWidth="1"/>
    <col min="15114" max="15114" width="8.7109375" style="86" customWidth="1"/>
    <col min="15115" max="15115" width="11.7109375" style="86" customWidth="1"/>
    <col min="15116" max="15116" width="12" style="86" customWidth="1"/>
    <col min="15117" max="15117" width="12.7109375" style="86" customWidth="1"/>
    <col min="15118" max="15118" width="14" style="86" customWidth="1"/>
    <col min="15119" max="15119" width="11.85546875" style="86" customWidth="1"/>
    <col min="15120" max="15120" width="7.5703125" style="86" customWidth="1"/>
    <col min="15121" max="15121" width="10.140625" style="86" customWidth="1"/>
    <col min="15122" max="15122" width="9.28515625" style="86" customWidth="1"/>
    <col min="15123" max="15125" width="9.140625" style="86" customWidth="1"/>
    <col min="15126" max="15126" width="13.140625" style="86" bestFit="1" customWidth="1"/>
    <col min="15127" max="15313" width="9.140625" style="86" customWidth="1"/>
    <col min="15314" max="15314" width="9.28515625" style="86" customWidth="1"/>
    <col min="15315" max="15315" width="21.7109375" style="86" customWidth="1"/>
    <col min="15316" max="15316" width="19" style="86" customWidth="1"/>
    <col min="15317" max="15317" width="9.140625" style="86" customWidth="1"/>
    <col min="15318" max="15318" width="14.7109375" style="86" customWidth="1"/>
    <col min="15319" max="15319" width="12.140625" style="86" customWidth="1"/>
    <col min="15320" max="15320" width="14.28515625" style="86" customWidth="1"/>
    <col min="15321" max="15321" width="7.42578125" style="86" customWidth="1"/>
    <col min="15322" max="15322" width="8" style="86" customWidth="1"/>
    <col min="15323" max="15323" width="12.140625" style="86" customWidth="1"/>
    <col min="15324" max="15324" width="12.85546875" style="86" customWidth="1"/>
    <col min="15325" max="15325" width="14.28515625" style="86" customWidth="1"/>
    <col min="15326" max="15326" width="9.7109375" style="86" customWidth="1"/>
    <col min="15327" max="15327" width="8.140625" style="86" customWidth="1"/>
    <col min="15328" max="15328" width="12.28515625" style="86" customWidth="1"/>
    <col min="15329" max="15329" width="13.42578125" style="86" customWidth="1"/>
    <col min="15330" max="15330" width="9.85546875" style="86" customWidth="1"/>
    <col min="15331" max="15331" width="9.28515625" style="86" customWidth="1"/>
    <col min="15332" max="15332" width="6.85546875" style="86" customWidth="1"/>
    <col min="15333" max="15333" width="10.85546875" style="86" customWidth="1"/>
    <col min="15334" max="15334" width="9.28515625" style="86" customWidth="1"/>
    <col min="15335" max="15335" width="11.28515625" style="86" customWidth="1"/>
    <col min="15336" max="15336" width="9.7109375" style="86" customWidth="1"/>
    <col min="15337" max="15337" width="7.42578125" style="86" customWidth="1"/>
    <col min="15338" max="15338" width="13.140625" style="86" customWidth="1"/>
    <col min="15339" max="15339" width="7" style="86" customWidth="1"/>
    <col min="15340" max="15340" width="8.7109375" style="86" customWidth="1"/>
    <col min="15341" max="15341" width="11.7109375" style="86" customWidth="1"/>
    <col min="15342" max="15342" width="12" style="86" customWidth="1"/>
    <col min="15343" max="15343" width="9.7109375" style="86" customWidth="1"/>
    <col min="15344" max="15344" width="6.85546875" style="86"/>
    <col min="15345" max="15345" width="9.28515625" style="86" customWidth="1"/>
    <col min="15346" max="15346" width="21.7109375" style="86" customWidth="1"/>
    <col min="15347" max="15347" width="19" style="86" customWidth="1"/>
    <col min="15348" max="15348" width="9.140625" style="86" customWidth="1"/>
    <col min="15349" max="15349" width="14.7109375" style="86" customWidth="1"/>
    <col min="15350" max="15350" width="12.140625" style="86" customWidth="1"/>
    <col min="15351" max="15351" width="14.28515625" style="86" customWidth="1"/>
    <col min="15352" max="15352" width="7.42578125" style="86" customWidth="1"/>
    <col min="15353" max="15353" width="8" style="86" customWidth="1"/>
    <col min="15354" max="15354" width="12.140625" style="86" customWidth="1"/>
    <col min="15355" max="15355" width="12.85546875" style="86" customWidth="1"/>
    <col min="15356" max="15356" width="14.28515625" style="86" customWidth="1"/>
    <col min="15357" max="15357" width="11.140625" style="86" customWidth="1"/>
    <col min="15358" max="15358" width="12.28515625" style="86" customWidth="1"/>
    <col min="15359" max="15359" width="13.42578125" style="86" customWidth="1"/>
    <col min="15360" max="15360" width="9.85546875" style="86" customWidth="1"/>
    <col min="15361" max="15361" width="13" style="86" customWidth="1"/>
    <col min="15362" max="15362" width="6.85546875" style="86" customWidth="1"/>
    <col min="15363" max="15363" width="10.85546875" style="86" customWidth="1"/>
    <col min="15364" max="15364" width="9.28515625" style="86" customWidth="1"/>
    <col min="15365" max="15365" width="11.28515625" style="86" customWidth="1"/>
    <col min="15366" max="15366" width="9.7109375" style="86" customWidth="1"/>
    <col min="15367" max="15367" width="7.42578125" style="86" customWidth="1"/>
    <col min="15368" max="15368" width="13.140625" style="86" customWidth="1"/>
    <col min="15369" max="15369" width="7" style="86" customWidth="1"/>
    <col min="15370" max="15370" width="8.7109375" style="86" customWidth="1"/>
    <col min="15371" max="15371" width="11.7109375" style="86" customWidth="1"/>
    <col min="15372" max="15372" width="12" style="86" customWidth="1"/>
    <col min="15373" max="15373" width="12.7109375" style="86" customWidth="1"/>
    <col min="15374" max="15374" width="14" style="86" customWidth="1"/>
    <col min="15375" max="15375" width="11.85546875" style="86" customWidth="1"/>
    <col min="15376" max="15376" width="7.5703125" style="86" customWidth="1"/>
    <col min="15377" max="15377" width="10.140625" style="86" customWidth="1"/>
    <col min="15378" max="15378" width="9.28515625" style="86" customWidth="1"/>
    <col min="15379" max="15381" width="9.140625" style="86" customWidth="1"/>
    <col min="15382" max="15382" width="13.140625" style="86" bestFit="1" customWidth="1"/>
    <col min="15383" max="15569" width="9.140625" style="86" customWidth="1"/>
    <col min="15570" max="15570" width="9.28515625" style="86" customWidth="1"/>
    <col min="15571" max="15571" width="21.7109375" style="86" customWidth="1"/>
    <col min="15572" max="15572" width="19" style="86" customWidth="1"/>
    <col min="15573" max="15573" width="9.140625" style="86" customWidth="1"/>
    <col min="15574" max="15574" width="14.7109375" style="86" customWidth="1"/>
    <col min="15575" max="15575" width="12.140625" style="86" customWidth="1"/>
    <col min="15576" max="15576" width="14.28515625" style="86" customWidth="1"/>
    <col min="15577" max="15577" width="7.42578125" style="86" customWidth="1"/>
    <col min="15578" max="15578" width="8" style="86" customWidth="1"/>
    <col min="15579" max="15579" width="12.140625" style="86" customWidth="1"/>
    <col min="15580" max="15580" width="12.85546875" style="86" customWidth="1"/>
    <col min="15581" max="15581" width="14.28515625" style="86" customWidth="1"/>
    <col min="15582" max="15582" width="9.7109375" style="86" customWidth="1"/>
    <col min="15583" max="15583" width="8.140625" style="86" customWidth="1"/>
    <col min="15584" max="15584" width="12.28515625" style="86" customWidth="1"/>
    <col min="15585" max="15585" width="13.42578125" style="86" customWidth="1"/>
    <col min="15586" max="15586" width="9.85546875" style="86" customWidth="1"/>
    <col min="15587" max="15587" width="9.28515625" style="86" customWidth="1"/>
    <col min="15588" max="15588" width="6.85546875" style="86" customWidth="1"/>
    <col min="15589" max="15589" width="10.85546875" style="86" customWidth="1"/>
    <col min="15590" max="15590" width="9.28515625" style="86" customWidth="1"/>
    <col min="15591" max="15591" width="11.28515625" style="86" customWidth="1"/>
    <col min="15592" max="15592" width="9.7109375" style="86" customWidth="1"/>
    <col min="15593" max="15593" width="7.42578125" style="86" customWidth="1"/>
    <col min="15594" max="15594" width="13.140625" style="86" customWidth="1"/>
    <col min="15595" max="15595" width="7" style="86" customWidth="1"/>
    <col min="15596" max="15596" width="8.7109375" style="86" customWidth="1"/>
    <col min="15597" max="15597" width="11.7109375" style="86" customWidth="1"/>
    <col min="15598" max="15598" width="12" style="86" customWidth="1"/>
    <col min="15599" max="15599" width="9.7109375" style="86" customWidth="1"/>
    <col min="15600" max="15600" width="6.85546875" style="86"/>
    <col min="15601" max="15601" width="9.28515625" style="86" customWidth="1"/>
    <col min="15602" max="15602" width="21.7109375" style="86" customWidth="1"/>
    <col min="15603" max="15603" width="19" style="86" customWidth="1"/>
    <col min="15604" max="15604" width="9.140625" style="86" customWidth="1"/>
    <col min="15605" max="15605" width="14.7109375" style="86" customWidth="1"/>
    <col min="15606" max="15606" width="12.140625" style="86" customWidth="1"/>
    <col min="15607" max="15607" width="14.28515625" style="86" customWidth="1"/>
    <col min="15608" max="15608" width="7.42578125" style="86" customWidth="1"/>
    <col min="15609" max="15609" width="8" style="86" customWidth="1"/>
    <col min="15610" max="15610" width="12.140625" style="86" customWidth="1"/>
    <col min="15611" max="15611" width="12.85546875" style="86" customWidth="1"/>
    <col min="15612" max="15612" width="14.28515625" style="86" customWidth="1"/>
    <col min="15613" max="15613" width="11.140625" style="86" customWidth="1"/>
    <col min="15614" max="15614" width="12.28515625" style="86" customWidth="1"/>
    <col min="15615" max="15615" width="13.42578125" style="86" customWidth="1"/>
    <col min="15616" max="15616" width="9.85546875" style="86" customWidth="1"/>
    <col min="15617" max="15617" width="13" style="86" customWidth="1"/>
    <col min="15618" max="15618" width="6.85546875" style="86" customWidth="1"/>
    <col min="15619" max="15619" width="10.85546875" style="86" customWidth="1"/>
    <col min="15620" max="15620" width="9.28515625" style="86" customWidth="1"/>
    <col min="15621" max="15621" width="11.28515625" style="86" customWidth="1"/>
    <col min="15622" max="15622" width="9.7109375" style="86" customWidth="1"/>
    <col min="15623" max="15623" width="7.42578125" style="86" customWidth="1"/>
    <col min="15624" max="15624" width="13.140625" style="86" customWidth="1"/>
    <col min="15625" max="15625" width="7" style="86" customWidth="1"/>
    <col min="15626" max="15626" width="8.7109375" style="86" customWidth="1"/>
    <col min="15627" max="15627" width="11.7109375" style="86" customWidth="1"/>
    <col min="15628" max="15628" width="12" style="86" customWidth="1"/>
    <col min="15629" max="15629" width="12.7109375" style="86" customWidth="1"/>
    <col min="15630" max="15630" width="14" style="86" customWidth="1"/>
    <col min="15631" max="15631" width="11.85546875" style="86" customWidth="1"/>
    <col min="15632" max="15632" width="7.5703125" style="86" customWidth="1"/>
    <col min="15633" max="15633" width="10.140625" style="86" customWidth="1"/>
    <col min="15634" max="15634" width="9.28515625" style="86" customWidth="1"/>
    <col min="15635" max="15637" width="9.140625" style="86" customWidth="1"/>
    <col min="15638" max="15638" width="13.140625" style="86" bestFit="1" customWidth="1"/>
    <col min="15639" max="15825" width="9.140625" style="86" customWidth="1"/>
    <col min="15826" max="15826" width="9.28515625" style="86" customWidth="1"/>
    <col min="15827" max="15827" width="21.7109375" style="86" customWidth="1"/>
    <col min="15828" max="15828" width="19" style="86" customWidth="1"/>
    <col min="15829" max="15829" width="9.140625" style="86" customWidth="1"/>
    <col min="15830" max="15830" width="14.7109375" style="86" customWidth="1"/>
    <col min="15831" max="15831" width="12.140625" style="86" customWidth="1"/>
    <col min="15832" max="15832" width="14.28515625" style="86" customWidth="1"/>
    <col min="15833" max="15833" width="7.42578125" style="86" customWidth="1"/>
    <col min="15834" max="15834" width="8" style="86" customWidth="1"/>
    <col min="15835" max="15835" width="12.140625" style="86" customWidth="1"/>
    <col min="15836" max="15836" width="12.85546875" style="86" customWidth="1"/>
    <col min="15837" max="15837" width="14.28515625" style="86" customWidth="1"/>
    <col min="15838" max="15838" width="9.7109375" style="86" customWidth="1"/>
    <col min="15839" max="15839" width="8.140625" style="86" customWidth="1"/>
    <col min="15840" max="15840" width="12.28515625" style="86" customWidth="1"/>
    <col min="15841" max="15841" width="13.42578125" style="86" customWidth="1"/>
    <col min="15842" max="15842" width="9.85546875" style="86" customWidth="1"/>
    <col min="15843" max="15843" width="9.28515625" style="86" customWidth="1"/>
    <col min="15844" max="15844" width="6.85546875" style="86" customWidth="1"/>
    <col min="15845" max="15845" width="10.85546875" style="86" customWidth="1"/>
    <col min="15846" max="15846" width="9.28515625" style="86" customWidth="1"/>
    <col min="15847" max="15847" width="11.28515625" style="86" customWidth="1"/>
    <col min="15848" max="15848" width="9.7109375" style="86" customWidth="1"/>
    <col min="15849" max="15849" width="7.42578125" style="86" customWidth="1"/>
    <col min="15850" max="15850" width="13.140625" style="86" customWidth="1"/>
    <col min="15851" max="15851" width="7" style="86" customWidth="1"/>
    <col min="15852" max="15852" width="8.7109375" style="86" customWidth="1"/>
    <col min="15853" max="15853" width="11.7109375" style="86" customWidth="1"/>
    <col min="15854" max="15854" width="12" style="86" customWidth="1"/>
    <col min="15855" max="15855" width="9.7109375" style="86" customWidth="1"/>
    <col min="15856" max="15856" width="6.85546875" style="86"/>
    <col min="15857" max="15857" width="9.28515625" style="86" customWidth="1"/>
    <col min="15858" max="15858" width="21.7109375" style="86" customWidth="1"/>
    <col min="15859" max="15859" width="19" style="86" customWidth="1"/>
    <col min="15860" max="15860" width="9.140625" style="86" customWidth="1"/>
    <col min="15861" max="15861" width="14.7109375" style="86" customWidth="1"/>
    <col min="15862" max="15862" width="12.140625" style="86" customWidth="1"/>
    <col min="15863" max="15863" width="14.28515625" style="86" customWidth="1"/>
    <col min="15864" max="15864" width="7.42578125" style="86" customWidth="1"/>
    <col min="15865" max="15865" width="8" style="86" customWidth="1"/>
    <col min="15866" max="15866" width="12.140625" style="86" customWidth="1"/>
    <col min="15867" max="15867" width="12.85546875" style="86" customWidth="1"/>
    <col min="15868" max="15868" width="14.28515625" style="86" customWidth="1"/>
    <col min="15869" max="15869" width="11.140625" style="86" customWidth="1"/>
    <col min="15870" max="15870" width="12.28515625" style="86" customWidth="1"/>
    <col min="15871" max="15871" width="13.42578125" style="86" customWidth="1"/>
    <col min="15872" max="15872" width="9.85546875" style="86" customWidth="1"/>
    <col min="15873" max="15873" width="13" style="86" customWidth="1"/>
    <col min="15874" max="15874" width="6.85546875" style="86" customWidth="1"/>
    <col min="15875" max="15875" width="10.85546875" style="86" customWidth="1"/>
    <col min="15876" max="15876" width="9.28515625" style="86" customWidth="1"/>
    <col min="15877" max="15877" width="11.28515625" style="86" customWidth="1"/>
    <col min="15878" max="15878" width="9.7109375" style="86" customWidth="1"/>
    <col min="15879" max="15879" width="7.42578125" style="86" customWidth="1"/>
    <col min="15880" max="15880" width="13.140625" style="86" customWidth="1"/>
    <col min="15881" max="15881" width="7" style="86" customWidth="1"/>
    <col min="15882" max="15882" width="8.7109375" style="86" customWidth="1"/>
    <col min="15883" max="15883" width="11.7109375" style="86" customWidth="1"/>
    <col min="15884" max="15884" width="12" style="86" customWidth="1"/>
    <col min="15885" max="15885" width="12.7109375" style="86" customWidth="1"/>
    <col min="15886" max="15886" width="14" style="86" customWidth="1"/>
    <col min="15887" max="15887" width="11.85546875" style="86" customWidth="1"/>
    <col min="15888" max="15888" width="7.5703125" style="86" customWidth="1"/>
    <col min="15889" max="15889" width="10.140625" style="86" customWidth="1"/>
    <col min="15890" max="15890" width="9.28515625" style="86" customWidth="1"/>
    <col min="15891" max="15893" width="9.140625" style="86" customWidth="1"/>
    <col min="15894" max="15894" width="13.140625" style="86" bestFit="1" customWidth="1"/>
    <col min="15895" max="16081" width="9.140625" style="86" customWidth="1"/>
    <col min="16082" max="16082" width="9.28515625" style="86" customWidth="1"/>
    <col min="16083" max="16083" width="21.7109375" style="86" customWidth="1"/>
    <col min="16084" max="16084" width="19" style="86" customWidth="1"/>
    <col min="16085" max="16085" width="9.140625" style="86" customWidth="1"/>
    <col min="16086" max="16086" width="14.7109375" style="86" customWidth="1"/>
    <col min="16087" max="16087" width="12.140625" style="86" customWidth="1"/>
    <col min="16088" max="16088" width="14.28515625" style="86" customWidth="1"/>
    <col min="16089" max="16089" width="7.42578125" style="86" customWidth="1"/>
    <col min="16090" max="16090" width="8" style="86" customWidth="1"/>
    <col min="16091" max="16091" width="12.140625" style="86" customWidth="1"/>
    <col min="16092" max="16092" width="12.85546875" style="86" customWidth="1"/>
    <col min="16093" max="16093" width="14.28515625" style="86" customWidth="1"/>
    <col min="16094" max="16094" width="9.7109375" style="86" customWidth="1"/>
    <col min="16095" max="16095" width="8.140625" style="86" customWidth="1"/>
    <col min="16096" max="16096" width="12.28515625" style="86" customWidth="1"/>
    <col min="16097" max="16097" width="13.42578125" style="86" customWidth="1"/>
    <col min="16098" max="16098" width="9.85546875" style="86" customWidth="1"/>
    <col min="16099" max="16099" width="9.28515625" style="86" customWidth="1"/>
    <col min="16100" max="16100" width="6.85546875" style="86" customWidth="1"/>
    <col min="16101" max="16101" width="10.85546875" style="86" customWidth="1"/>
    <col min="16102" max="16102" width="9.28515625" style="86" customWidth="1"/>
    <col min="16103" max="16103" width="11.28515625" style="86" customWidth="1"/>
    <col min="16104" max="16104" width="9.7109375" style="86" customWidth="1"/>
    <col min="16105" max="16105" width="7.42578125" style="86" customWidth="1"/>
    <col min="16106" max="16106" width="13.140625" style="86" customWidth="1"/>
    <col min="16107" max="16107" width="7" style="86" customWidth="1"/>
    <col min="16108" max="16108" width="8.7109375" style="86" customWidth="1"/>
    <col min="16109" max="16109" width="11.7109375" style="86" customWidth="1"/>
    <col min="16110" max="16110" width="12" style="86" customWidth="1"/>
    <col min="16111" max="16111" width="9.7109375" style="86" customWidth="1"/>
    <col min="16112" max="16112" width="6.85546875" style="86"/>
    <col min="16113" max="16113" width="9.28515625" style="86" customWidth="1"/>
    <col min="16114" max="16114" width="21.7109375" style="86" customWidth="1"/>
    <col min="16115" max="16115" width="19" style="86" customWidth="1"/>
    <col min="16116" max="16116" width="9.140625" style="86" customWidth="1"/>
    <col min="16117" max="16117" width="14.7109375" style="86" customWidth="1"/>
    <col min="16118" max="16118" width="12.140625" style="86" customWidth="1"/>
    <col min="16119" max="16119" width="14.28515625" style="86" customWidth="1"/>
    <col min="16120" max="16120" width="7.42578125" style="86" customWidth="1"/>
    <col min="16121" max="16121" width="8" style="86" customWidth="1"/>
    <col min="16122" max="16122" width="12.140625" style="86" customWidth="1"/>
    <col min="16123" max="16123" width="12.85546875" style="86" customWidth="1"/>
    <col min="16124" max="16124" width="14.28515625" style="86" customWidth="1"/>
    <col min="16125" max="16125" width="11.140625" style="86" customWidth="1"/>
    <col min="16126" max="16126" width="12.28515625" style="86" customWidth="1"/>
    <col min="16127" max="16127" width="13.42578125" style="86" customWidth="1"/>
    <col min="16128" max="16128" width="9.85546875" style="86" customWidth="1"/>
    <col min="16129" max="16129" width="13" style="86" customWidth="1"/>
    <col min="16130" max="16130" width="6.85546875" style="86" customWidth="1"/>
    <col min="16131" max="16131" width="10.85546875" style="86" customWidth="1"/>
    <col min="16132" max="16132" width="9.28515625" style="86" customWidth="1"/>
    <col min="16133" max="16133" width="11.28515625" style="86" customWidth="1"/>
    <col min="16134" max="16134" width="9.7109375" style="86" customWidth="1"/>
    <col min="16135" max="16135" width="7.42578125" style="86" customWidth="1"/>
    <col min="16136" max="16136" width="13.140625" style="86" customWidth="1"/>
    <col min="16137" max="16137" width="7" style="86" customWidth="1"/>
    <col min="16138" max="16138" width="8.7109375" style="86" customWidth="1"/>
    <col min="16139" max="16139" width="11.7109375" style="86" customWidth="1"/>
    <col min="16140" max="16140" width="12" style="86" customWidth="1"/>
    <col min="16141" max="16141" width="12.7109375" style="86" customWidth="1"/>
    <col min="16142" max="16142" width="14" style="86" customWidth="1"/>
    <col min="16143" max="16143" width="11.85546875" style="86" customWidth="1"/>
    <col min="16144" max="16144" width="7.5703125" style="86" customWidth="1"/>
    <col min="16145" max="16145" width="10.140625" style="86" customWidth="1"/>
    <col min="16146" max="16146" width="9.28515625" style="86" customWidth="1"/>
    <col min="16147" max="16149" width="9.140625" style="86" customWidth="1"/>
    <col min="16150" max="16150" width="13.140625" style="86" bestFit="1" customWidth="1"/>
    <col min="16151" max="16337" width="9.140625" style="86" customWidth="1"/>
    <col min="16338" max="16338" width="9.28515625" style="86" customWidth="1"/>
    <col min="16339" max="16339" width="21.7109375" style="86" customWidth="1"/>
    <col min="16340" max="16340" width="19" style="86" customWidth="1"/>
    <col min="16341" max="16341" width="9.140625" style="86" customWidth="1"/>
    <col min="16342" max="16342" width="14.7109375" style="86" customWidth="1"/>
    <col min="16343" max="16343" width="12.140625" style="86" customWidth="1"/>
    <col min="16344" max="16344" width="14.28515625" style="86" customWidth="1"/>
    <col min="16345" max="16345" width="7.42578125" style="86" customWidth="1"/>
    <col min="16346" max="16346" width="8" style="86" customWidth="1"/>
    <col min="16347" max="16347" width="12.140625" style="86" customWidth="1"/>
    <col min="16348" max="16348" width="12.85546875" style="86" customWidth="1"/>
    <col min="16349" max="16349" width="14.28515625" style="86" customWidth="1"/>
    <col min="16350" max="16350" width="9.7109375" style="86" customWidth="1"/>
    <col min="16351" max="16351" width="8.140625" style="86" customWidth="1"/>
    <col min="16352" max="16352" width="12.28515625" style="86" customWidth="1"/>
    <col min="16353" max="16353" width="13.42578125" style="86" customWidth="1"/>
    <col min="16354" max="16354" width="9.85546875" style="86" customWidth="1"/>
    <col min="16355" max="16355" width="9.28515625" style="86" customWidth="1"/>
    <col min="16356" max="16356" width="6.85546875" style="86" customWidth="1"/>
    <col min="16357" max="16357" width="10.85546875" style="86" customWidth="1"/>
    <col min="16358" max="16358" width="9.28515625" style="86" customWidth="1"/>
    <col min="16359" max="16359" width="11.28515625" style="86" customWidth="1"/>
    <col min="16360" max="16360" width="9.7109375" style="86" customWidth="1"/>
    <col min="16361" max="16361" width="7.42578125" style="86" customWidth="1"/>
    <col min="16362" max="16362" width="13.140625" style="86" customWidth="1"/>
    <col min="16363" max="16363" width="7" style="86" customWidth="1"/>
    <col min="16364" max="16364" width="8.7109375" style="86" customWidth="1"/>
    <col min="16365" max="16365" width="11.7109375" style="86" customWidth="1"/>
    <col min="16366" max="16366" width="12" style="86" customWidth="1"/>
    <col min="16367" max="16367" width="9.7109375" style="86" customWidth="1"/>
    <col min="16368" max="16384" width="6.85546875" style="86"/>
  </cols>
  <sheetData>
    <row r="1" spans="1:34" s="1" customFormat="1" ht="41.25" customHeight="1" x14ac:dyDescent="0.2">
      <c r="A1" s="135" t="s">
        <v>270</v>
      </c>
      <c r="B1" s="136"/>
      <c r="C1" s="136"/>
      <c r="D1" s="136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91"/>
      <c r="AC1" s="138"/>
      <c r="AD1" s="138"/>
      <c r="AE1" s="138"/>
      <c r="AF1" s="138"/>
      <c r="AG1" s="138"/>
      <c r="AH1" s="139"/>
    </row>
    <row r="2" spans="1:34" s="1" customFormat="1" ht="28.5" customHeight="1" x14ac:dyDescent="0.2">
      <c r="A2" s="178" t="s">
        <v>278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80"/>
    </row>
    <row r="3" spans="1:34" s="1" customFormat="1" ht="38.25" customHeight="1" x14ac:dyDescent="0.2">
      <c r="A3" s="172" t="s">
        <v>279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4"/>
    </row>
    <row r="4" spans="1:34" s="1" customFormat="1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156" t="s">
        <v>243</v>
      </c>
      <c r="K4" s="157"/>
      <c r="L4" s="157"/>
      <c r="M4" s="158"/>
      <c r="N4" s="156" t="s">
        <v>242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31" t="s">
        <v>241</v>
      </c>
      <c r="Z4" s="131" t="s">
        <v>240</v>
      </c>
      <c r="AA4" s="131" t="s">
        <v>239</v>
      </c>
      <c r="AB4" s="131" t="s">
        <v>238</v>
      </c>
      <c r="AC4" s="156" t="s">
        <v>237</v>
      </c>
      <c r="AD4" s="157"/>
      <c r="AE4" s="158"/>
      <c r="AF4" s="130" t="s">
        <v>236</v>
      </c>
      <c r="AG4" s="130"/>
      <c r="AH4" s="130"/>
    </row>
    <row r="5" spans="1:34" s="1" customFormat="1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159"/>
      <c r="K5" s="160"/>
      <c r="L5" s="160"/>
      <c r="M5" s="161"/>
      <c r="N5" s="159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32"/>
      <c r="Z5" s="132"/>
      <c r="AA5" s="132"/>
      <c r="AB5" s="132"/>
      <c r="AC5" s="159"/>
      <c r="AD5" s="160"/>
      <c r="AE5" s="161"/>
      <c r="AF5" s="130"/>
      <c r="AG5" s="130"/>
      <c r="AH5" s="130"/>
    </row>
    <row r="6" spans="1:34" s="1" customFormat="1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162"/>
      <c r="K6" s="163"/>
      <c r="L6" s="163"/>
      <c r="M6" s="164"/>
      <c r="N6" s="162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32"/>
      <c r="Z6" s="132"/>
      <c r="AA6" s="132"/>
      <c r="AB6" s="132"/>
      <c r="AC6" s="162"/>
      <c r="AD6" s="163"/>
      <c r="AE6" s="164"/>
      <c r="AF6" s="130"/>
      <c r="AG6" s="130"/>
      <c r="AH6" s="130"/>
    </row>
    <row r="7" spans="1:34" s="1" customFormat="1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131" t="s">
        <v>0</v>
      </c>
      <c r="K7" s="131" t="s">
        <v>234</v>
      </c>
      <c r="L7" s="131" t="s">
        <v>233</v>
      </c>
      <c r="M7" s="131" t="s">
        <v>232</v>
      </c>
      <c r="N7" s="131" t="s">
        <v>231</v>
      </c>
      <c r="O7" s="131" t="s">
        <v>230</v>
      </c>
      <c r="P7" s="131" t="s">
        <v>229</v>
      </c>
      <c r="Q7" s="131" t="s">
        <v>228</v>
      </c>
      <c r="R7" s="131" t="s">
        <v>227</v>
      </c>
      <c r="S7" s="156" t="s">
        <v>226</v>
      </c>
      <c r="T7" s="157"/>
      <c r="U7" s="157"/>
      <c r="V7" s="158"/>
      <c r="W7" s="131" t="s">
        <v>225</v>
      </c>
      <c r="X7" s="131" t="s">
        <v>224</v>
      </c>
      <c r="Y7" s="132"/>
      <c r="Z7" s="132"/>
      <c r="AA7" s="132"/>
      <c r="AB7" s="132"/>
      <c r="AC7" s="131" t="s">
        <v>223</v>
      </c>
      <c r="AD7" s="131" t="s">
        <v>222</v>
      </c>
      <c r="AE7" s="131" t="s">
        <v>0</v>
      </c>
      <c r="AF7" s="131" t="s">
        <v>223</v>
      </c>
      <c r="AG7" s="165" t="s">
        <v>222</v>
      </c>
      <c r="AH7" s="134" t="s">
        <v>0</v>
      </c>
    </row>
    <row r="8" spans="1:34" s="1" customFormat="1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59"/>
      <c r="T8" s="160"/>
      <c r="U8" s="160"/>
      <c r="V8" s="161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66"/>
      <c r="AH8" s="134"/>
    </row>
    <row r="9" spans="1:34" s="1" customFormat="1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62"/>
      <c r="T9" s="163"/>
      <c r="U9" s="163"/>
      <c r="V9" s="164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66"/>
      <c r="AH9" s="134"/>
    </row>
    <row r="10" spans="1:34" s="1" customFormat="1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1" t="s">
        <v>221</v>
      </c>
      <c r="T10" s="131" t="s">
        <v>220</v>
      </c>
      <c r="U10" s="131" t="s">
        <v>219</v>
      </c>
      <c r="V10" s="131" t="s">
        <v>218</v>
      </c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66"/>
      <c r="AH10" s="134"/>
    </row>
    <row r="11" spans="1:34" s="1" customFormat="1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66"/>
      <c r="AH11" s="134"/>
    </row>
    <row r="12" spans="1:34" s="1" customFormat="1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66"/>
      <c r="AH12" s="134"/>
    </row>
    <row r="13" spans="1:34" s="1" customFormat="1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66"/>
      <c r="AH13" s="134"/>
    </row>
    <row r="14" spans="1:34" s="1" customFormat="1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66"/>
      <c r="AH14" s="134"/>
    </row>
    <row r="15" spans="1:34" s="1" customFormat="1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66"/>
      <c r="AH15" s="134"/>
    </row>
    <row r="16" spans="1:34" s="1" customFormat="1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66"/>
      <c r="AH16" s="134"/>
    </row>
    <row r="17" spans="1:34" s="1" customFormat="1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67"/>
      <c r="AH17" s="134"/>
    </row>
    <row r="18" spans="1:34" s="1" customFormat="1" ht="22.5" customHeight="1" x14ac:dyDescent="0.2">
      <c r="A18" s="168" t="s">
        <v>217</v>
      </c>
      <c r="B18" s="169"/>
      <c r="C18" s="169"/>
      <c r="D18" s="169"/>
      <c r="E18" s="22">
        <v>1</v>
      </c>
      <c r="F18" s="22">
        <v>2</v>
      </c>
      <c r="G18" s="22">
        <v>3</v>
      </c>
      <c r="H18" s="22">
        <v>4</v>
      </c>
      <c r="I18" s="22">
        <v>5</v>
      </c>
      <c r="J18" s="22">
        <v>6</v>
      </c>
      <c r="K18" s="22">
        <v>7</v>
      </c>
      <c r="L18" s="22">
        <v>8</v>
      </c>
      <c r="M18" s="22">
        <v>9</v>
      </c>
      <c r="N18" s="22">
        <v>10</v>
      </c>
      <c r="O18" s="22">
        <v>11</v>
      </c>
      <c r="P18" s="22">
        <v>12</v>
      </c>
      <c r="Q18" s="22">
        <v>13</v>
      </c>
      <c r="R18" s="22">
        <v>14</v>
      </c>
      <c r="S18" s="22">
        <v>15</v>
      </c>
      <c r="T18" s="22">
        <v>16</v>
      </c>
      <c r="U18" s="22">
        <v>17</v>
      </c>
      <c r="V18" s="22">
        <v>18</v>
      </c>
      <c r="W18" s="22">
        <v>19</v>
      </c>
      <c r="X18" s="22">
        <v>20</v>
      </c>
      <c r="Y18" s="22">
        <v>21</v>
      </c>
      <c r="Z18" s="22">
        <v>22</v>
      </c>
      <c r="AA18" s="22">
        <v>23</v>
      </c>
      <c r="AB18" s="22">
        <v>24</v>
      </c>
      <c r="AC18" s="22">
        <v>25</v>
      </c>
      <c r="AD18" s="22">
        <v>26</v>
      </c>
      <c r="AE18" s="22">
        <v>27</v>
      </c>
      <c r="AF18" s="22">
        <v>28</v>
      </c>
      <c r="AG18" s="22">
        <v>29</v>
      </c>
      <c r="AH18" s="7">
        <v>30</v>
      </c>
    </row>
    <row r="19" spans="1:34" ht="55.5" customHeight="1" x14ac:dyDescent="0.2">
      <c r="A19" s="109" t="s">
        <v>216</v>
      </c>
      <c r="B19" s="175" t="s">
        <v>215</v>
      </c>
      <c r="C19" s="176"/>
      <c r="D19" s="177"/>
      <c r="E19" s="92">
        <f>SUM(E20:E38)</f>
        <v>2184</v>
      </c>
      <c r="F19" s="92">
        <f t="shared" ref="F19:AH19" si="0">SUM(F20:F38)</f>
        <v>493</v>
      </c>
      <c r="G19" s="92">
        <f t="shared" si="0"/>
        <v>1687</v>
      </c>
      <c r="H19" s="92">
        <f t="shared" si="0"/>
        <v>3</v>
      </c>
      <c r="I19" s="92">
        <f t="shared" si="0"/>
        <v>1</v>
      </c>
      <c r="J19" s="92">
        <f t="shared" si="0"/>
        <v>1311</v>
      </c>
      <c r="K19" s="92">
        <f t="shared" si="0"/>
        <v>924</v>
      </c>
      <c r="L19" s="92">
        <f t="shared" si="0"/>
        <v>326</v>
      </c>
      <c r="M19" s="92">
        <f t="shared" si="0"/>
        <v>20</v>
      </c>
      <c r="N19" s="92">
        <f t="shared" si="0"/>
        <v>748</v>
      </c>
      <c r="O19" s="92">
        <f t="shared" si="0"/>
        <v>217</v>
      </c>
      <c r="P19" s="92">
        <f t="shared" si="0"/>
        <v>40</v>
      </c>
      <c r="Q19" s="92">
        <f t="shared" si="0"/>
        <v>162</v>
      </c>
      <c r="R19" s="92">
        <f t="shared" si="0"/>
        <v>3</v>
      </c>
      <c r="S19" s="92">
        <f t="shared" si="0"/>
        <v>326</v>
      </c>
      <c r="T19" s="92">
        <f t="shared" si="0"/>
        <v>44</v>
      </c>
      <c r="U19" s="92">
        <f t="shared" si="0"/>
        <v>264</v>
      </c>
      <c r="V19" s="92">
        <f t="shared" si="0"/>
        <v>18</v>
      </c>
      <c r="W19" s="92">
        <f t="shared" si="0"/>
        <v>48</v>
      </c>
      <c r="X19" s="92">
        <f t="shared" si="0"/>
        <v>796</v>
      </c>
      <c r="Y19" s="92">
        <f t="shared" si="0"/>
        <v>12</v>
      </c>
      <c r="Z19" s="92">
        <f t="shared" si="0"/>
        <v>203</v>
      </c>
      <c r="AA19" s="92">
        <f t="shared" si="0"/>
        <v>2294</v>
      </c>
      <c r="AB19" s="92">
        <f t="shared" si="0"/>
        <v>498</v>
      </c>
      <c r="AC19" s="92">
        <f t="shared" si="0"/>
        <v>207</v>
      </c>
      <c r="AD19" s="92">
        <f t="shared" si="0"/>
        <v>56</v>
      </c>
      <c r="AE19" s="92">
        <f t="shared" si="0"/>
        <v>263</v>
      </c>
      <c r="AF19" s="92">
        <f t="shared" si="0"/>
        <v>26</v>
      </c>
      <c r="AG19" s="92">
        <f t="shared" si="0"/>
        <v>16</v>
      </c>
      <c r="AH19" s="103">
        <f t="shared" si="0"/>
        <v>42</v>
      </c>
    </row>
    <row r="20" spans="1:34" ht="39.950000000000003" customHeight="1" x14ac:dyDescent="0.2">
      <c r="A20" s="109" t="s">
        <v>251</v>
      </c>
      <c r="B20" s="175" t="s">
        <v>214</v>
      </c>
      <c r="C20" s="176"/>
      <c r="D20" s="177"/>
      <c r="E20" s="92">
        <v>242</v>
      </c>
      <c r="F20" s="92">
        <v>33</v>
      </c>
      <c r="G20" s="92">
        <v>209</v>
      </c>
      <c r="H20" s="92">
        <v>0</v>
      </c>
      <c r="I20" s="92">
        <v>0</v>
      </c>
      <c r="J20" s="104">
        <v>166</v>
      </c>
      <c r="K20" s="92">
        <v>112</v>
      </c>
      <c r="L20" s="92">
        <v>45</v>
      </c>
      <c r="M20" s="92">
        <v>2</v>
      </c>
      <c r="N20" s="92">
        <v>96</v>
      </c>
      <c r="O20" s="92">
        <v>25</v>
      </c>
      <c r="P20" s="92">
        <v>6</v>
      </c>
      <c r="Q20" s="92">
        <v>30</v>
      </c>
      <c r="R20" s="92">
        <v>0</v>
      </c>
      <c r="S20" s="92">
        <v>35</v>
      </c>
      <c r="T20" s="92">
        <v>9</v>
      </c>
      <c r="U20" s="92">
        <v>24</v>
      </c>
      <c r="V20" s="92">
        <v>2</v>
      </c>
      <c r="W20" s="92">
        <v>4</v>
      </c>
      <c r="X20" s="92">
        <v>100</v>
      </c>
      <c r="Y20" s="92">
        <v>3</v>
      </c>
      <c r="Z20" s="92">
        <v>22</v>
      </c>
      <c r="AA20" s="92">
        <v>251</v>
      </c>
      <c r="AB20" s="92">
        <v>38</v>
      </c>
      <c r="AC20" s="92">
        <v>36</v>
      </c>
      <c r="AD20" s="92">
        <v>16</v>
      </c>
      <c r="AE20" s="92">
        <v>52</v>
      </c>
      <c r="AF20" s="92">
        <v>3</v>
      </c>
      <c r="AG20" s="92">
        <v>3</v>
      </c>
      <c r="AH20" s="103">
        <v>6</v>
      </c>
    </row>
    <row r="21" spans="1:34" ht="39.950000000000003" customHeight="1" x14ac:dyDescent="0.2">
      <c r="A21" s="109" t="s">
        <v>213</v>
      </c>
      <c r="B21" s="175" t="s">
        <v>212</v>
      </c>
      <c r="C21" s="176"/>
      <c r="D21" s="177"/>
      <c r="E21" s="92">
        <v>153</v>
      </c>
      <c r="F21" s="92">
        <v>12</v>
      </c>
      <c r="G21" s="92">
        <v>139</v>
      </c>
      <c r="H21" s="92">
        <v>2</v>
      </c>
      <c r="I21" s="92">
        <v>0</v>
      </c>
      <c r="J21" s="104">
        <v>156</v>
      </c>
      <c r="K21" s="92">
        <v>118</v>
      </c>
      <c r="L21" s="92">
        <v>24</v>
      </c>
      <c r="M21" s="92">
        <v>7</v>
      </c>
      <c r="N21" s="92">
        <v>54</v>
      </c>
      <c r="O21" s="92">
        <v>18</v>
      </c>
      <c r="P21" s="92">
        <v>4</v>
      </c>
      <c r="Q21" s="92">
        <v>12</v>
      </c>
      <c r="R21" s="92">
        <v>0</v>
      </c>
      <c r="S21" s="92">
        <v>20</v>
      </c>
      <c r="T21" s="92">
        <v>2</v>
      </c>
      <c r="U21" s="92">
        <v>15</v>
      </c>
      <c r="V21" s="92">
        <v>3</v>
      </c>
      <c r="W21" s="92">
        <v>1</v>
      </c>
      <c r="X21" s="92">
        <v>55</v>
      </c>
      <c r="Y21" s="92">
        <v>1</v>
      </c>
      <c r="Z21" s="92">
        <v>9</v>
      </c>
      <c r="AA21" s="92">
        <v>213</v>
      </c>
      <c r="AB21" s="92">
        <v>13</v>
      </c>
      <c r="AC21" s="92">
        <v>16</v>
      </c>
      <c r="AD21" s="92">
        <v>9</v>
      </c>
      <c r="AE21" s="92">
        <v>25</v>
      </c>
      <c r="AF21" s="92">
        <v>2</v>
      </c>
      <c r="AG21" s="92">
        <v>2</v>
      </c>
      <c r="AH21" s="103">
        <v>4</v>
      </c>
    </row>
    <row r="22" spans="1:34" ht="39.950000000000003" customHeight="1" x14ac:dyDescent="0.2">
      <c r="A22" s="110" t="s">
        <v>211</v>
      </c>
      <c r="B22" s="175" t="s">
        <v>210</v>
      </c>
      <c r="C22" s="176"/>
      <c r="D22" s="177"/>
      <c r="E22" s="92">
        <v>3</v>
      </c>
      <c r="F22" s="92">
        <v>0</v>
      </c>
      <c r="G22" s="92">
        <v>3</v>
      </c>
      <c r="H22" s="92">
        <v>0</v>
      </c>
      <c r="I22" s="92">
        <v>0</v>
      </c>
      <c r="J22" s="104">
        <v>2</v>
      </c>
      <c r="K22" s="92">
        <v>2</v>
      </c>
      <c r="L22" s="92">
        <v>0</v>
      </c>
      <c r="M22" s="92">
        <v>0</v>
      </c>
      <c r="N22" s="92">
        <v>1</v>
      </c>
      <c r="O22" s="92">
        <v>0</v>
      </c>
      <c r="P22" s="92">
        <v>0</v>
      </c>
      <c r="Q22" s="92">
        <v>1</v>
      </c>
      <c r="R22" s="92">
        <v>0</v>
      </c>
      <c r="S22" s="92">
        <v>0</v>
      </c>
      <c r="T22" s="92">
        <v>0</v>
      </c>
      <c r="U22" s="92">
        <v>0</v>
      </c>
      <c r="V22" s="92">
        <v>0</v>
      </c>
      <c r="W22" s="92">
        <v>0</v>
      </c>
      <c r="X22" s="92">
        <v>1</v>
      </c>
      <c r="Y22" s="92">
        <v>0</v>
      </c>
      <c r="Z22" s="92">
        <v>0</v>
      </c>
      <c r="AA22" s="92">
        <v>4</v>
      </c>
      <c r="AB22" s="92">
        <v>0</v>
      </c>
      <c r="AC22" s="92">
        <v>1</v>
      </c>
      <c r="AD22" s="92">
        <v>0</v>
      </c>
      <c r="AE22" s="92">
        <v>1</v>
      </c>
      <c r="AF22" s="92">
        <v>0</v>
      </c>
      <c r="AG22" s="92">
        <v>0</v>
      </c>
      <c r="AH22" s="103">
        <v>0</v>
      </c>
    </row>
    <row r="23" spans="1:34" ht="39.950000000000003" customHeight="1" x14ac:dyDescent="0.2">
      <c r="A23" s="109" t="s">
        <v>209</v>
      </c>
      <c r="B23" s="175" t="s">
        <v>208</v>
      </c>
      <c r="C23" s="176"/>
      <c r="D23" s="177"/>
      <c r="E23" s="92">
        <v>2</v>
      </c>
      <c r="F23" s="92">
        <v>2</v>
      </c>
      <c r="G23" s="92">
        <v>0</v>
      </c>
      <c r="H23" s="92">
        <v>0</v>
      </c>
      <c r="I23" s="92">
        <v>0</v>
      </c>
      <c r="J23" s="104">
        <v>0</v>
      </c>
      <c r="K23" s="92">
        <v>0</v>
      </c>
      <c r="L23" s="92">
        <v>0</v>
      </c>
      <c r="M23" s="92">
        <v>0</v>
      </c>
      <c r="N23" s="92">
        <v>0</v>
      </c>
      <c r="O23" s="92">
        <v>0</v>
      </c>
      <c r="P23" s="92">
        <v>0</v>
      </c>
      <c r="Q23" s="92">
        <v>0</v>
      </c>
      <c r="R23" s="92">
        <v>0</v>
      </c>
      <c r="S23" s="92">
        <v>0</v>
      </c>
      <c r="T23" s="92">
        <v>0</v>
      </c>
      <c r="U23" s="92">
        <v>0</v>
      </c>
      <c r="V23" s="92">
        <v>0</v>
      </c>
      <c r="W23" s="92">
        <v>0</v>
      </c>
      <c r="X23" s="92">
        <v>0</v>
      </c>
      <c r="Y23" s="92">
        <v>0</v>
      </c>
      <c r="Z23" s="92">
        <v>1</v>
      </c>
      <c r="AA23" s="92">
        <v>2</v>
      </c>
      <c r="AB23" s="92">
        <v>2</v>
      </c>
      <c r="AC23" s="92">
        <v>0</v>
      </c>
      <c r="AD23" s="92">
        <v>0</v>
      </c>
      <c r="AE23" s="92">
        <v>0</v>
      </c>
      <c r="AF23" s="92">
        <v>0</v>
      </c>
      <c r="AG23" s="92">
        <v>0</v>
      </c>
      <c r="AH23" s="103">
        <v>0</v>
      </c>
    </row>
    <row r="24" spans="1:34" ht="39.950000000000003" customHeight="1" x14ac:dyDescent="0.2">
      <c r="A24" s="106">
        <v>1.2</v>
      </c>
      <c r="B24" s="175" t="s">
        <v>207</v>
      </c>
      <c r="C24" s="176"/>
      <c r="D24" s="177"/>
      <c r="E24" s="92">
        <v>47</v>
      </c>
      <c r="F24" s="92">
        <v>5</v>
      </c>
      <c r="G24" s="92">
        <v>42</v>
      </c>
      <c r="H24" s="92">
        <v>0</v>
      </c>
      <c r="I24" s="92">
        <v>0</v>
      </c>
      <c r="J24" s="104">
        <v>23</v>
      </c>
      <c r="K24" s="92">
        <v>20</v>
      </c>
      <c r="L24" s="92">
        <v>3</v>
      </c>
      <c r="M24" s="92">
        <v>0</v>
      </c>
      <c r="N24" s="92">
        <v>22</v>
      </c>
      <c r="O24" s="92">
        <v>5</v>
      </c>
      <c r="P24" s="92">
        <v>2</v>
      </c>
      <c r="Q24" s="92">
        <v>6</v>
      </c>
      <c r="R24" s="92">
        <v>0</v>
      </c>
      <c r="S24" s="92">
        <v>9</v>
      </c>
      <c r="T24" s="92">
        <v>0</v>
      </c>
      <c r="U24" s="92">
        <v>9</v>
      </c>
      <c r="V24" s="92">
        <v>0</v>
      </c>
      <c r="W24" s="92">
        <v>1</v>
      </c>
      <c r="X24" s="92">
        <v>23</v>
      </c>
      <c r="Y24" s="92">
        <v>0</v>
      </c>
      <c r="Z24" s="92">
        <v>2</v>
      </c>
      <c r="AA24" s="92">
        <v>43</v>
      </c>
      <c r="AB24" s="92">
        <v>6</v>
      </c>
      <c r="AC24" s="92">
        <v>3</v>
      </c>
      <c r="AD24" s="92">
        <v>0</v>
      </c>
      <c r="AE24" s="92">
        <v>3</v>
      </c>
      <c r="AF24" s="92">
        <v>2</v>
      </c>
      <c r="AG24" s="92">
        <v>0</v>
      </c>
      <c r="AH24" s="103">
        <v>2</v>
      </c>
    </row>
    <row r="25" spans="1:34" ht="39.950000000000003" customHeight="1" x14ac:dyDescent="0.2">
      <c r="A25" s="109" t="s">
        <v>206</v>
      </c>
      <c r="B25" s="175" t="s">
        <v>205</v>
      </c>
      <c r="C25" s="176"/>
      <c r="D25" s="177"/>
      <c r="E25" s="92">
        <v>3</v>
      </c>
      <c r="F25" s="92">
        <v>1</v>
      </c>
      <c r="G25" s="92">
        <v>2</v>
      </c>
      <c r="H25" s="92">
        <v>0</v>
      </c>
      <c r="I25" s="92">
        <v>0</v>
      </c>
      <c r="J25" s="104">
        <v>1</v>
      </c>
      <c r="K25" s="92">
        <v>1</v>
      </c>
      <c r="L25" s="92">
        <v>0</v>
      </c>
      <c r="M25" s="92">
        <v>0</v>
      </c>
      <c r="N25" s="92">
        <v>1</v>
      </c>
      <c r="O25" s="92">
        <v>1</v>
      </c>
      <c r="P25" s="92">
        <v>0</v>
      </c>
      <c r="Q25" s="92">
        <v>0</v>
      </c>
      <c r="R25" s="92">
        <v>0</v>
      </c>
      <c r="S25" s="92">
        <v>0</v>
      </c>
      <c r="T25" s="92">
        <v>0</v>
      </c>
      <c r="U25" s="92">
        <v>0</v>
      </c>
      <c r="V25" s="92">
        <v>0</v>
      </c>
      <c r="W25" s="92">
        <v>1</v>
      </c>
      <c r="X25" s="92">
        <v>2</v>
      </c>
      <c r="Y25" s="92">
        <v>0</v>
      </c>
      <c r="Z25" s="92">
        <v>0</v>
      </c>
      <c r="AA25" s="92">
        <v>2</v>
      </c>
      <c r="AB25" s="92">
        <v>1</v>
      </c>
      <c r="AC25" s="92">
        <v>4</v>
      </c>
      <c r="AD25" s="92">
        <v>0</v>
      </c>
      <c r="AE25" s="92">
        <v>4</v>
      </c>
      <c r="AF25" s="92">
        <v>1</v>
      </c>
      <c r="AG25" s="92">
        <v>0</v>
      </c>
      <c r="AH25" s="103">
        <v>1</v>
      </c>
    </row>
    <row r="26" spans="1:34" ht="39.950000000000003" customHeight="1" x14ac:dyDescent="0.2">
      <c r="A26" s="109" t="s">
        <v>204</v>
      </c>
      <c r="B26" s="175" t="s">
        <v>203</v>
      </c>
      <c r="C26" s="176"/>
      <c r="D26" s="177"/>
      <c r="E26" s="92">
        <v>2</v>
      </c>
      <c r="F26" s="92">
        <v>0</v>
      </c>
      <c r="G26" s="92">
        <v>2</v>
      </c>
      <c r="H26" s="92">
        <v>0</v>
      </c>
      <c r="I26" s="92">
        <v>0</v>
      </c>
      <c r="J26" s="104">
        <v>3</v>
      </c>
      <c r="K26" s="92">
        <v>2</v>
      </c>
      <c r="L26" s="92">
        <v>1</v>
      </c>
      <c r="M26" s="92">
        <v>0</v>
      </c>
      <c r="N26" s="92">
        <v>0</v>
      </c>
      <c r="O26" s="92">
        <v>0</v>
      </c>
      <c r="P26" s="92">
        <v>0</v>
      </c>
      <c r="Q26" s="92">
        <v>0</v>
      </c>
      <c r="R26" s="92">
        <v>0</v>
      </c>
      <c r="S26" s="92">
        <v>0</v>
      </c>
      <c r="T26" s="92">
        <v>0</v>
      </c>
      <c r="U26" s="92">
        <v>0</v>
      </c>
      <c r="V26" s="92">
        <v>0</v>
      </c>
      <c r="W26" s="92">
        <v>0</v>
      </c>
      <c r="X26" s="92">
        <v>0</v>
      </c>
      <c r="Y26" s="92">
        <v>0</v>
      </c>
      <c r="Z26" s="92">
        <v>0</v>
      </c>
      <c r="AA26" s="92">
        <v>4</v>
      </c>
      <c r="AB26" s="92">
        <v>0</v>
      </c>
      <c r="AC26" s="92">
        <v>0</v>
      </c>
      <c r="AD26" s="92">
        <v>0</v>
      </c>
      <c r="AE26" s="92">
        <v>0</v>
      </c>
      <c r="AF26" s="92">
        <v>0</v>
      </c>
      <c r="AG26" s="92">
        <v>0</v>
      </c>
      <c r="AH26" s="103">
        <v>0</v>
      </c>
    </row>
    <row r="27" spans="1:34" ht="39.950000000000003" customHeight="1" x14ac:dyDescent="0.2">
      <c r="A27" s="109" t="s">
        <v>202</v>
      </c>
      <c r="B27" s="175" t="s">
        <v>201</v>
      </c>
      <c r="C27" s="176"/>
      <c r="D27" s="177"/>
      <c r="E27" s="92">
        <v>2</v>
      </c>
      <c r="F27" s="92">
        <v>0</v>
      </c>
      <c r="G27" s="92">
        <v>2</v>
      </c>
      <c r="H27" s="92">
        <v>0</v>
      </c>
      <c r="I27" s="92">
        <v>0</v>
      </c>
      <c r="J27" s="104">
        <v>1</v>
      </c>
      <c r="K27" s="92">
        <v>1</v>
      </c>
      <c r="L27" s="92">
        <v>0</v>
      </c>
      <c r="M27" s="92">
        <v>0</v>
      </c>
      <c r="N27" s="92">
        <v>1</v>
      </c>
      <c r="O27" s="92">
        <v>0</v>
      </c>
      <c r="P27" s="92">
        <v>0</v>
      </c>
      <c r="Q27" s="92">
        <v>0</v>
      </c>
      <c r="R27" s="92">
        <v>0</v>
      </c>
      <c r="S27" s="92">
        <v>1</v>
      </c>
      <c r="T27" s="92">
        <v>0</v>
      </c>
      <c r="U27" s="92">
        <v>1</v>
      </c>
      <c r="V27" s="92">
        <v>0</v>
      </c>
      <c r="W27" s="92">
        <v>0</v>
      </c>
      <c r="X27" s="92">
        <v>1</v>
      </c>
      <c r="Y27" s="92">
        <v>0</v>
      </c>
      <c r="Z27" s="92">
        <v>0</v>
      </c>
      <c r="AA27" s="92">
        <v>2</v>
      </c>
      <c r="AB27" s="92">
        <v>0</v>
      </c>
      <c r="AC27" s="92">
        <v>0</v>
      </c>
      <c r="AD27" s="92">
        <v>0</v>
      </c>
      <c r="AE27" s="92">
        <v>0</v>
      </c>
      <c r="AF27" s="92">
        <v>0</v>
      </c>
      <c r="AG27" s="92">
        <v>0</v>
      </c>
      <c r="AH27" s="103">
        <v>0</v>
      </c>
    </row>
    <row r="28" spans="1:34" ht="39.950000000000003" customHeight="1" x14ac:dyDescent="0.2">
      <c r="A28" s="109" t="s">
        <v>200</v>
      </c>
      <c r="B28" s="129" t="s">
        <v>199</v>
      </c>
      <c r="C28" s="129"/>
      <c r="D28" s="175"/>
      <c r="E28" s="92">
        <v>3</v>
      </c>
      <c r="F28" s="92">
        <v>1</v>
      </c>
      <c r="G28" s="92">
        <v>2</v>
      </c>
      <c r="H28" s="92">
        <v>0</v>
      </c>
      <c r="I28" s="92">
        <v>0</v>
      </c>
      <c r="J28" s="104">
        <v>2</v>
      </c>
      <c r="K28" s="92">
        <v>1</v>
      </c>
      <c r="L28" s="92">
        <v>1</v>
      </c>
      <c r="M28" s="92">
        <v>0</v>
      </c>
      <c r="N28" s="92">
        <v>1</v>
      </c>
      <c r="O28" s="92">
        <v>1</v>
      </c>
      <c r="P28" s="92">
        <v>0</v>
      </c>
      <c r="Q28" s="92">
        <v>0</v>
      </c>
      <c r="R28" s="92">
        <v>0</v>
      </c>
      <c r="S28" s="92">
        <v>0</v>
      </c>
      <c r="T28" s="92">
        <v>0</v>
      </c>
      <c r="U28" s="92">
        <v>0</v>
      </c>
      <c r="V28" s="92">
        <v>0</v>
      </c>
      <c r="W28" s="92">
        <v>0</v>
      </c>
      <c r="X28" s="92">
        <v>1</v>
      </c>
      <c r="Y28" s="92">
        <v>0</v>
      </c>
      <c r="Z28" s="92">
        <v>0</v>
      </c>
      <c r="AA28" s="92">
        <v>3</v>
      </c>
      <c r="AB28" s="92">
        <v>1</v>
      </c>
      <c r="AC28" s="92">
        <v>0</v>
      </c>
      <c r="AD28" s="92">
        <v>0</v>
      </c>
      <c r="AE28" s="92">
        <v>0</v>
      </c>
      <c r="AF28" s="92">
        <v>0</v>
      </c>
      <c r="AG28" s="92">
        <v>0</v>
      </c>
      <c r="AH28" s="103">
        <v>0</v>
      </c>
    </row>
    <row r="29" spans="1:34" ht="39.950000000000003" customHeight="1" x14ac:dyDescent="0.2">
      <c r="A29" s="109" t="s">
        <v>198</v>
      </c>
      <c r="B29" s="129" t="s">
        <v>197</v>
      </c>
      <c r="C29" s="129"/>
      <c r="D29" s="175"/>
      <c r="E29" s="92">
        <v>11</v>
      </c>
      <c r="F29" s="92">
        <v>6</v>
      </c>
      <c r="G29" s="92">
        <v>5</v>
      </c>
      <c r="H29" s="92">
        <v>0</v>
      </c>
      <c r="I29" s="92">
        <v>0</v>
      </c>
      <c r="J29" s="104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  <c r="P29" s="92">
        <v>0</v>
      </c>
      <c r="Q29" s="92">
        <v>0</v>
      </c>
      <c r="R29" s="92">
        <v>0</v>
      </c>
      <c r="S29" s="92">
        <v>0</v>
      </c>
      <c r="T29" s="92">
        <v>0</v>
      </c>
      <c r="U29" s="92">
        <v>0</v>
      </c>
      <c r="V29" s="92">
        <v>0</v>
      </c>
      <c r="W29" s="92">
        <v>0</v>
      </c>
      <c r="X29" s="92">
        <v>0</v>
      </c>
      <c r="Y29" s="92">
        <v>0</v>
      </c>
      <c r="Z29" s="92">
        <v>0</v>
      </c>
      <c r="AA29" s="92">
        <v>11</v>
      </c>
      <c r="AB29" s="92">
        <v>6</v>
      </c>
      <c r="AC29" s="92">
        <v>0</v>
      </c>
      <c r="AD29" s="92">
        <v>0</v>
      </c>
      <c r="AE29" s="92">
        <v>0</v>
      </c>
      <c r="AF29" s="92">
        <v>0</v>
      </c>
      <c r="AG29" s="92">
        <v>0</v>
      </c>
      <c r="AH29" s="103">
        <v>0</v>
      </c>
    </row>
    <row r="30" spans="1:34" ht="39.950000000000003" customHeight="1" x14ac:dyDescent="0.2">
      <c r="A30" s="109" t="s">
        <v>196</v>
      </c>
      <c r="B30" s="175" t="s">
        <v>195</v>
      </c>
      <c r="C30" s="176"/>
      <c r="D30" s="176"/>
      <c r="E30" s="92">
        <v>12</v>
      </c>
      <c r="F30" s="92">
        <v>3</v>
      </c>
      <c r="G30" s="92">
        <v>9</v>
      </c>
      <c r="H30" s="92">
        <v>0</v>
      </c>
      <c r="I30" s="92">
        <v>0</v>
      </c>
      <c r="J30" s="104">
        <v>5</v>
      </c>
      <c r="K30" s="92">
        <v>2</v>
      </c>
      <c r="L30" s="92">
        <v>3</v>
      </c>
      <c r="M30" s="92">
        <v>0</v>
      </c>
      <c r="N30" s="92">
        <v>3</v>
      </c>
      <c r="O30" s="92">
        <v>1</v>
      </c>
      <c r="P30" s="92">
        <v>0</v>
      </c>
      <c r="Q30" s="92">
        <v>0</v>
      </c>
      <c r="R30" s="92">
        <v>0</v>
      </c>
      <c r="S30" s="92">
        <v>2</v>
      </c>
      <c r="T30" s="92">
        <v>1</v>
      </c>
      <c r="U30" s="92">
        <v>1</v>
      </c>
      <c r="V30" s="92">
        <v>0</v>
      </c>
      <c r="W30" s="92">
        <v>0</v>
      </c>
      <c r="X30" s="92">
        <v>3</v>
      </c>
      <c r="Y30" s="92">
        <v>0</v>
      </c>
      <c r="Z30" s="92">
        <v>1</v>
      </c>
      <c r="AA30" s="92">
        <v>11</v>
      </c>
      <c r="AB30" s="92">
        <v>3</v>
      </c>
      <c r="AC30" s="92">
        <v>0</v>
      </c>
      <c r="AD30" s="92">
        <v>0</v>
      </c>
      <c r="AE30" s="92">
        <v>0</v>
      </c>
      <c r="AF30" s="92">
        <v>0</v>
      </c>
      <c r="AG30" s="92">
        <v>0</v>
      </c>
      <c r="AH30" s="103">
        <v>0</v>
      </c>
    </row>
    <row r="31" spans="1:34" ht="39.950000000000003" customHeight="1" x14ac:dyDescent="0.2">
      <c r="A31" s="109" t="s">
        <v>194</v>
      </c>
      <c r="B31" s="175" t="s">
        <v>193</v>
      </c>
      <c r="C31" s="176"/>
      <c r="D31" s="176"/>
      <c r="E31" s="92">
        <v>135</v>
      </c>
      <c r="F31" s="92">
        <v>31</v>
      </c>
      <c r="G31" s="92">
        <v>103</v>
      </c>
      <c r="H31" s="92">
        <v>1</v>
      </c>
      <c r="I31" s="92">
        <v>0</v>
      </c>
      <c r="J31" s="104">
        <v>73</v>
      </c>
      <c r="K31" s="92">
        <v>50</v>
      </c>
      <c r="L31" s="92">
        <v>22</v>
      </c>
      <c r="M31" s="92">
        <v>0</v>
      </c>
      <c r="N31" s="92">
        <v>58</v>
      </c>
      <c r="O31" s="92">
        <v>17</v>
      </c>
      <c r="P31" s="92">
        <v>6</v>
      </c>
      <c r="Q31" s="92">
        <v>6</v>
      </c>
      <c r="R31" s="92">
        <v>0</v>
      </c>
      <c r="S31" s="92">
        <v>29</v>
      </c>
      <c r="T31" s="92">
        <v>3</v>
      </c>
      <c r="U31" s="92">
        <v>24</v>
      </c>
      <c r="V31" s="92">
        <v>2</v>
      </c>
      <c r="W31" s="92">
        <v>3</v>
      </c>
      <c r="X31" s="92">
        <v>61</v>
      </c>
      <c r="Y31" s="92">
        <v>1</v>
      </c>
      <c r="Z31" s="92">
        <v>8</v>
      </c>
      <c r="AA31" s="92">
        <v>122</v>
      </c>
      <c r="AB31" s="92">
        <v>29</v>
      </c>
      <c r="AC31" s="92">
        <v>30</v>
      </c>
      <c r="AD31" s="92">
        <v>4</v>
      </c>
      <c r="AE31" s="92">
        <v>34</v>
      </c>
      <c r="AF31" s="92">
        <v>4</v>
      </c>
      <c r="AG31" s="92">
        <v>1</v>
      </c>
      <c r="AH31" s="103">
        <v>5</v>
      </c>
    </row>
    <row r="32" spans="1:34" ht="39.950000000000003" customHeight="1" x14ac:dyDescent="0.2">
      <c r="A32" s="109" t="s">
        <v>192</v>
      </c>
      <c r="B32" s="175" t="s">
        <v>191</v>
      </c>
      <c r="C32" s="176"/>
      <c r="D32" s="176"/>
      <c r="E32" s="92">
        <v>124</v>
      </c>
      <c r="F32" s="92">
        <v>32</v>
      </c>
      <c r="G32" s="92">
        <v>92</v>
      </c>
      <c r="H32" s="92">
        <v>0</v>
      </c>
      <c r="I32" s="92">
        <v>0</v>
      </c>
      <c r="J32" s="104">
        <v>101</v>
      </c>
      <c r="K32" s="92">
        <v>72</v>
      </c>
      <c r="L32" s="92">
        <v>27</v>
      </c>
      <c r="M32" s="92">
        <v>0</v>
      </c>
      <c r="N32" s="92">
        <v>38</v>
      </c>
      <c r="O32" s="92">
        <v>10</v>
      </c>
      <c r="P32" s="92">
        <v>2</v>
      </c>
      <c r="Q32" s="92">
        <v>10</v>
      </c>
      <c r="R32" s="92">
        <v>0</v>
      </c>
      <c r="S32" s="92">
        <v>16</v>
      </c>
      <c r="T32" s="92">
        <v>1</v>
      </c>
      <c r="U32" s="92">
        <v>14</v>
      </c>
      <c r="V32" s="92">
        <v>1</v>
      </c>
      <c r="W32" s="92">
        <v>5</v>
      </c>
      <c r="X32" s="92">
        <v>43</v>
      </c>
      <c r="Y32" s="92">
        <v>1</v>
      </c>
      <c r="Z32" s="92">
        <v>9</v>
      </c>
      <c r="AA32" s="92">
        <v>151</v>
      </c>
      <c r="AB32" s="92">
        <v>27</v>
      </c>
      <c r="AC32" s="92">
        <v>10</v>
      </c>
      <c r="AD32" s="92">
        <v>2</v>
      </c>
      <c r="AE32" s="92">
        <v>12</v>
      </c>
      <c r="AF32" s="92">
        <v>1</v>
      </c>
      <c r="AG32" s="92">
        <v>1</v>
      </c>
      <c r="AH32" s="103">
        <v>2</v>
      </c>
    </row>
    <row r="33" spans="1:34" ht="39.950000000000003" customHeight="1" x14ac:dyDescent="0.2">
      <c r="A33" s="109" t="s">
        <v>190</v>
      </c>
      <c r="B33" s="176" t="s">
        <v>189</v>
      </c>
      <c r="C33" s="176"/>
      <c r="D33" s="176"/>
      <c r="E33" s="92">
        <v>1</v>
      </c>
      <c r="F33" s="92">
        <v>0</v>
      </c>
      <c r="G33" s="92">
        <v>1</v>
      </c>
      <c r="H33" s="92">
        <v>0</v>
      </c>
      <c r="I33" s="92">
        <v>0</v>
      </c>
      <c r="J33" s="104">
        <v>1</v>
      </c>
      <c r="K33" s="92"/>
      <c r="L33" s="92">
        <v>1</v>
      </c>
      <c r="M33" s="92">
        <v>0</v>
      </c>
      <c r="N33" s="92">
        <v>0</v>
      </c>
      <c r="O33" s="92">
        <v>0</v>
      </c>
      <c r="P33" s="92">
        <v>0</v>
      </c>
      <c r="Q33" s="92">
        <v>0</v>
      </c>
      <c r="R33" s="92">
        <v>0</v>
      </c>
      <c r="S33" s="92">
        <v>0</v>
      </c>
      <c r="T33" s="92">
        <v>0</v>
      </c>
      <c r="U33" s="92">
        <v>0</v>
      </c>
      <c r="V33" s="92">
        <v>0</v>
      </c>
      <c r="W33" s="92">
        <v>0</v>
      </c>
      <c r="X33" s="92">
        <v>0</v>
      </c>
      <c r="Y33" s="92">
        <v>0</v>
      </c>
      <c r="Z33" s="92">
        <v>0</v>
      </c>
      <c r="AA33" s="92">
        <v>1</v>
      </c>
      <c r="AB33" s="92">
        <v>0</v>
      </c>
      <c r="AC33" s="92">
        <v>0</v>
      </c>
      <c r="AD33" s="92">
        <v>0</v>
      </c>
      <c r="AE33" s="92">
        <v>0</v>
      </c>
      <c r="AF33" s="92">
        <v>0</v>
      </c>
      <c r="AG33" s="92">
        <v>0</v>
      </c>
      <c r="AH33" s="103">
        <v>0</v>
      </c>
    </row>
    <row r="34" spans="1:34" ht="39.950000000000003" customHeight="1" x14ac:dyDescent="0.2">
      <c r="A34" s="109" t="s">
        <v>188</v>
      </c>
      <c r="B34" s="175" t="s">
        <v>187</v>
      </c>
      <c r="C34" s="176"/>
      <c r="D34" s="176"/>
      <c r="E34" s="92">
        <v>64</v>
      </c>
      <c r="F34" s="92">
        <v>13</v>
      </c>
      <c r="G34" s="92">
        <v>51</v>
      </c>
      <c r="H34" s="92">
        <v>0</v>
      </c>
      <c r="I34" s="92">
        <v>0</v>
      </c>
      <c r="J34" s="104">
        <v>35</v>
      </c>
      <c r="K34" s="92">
        <v>24</v>
      </c>
      <c r="L34" s="92">
        <v>9</v>
      </c>
      <c r="M34" s="92">
        <v>2</v>
      </c>
      <c r="N34" s="92">
        <v>17</v>
      </c>
      <c r="O34" s="92">
        <v>2</v>
      </c>
      <c r="P34" s="92">
        <v>0</v>
      </c>
      <c r="Q34" s="92">
        <v>9</v>
      </c>
      <c r="R34" s="92">
        <v>0</v>
      </c>
      <c r="S34" s="92">
        <v>6</v>
      </c>
      <c r="T34" s="92">
        <v>1</v>
      </c>
      <c r="U34" s="92">
        <v>5</v>
      </c>
      <c r="V34" s="92">
        <v>0</v>
      </c>
      <c r="W34" s="92">
        <v>0</v>
      </c>
      <c r="X34" s="92">
        <v>17</v>
      </c>
      <c r="Y34" s="92">
        <v>1</v>
      </c>
      <c r="Z34" s="92">
        <v>5</v>
      </c>
      <c r="AA34" s="92">
        <v>70</v>
      </c>
      <c r="AB34" s="92">
        <v>14</v>
      </c>
      <c r="AC34" s="92">
        <v>2</v>
      </c>
      <c r="AD34" s="92">
        <v>3</v>
      </c>
      <c r="AE34" s="92">
        <v>5</v>
      </c>
      <c r="AF34" s="92">
        <v>0</v>
      </c>
      <c r="AG34" s="92">
        <v>0</v>
      </c>
      <c r="AH34" s="103">
        <v>0</v>
      </c>
    </row>
    <row r="35" spans="1:34" ht="39.950000000000003" customHeight="1" x14ac:dyDescent="0.2">
      <c r="A35" s="109" t="s">
        <v>186</v>
      </c>
      <c r="B35" s="129" t="s">
        <v>185</v>
      </c>
      <c r="C35" s="129"/>
      <c r="D35" s="175"/>
      <c r="E35" s="92">
        <v>645</v>
      </c>
      <c r="F35" s="92">
        <v>204</v>
      </c>
      <c r="G35" s="92">
        <v>440</v>
      </c>
      <c r="H35" s="92">
        <v>0</v>
      </c>
      <c r="I35" s="92">
        <v>1</v>
      </c>
      <c r="J35" s="104">
        <v>355</v>
      </c>
      <c r="K35" s="92">
        <v>271</v>
      </c>
      <c r="L35" s="92">
        <v>76</v>
      </c>
      <c r="M35" s="92">
        <v>0</v>
      </c>
      <c r="N35" s="92">
        <v>204</v>
      </c>
      <c r="O35" s="92">
        <v>63</v>
      </c>
      <c r="P35" s="92">
        <v>4</v>
      </c>
      <c r="Q35" s="92">
        <v>29</v>
      </c>
      <c r="R35" s="92">
        <v>1</v>
      </c>
      <c r="S35" s="92">
        <v>107</v>
      </c>
      <c r="T35" s="92">
        <v>12</v>
      </c>
      <c r="U35" s="92">
        <v>92</v>
      </c>
      <c r="V35" s="92">
        <v>3</v>
      </c>
      <c r="W35" s="92">
        <v>11</v>
      </c>
      <c r="X35" s="92">
        <v>215</v>
      </c>
      <c r="Y35" s="92">
        <v>1</v>
      </c>
      <c r="Z35" s="92">
        <v>76</v>
      </c>
      <c r="AA35" s="92">
        <v>699</v>
      </c>
      <c r="AB35" s="92">
        <v>166</v>
      </c>
      <c r="AC35" s="92">
        <v>37</v>
      </c>
      <c r="AD35" s="92">
        <v>5</v>
      </c>
      <c r="AE35" s="92">
        <v>42</v>
      </c>
      <c r="AF35" s="92">
        <v>5</v>
      </c>
      <c r="AG35" s="92">
        <v>4</v>
      </c>
      <c r="AH35" s="103">
        <v>9</v>
      </c>
    </row>
    <row r="36" spans="1:34" ht="39.950000000000003" customHeight="1" x14ac:dyDescent="0.2">
      <c r="A36" s="109" t="s">
        <v>184</v>
      </c>
      <c r="B36" s="176" t="s">
        <v>183</v>
      </c>
      <c r="C36" s="176"/>
      <c r="D36" s="176"/>
      <c r="E36" s="92">
        <v>285</v>
      </c>
      <c r="F36" s="92">
        <v>67</v>
      </c>
      <c r="G36" s="92">
        <v>218</v>
      </c>
      <c r="H36" s="92">
        <v>0</v>
      </c>
      <c r="I36" s="92">
        <v>0</v>
      </c>
      <c r="J36" s="104">
        <v>94</v>
      </c>
      <c r="K36" s="92">
        <v>67</v>
      </c>
      <c r="L36" s="92">
        <v>22</v>
      </c>
      <c r="M36" s="92">
        <v>0</v>
      </c>
      <c r="N36" s="92">
        <v>105</v>
      </c>
      <c r="O36" s="92">
        <v>34</v>
      </c>
      <c r="P36" s="92">
        <v>3</v>
      </c>
      <c r="Q36" s="92">
        <v>21</v>
      </c>
      <c r="R36" s="92">
        <v>2</v>
      </c>
      <c r="S36" s="92">
        <v>45</v>
      </c>
      <c r="T36" s="92">
        <v>9</v>
      </c>
      <c r="U36" s="92">
        <v>33</v>
      </c>
      <c r="V36" s="92">
        <v>3</v>
      </c>
      <c r="W36" s="92">
        <v>7</v>
      </c>
      <c r="X36" s="92">
        <v>112</v>
      </c>
      <c r="Y36" s="92">
        <v>0</v>
      </c>
      <c r="Z36" s="92">
        <v>17</v>
      </c>
      <c r="AA36" s="92">
        <v>240</v>
      </c>
      <c r="AB36" s="92">
        <v>94</v>
      </c>
      <c r="AC36" s="92">
        <v>15</v>
      </c>
      <c r="AD36" s="92">
        <v>1</v>
      </c>
      <c r="AE36" s="92">
        <v>16</v>
      </c>
      <c r="AF36" s="92">
        <v>4</v>
      </c>
      <c r="AG36" s="92">
        <v>0</v>
      </c>
      <c r="AH36" s="103">
        <v>4</v>
      </c>
    </row>
    <row r="37" spans="1:34" ht="39.950000000000003" customHeight="1" x14ac:dyDescent="0.2">
      <c r="A37" s="109" t="s">
        <v>182</v>
      </c>
      <c r="B37" s="175" t="s">
        <v>181</v>
      </c>
      <c r="C37" s="176"/>
      <c r="D37" s="176"/>
      <c r="E37" s="92">
        <v>41</v>
      </c>
      <c r="F37" s="92">
        <v>8</v>
      </c>
      <c r="G37" s="92">
        <v>33</v>
      </c>
      <c r="H37" s="92">
        <v>0</v>
      </c>
      <c r="I37" s="92">
        <v>0</v>
      </c>
      <c r="J37" s="104">
        <v>18</v>
      </c>
      <c r="K37" s="92">
        <v>8</v>
      </c>
      <c r="L37" s="92">
        <v>8</v>
      </c>
      <c r="M37" s="92">
        <v>1</v>
      </c>
      <c r="N37" s="92">
        <v>12</v>
      </c>
      <c r="O37" s="92">
        <v>5</v>
      </c>
      <c r="P37" s="92">
        <v>1</v>
      </c>
      <c r="Q37" s="92">
        <v>1</v>
      </c>
      <c r="R37" s="92">
        <v>0</v>
      </c>
      <c r="S37" s="92">
        <v>5</v>
      </c>
      <c r="T37" s="92">
        <v>0</v>
      </c>
      <c r="U37" s="92">
        <v>5</v>
      </c>
      <c r="V37" s="92">
        <v>0</v>
      </c>
      <c r="W37" s="92">
        <v>4</v>
      </c>
      <c r="X37" s="92">
        <v>16</v>
      </c>
      <c r="Y37" s="92">
        <v>0</v>
      </c>
      <c r="Z37" s="92">
        <v>2</v>
      </c>
      <c r="AA37" s="92">
        <v>33</v>
      </c>
      <c r="AB37" s="92">
        <v>6</v>
      </c>
      <c r="AC37" s="92">
        <v>1</v>
      </c>
      <c r="AD37" s="92">
        <v>2</v>
      </c>
      <c r="AE37" s="92">
        <v>3</v>
      </c>
      <c r="AF37" s="92">
        <v>0</v>
      </c>
      <c r="AG37" s="92">
        <v>0</v>
      </c>
      <c r="AH37" s="103">
        <v>0</v>
      </c>
    </row>
    <row r="38" spans="1:34" ht="39.950000000000003" customHeight="1" x14ac:dyDescent="0.2">
      <c r="A38" s="109" t="s">
        <v>180</v>
      </c>
      <c r="B38" s="129" t="s">
        <v>1</v>
      </c>
      <c r="C38" s="129"/>
      <c r="D38" s="175"/>
      <c r="E38" s="92">
        <v>409</v>
      </c>
      <c r="F38" s="92">
        <v>75</v>
      </c>
      <c r="G38" s="92">
        <v>334</v>
      </c>
      <c r="H38" s="92">
        <v>0</v>
      </c>
      <c r="I38" s="92">
        <v>0</v>
      </c>
      <c r="J38" s="104">
        <v>275</v>
      </c>
      <c r="K38" s="92">
        <v>173</v>
      </c>
      <c r="L38" s="92">
        <v>84</v>
      </c>
      <c r="M38" s="92">
        <v>8</v>
      </c>
      <c r="N38" s="92">
        <v>135</v>
      </c>
      <c r="O38" s="92">
        <v>35</v>
      </c>
      <c r="P38" s="92">
        <v>12</v>
      </c>
      <c r="Q38" s="92">
        <v>37</v>
      </c>
      <c r="R38" s="92">
        <v>0</v>
      </c>
      <c r="S38" s="92">
        <v>51</v>
      </c>
      <c r="T38" s="92">
        <v>6</v>
      </c>
      <c r="U38" s="92">
        <v>41</v>
      </c>
      <c r="V38" s="92">
        <v>4</v>
      </c>
      <c r="W38" s="92">
        <v>11</v>
      </c>
      <c r="X38" s="92">
        <v>146</v>
      </c>
      <c r="Y38" s="92">
        <v>4</v>
      </c>
      <c r="Z38" s="92">
        <v>51</v>
      </c>
      <c r="AA38" s="92">
        <v>432</v>
      </c>
      <c r="AB38" s="92">
        <v>92</v>
      </c>
      <c r="AC38" s="92">
        <v>52</v>
      </c>
      <c r="AD38" s="92">
        <v>14</v>
      </c>
      <c r="AE38" s="92">
        <v>66</v>
      </c>
      <c r="AF38" s="92">
        <v>4</v>
      </c>
      <c r="AG38" s="92">
        <v>5</v>
      </c>
      <c r="AH38" s="103">
        <v>9</v>
      </c>
    </row>
    <row r="39" spans="1:34" ht="54" customHeight="1" x14ac:dyDescent="0.2">
      <c r="A39" s="109" t="s">
        <v>179</v>
      </c>
      <c r="B39" s="129" t="s">
        <v>178</v>
      </c>
      <c r="C39" s="129"/>
      <c r="D39" s="175"/>
      <c r="E39" s="90">
        <f>SUM(E40:E50)</f>
        <v>958</v>
      </c>
      <c r="F39" s="90">
        <f t="shared" ref="F39:AH39" si="1">SUM(F40:F50)</f>
        <v>124</v>
      </c>
      <c r="G39" s="90">
        <f t="shared" si="1"/>
        <v>821</v>
      </c>
      <c r="H39" s="90">
        <f t="shared" si="1"/>
        <v>12</v>
      </c>
      <c r="I39" s="90">
        <f t="shared" si="1"/>
        <v>1</v>
      </c>
      <c r="J39" s="90">
        <f t="shared" si="1"/>
        <v>848</v>
      </c>
      <c r="K39" s="90">
        <f t="shared" si="1"/>
        <v>575</v>
      </c>
      <c r="L39" s="90">
        <f t="shared" si="1"/>
        <v>223</v>
      </c>
      <c r="M39" s="90">
        <f t="shared" si="1"/>
        <v>23</v>
      </c>
      <c r="N39" s="90">
        <f t="shared" si="1"/>
        <v>357</v>
      </c>
      <c r="O39" s="90">
        <f t="shared" si="1"/>
        <v>72</v>
      </c>
      <c r="P39" s="90">
        <f t="shared" si="1"/>
        <v>18</v>
      </c>
      <c r="Q39" s="90">
        <f t="shared" si="1"/>
        <v>139</v>
      </c>
      <c r="R39" s="90">
        <f t="shared" si="1"/>
        <v>1</v>
      </c>
      <c r="S39" s="90">
        <f t="shared" si="1"/>
        <v>127</v>
      </c>
      <c r="T39" s="90">
        <f t="shared" si="1"/>
        <v>18</v>
      </c>
      <c r="U39" s="90">
        <f t="shared" si="1"/>
        <v>90</v>
      </c>
      <c r="V39" s="90">
        <f t="shared" si="1"/>
        <v>19</v>
      </c>
      <c r="W39" s="90">
        <f t="shared" si="1"/>
        <v>37</v>
      </c>
      <c r="X39" s="90">
        <f t="shared" si="1"/>
        <v>394</v>
      </c>
      <c r="Y39" s="90">
        <f t="shared" si="1"/>
        <v>41</v>
      </c>
      <c r="Z39" s="90">
        <f t="shared" si="1"/>
        <v>40</v>
      </c>
      <c r="AA39" s="90">
        <f t="shared" si="1"/>
        <v>1074</v>
      </c>
      <c r="AB39" s="90">
        <f t="shared" si="1"/>
        <v>117</v>
      </c>
      <c r="AC39" s="90">
        <f t="shared" si="1"/>
        <v>146</v>
      </c>
      <c r="AD39" s="90">
        <f t="shared" si="1"/>
        <v>48</v>
      </c>
      <c r="AE39" s="90">
        <f t="shared" si="1"/>
        <v>194</v>
      </c>
      <c r="AF39" s="90">
        <f t="shared" si="1"/>
        <v>13</v>
      </c>
      <c r="AG39" s="90">
        <f t="shared" si="1"/>
        <v>19</v>
      </c>
      <c r="AH39" s="103">
        <f t="shared" si="1"/>
        <v>32</v>
      </c>
    </row>
    <row r="40" spans="1:34" ht="39.950000000000003" customHeight="1" x14ac:dyDescent="0.2">
      <c r="A40" s="109" t="s">
        <v>248</v>
      </c>
      <c r="B40" s="175" t="s">
        <v>177</v>
      </c>
      <c r="C40" s="176"/>
      <c r="D40" s="176"/>
      <c r="E40" s="92">
        <v>100</v>
      </c>
      <c r="F40" s="92">
        <v>11</v>
      </c>
      <c r="G40" s="92">
        <v>89</v>
      </c>
      <c r="H40" s="92">
        <v>0</v>
      </c>
      <c r="I40" s="92">
        <v>0</v>
      </c>
      <c r="J40" s="104">
        <v>71</v>
      </c>
      <c r="K40" s="92">
        <v>47</v>
      </c>
      <c r="L40" s="92">
        <v>17</v>
      </c>
      <c r="M40" s="92">
        <v>3</v>
      </c>
      <c r="N40" s="92">
        <v>46</v>
      </c>
      <c r="O40" s="92">
        <v>9</v>
      </c>
      <c r="P40" s="92">
        <v>1</v>
      </c>
      <c r="Q40" s="92">
        <v>22</v>
      </c>
      <c r="R40" s="92">
        <v>0</v>
      </c>
      <c r="S40" s="92">
        <v>14</v>
      </c>
      <c r="T40" s="92">
        <v>1</v>
      </c>
      <c r="U40" s="92">
        <v>12</v>
      </c>
      <c r="V40" s="92">
        <v>1</v>
      </c>
      <c r="W40" s="92">
        <v>0</v>
      </c>
      <c r="X40" s="92">
        <v>46</v>
      </c>
      <c r="Y40" s="92">
        <v>3</v>
      </c>
      <c r="Z40" s="92">
        <v>7</v>
      </c>
      <c r="AA40" s="92">
        <v>98</v>
      </c>
      <c r="AB40" s="92">
        <v>15</v>
      </c>
      <c r="AC40" s="92">
        <v>18</v>
      </c>
      <c r="AD40" s="92">
        <v>3</v>
      </c>
      <c r="AE40" s="92">
        <v>21</v>
      </c>
      <c r="AF40" s="92">
        <v>1</v>
      </c>
      <c r="AG40" s="92">
        <v>3</v>
      </c>
      <c r="AH40" s="103">
        <v>4</v>
      </c>
    </row>
    <row r="41" spans="1:34" ht="39.950000000000003" customHeight="1" x14ac:dyDescent="0.2">
      <c r="A41" s="109" t="s">
        <v>176</v>
      </c>
      <c r="B41" s="129" t="s">
        <v>175</v>
      </c>
      <c r="C41" s="129"/>
      <c r="D41" s="175"/>
      <c r="E41" s="92">
        <v>6</v>
      </c>
      <c r="F41" s="92">
        <v>0</v>
      </c>
      <c r="G41" s="92">
        <v>6</v>
      </c>
      <c r="H41" s="92">
        <v>0</v>
      </c>
      <c r="I41" s="92">
        <v>0</v>
      </c>
      <c r="J41" s="104">
        <v>2</v>
      </c>
      <c r="K41" s="92">
        <v>2</v>
      </c>
      <c r="L41" s="92">
        <v>0</v>
      </c>
      <c r="M41" s="92">
        <v>0</v>
      </c>
      <c r="N41" s="92">
        <v>2</v>
      </c>
      <c r="O41" s="92">
        <v>1</v>
      </c>
      <c r="P41" s="92">
        <v>0</v>
      </c>
      <c r="Q41" s="92">
        <v>1</v>
      </c>
      <c r="R41" s="92">
        <v>0</v>
      </c>
      <c r="S41" s="92">
        <v>0</v>
      </c>
      <c r="T41" s="92">
        <v>0</v>
      </c>
      <c r="U41" s="92">
        <v>0</v>
      </c>
      <c r="V41" s="92">
        <v>0</v>
      </c>
      <c r="W41" s="92">
        <v>0</v>
      </c>
      <c r="X41" s="92">
        <v>2</v>
      </c>
      <c r="Y41" s="92">
        <v>0</v>
      </c>
      <c r="Z41" s="92">
        <v>0</v>
      </c>
      <c r="AA41" s="92">
        <v>6</v>
      </c>
      <c r="AB41" s="92">
        <v>0</v>
      </c>
      <c r="AC41" s="92">
        <v>4</v>
      </c>
      <c r="AD41" s="92">
        <v>0</v>
      </c>
      <c r="AE41" s="92">
        <v>4</v>
      </c>
      <c r="AF41" s="92">
        <v>0</v>
      </c>
      <c r="AG41" s="92">
        <v>0</v>
      </c>
      <c r="AH41" s="103">
        <v>0</v>
      </c>
    </row>
    <row r="42" spans="1:34" ht="39.950000000000003" customHeight="1" x14ac:dyDescent="0.2">
      <c r="A42" s="109" t="s">
        <v>174</v>
      </c>
      <c r="B42" s="175" t="s">
        <v>173</v>
      </c>
      <c r="C42" s="176"/>
      <c r="D42" s="176"/>
      <c r="E42" s="92">
        <v>119</v>
      </c>
      <c r="F42" s="92">
        <v>9</v>
      </c>
      <c r="G42" s="92">
        <v>110</v>
      </c>
      <c r="H42" s="92">
        <v>0</v>
      </c>
      <c r="I42" s="92">
        <v>0</v>
      </c>
      <c r="J42" s="104">
        <v>133</v>
      </c>
      <c r="K42" s="92">
        <v>94</v>
      </c>
      <c r="L42" s="92">
        <v>27</v>
      </c>
      <c r="M42" s="92">
        <v>3</v>
      </c>
      <c r="N42" s="92">
        <v>44</v>
      </c>
      <c r="O42" s="92">
        <v>7</v>
      </c>
      <c r="P42" s="92">
        <v>3</v>
      </c>
      <c r="Q42" s="92">
        <v>17</v>
      </c>
      <c r="R42" s="92">
        <v>0</v>
      </c>
      <c r="S42" s="92">
        <v>17</v>
      </c>
      <c r="T42" s="92">
        <v>1</v>
      </c>
      <c r="U42" s="92">
        <v>14</v>
      </c>
      <c r="V42" s="92">
        <v>2</v>
      </c>
      <c r="W42" s="92">
        <v>9</v>
      </c>
      <c r="X42" s="92">
        <v>53</v>
      </c>
      <c r="Y42" s="92">
        <v>5</v>
      </c>
      <c r="Z42" s="92">
        <v>2</v>
      </c>
      <c r="AA42" s="92">
        <v>155</v>
      </c>
      <c r="AB42" s="92">
        <v>7</v>
      </c>
      <c r="AC42" s="92">
        <v>24</v>
      </c>
      <c r="AD42" s="92">
        <v>9</v>
      </c>
      <c r="AE42" s="92">
        <v>33</v>
      </c>
      <c r="AF42" s="92">
        <v>2</v>
      </c>
      <c r="AG42" s="92">
        <v>4</v>
      </c>
      <c r="AH42" s="103">
        <v>6</v>
      </c>
    </row>
    <row r="43" spans="1:34" ht="39.950000000000003" customHeight="1" x14ac:dyDescent="0.2">
      <c r="A43" s="109" t="s">
        <v>172</v>
      </c>
      <c r="B43" s="175" t="s">
        <v>171</v>
      </c>
      <c r="C43" s="176"/>
      <c r="D43" s="176"/>
      <c r="E43" s="92">
        <v>17</v>
      </c>
      <c r="F43" s="92">
        <v>2</v>
      </c>
      <c r="G43" s="92">
        <v>15</v>
      </c>
      <c r="H43" s="92">
        <v>0</v>
      </c>
      <c r="I43" s="92">
        <v>0</v>
      </c>
      <c r="J43" s="104">
        <v>22</v>
      </c>
      <c r="K43" s="92">
        <v>12</v>
      </c>
      <c r="L43" s="92">
        <v>8</v>
      </c>
      <c r="M43" s="92">
        <v>0</v>
      </c>
      <c r="N43" s="92">
        <v>3</v>
      </c>
      <c r="O43" s="92">
        <v>0</v>
      </c>
      <c r="P43" s="92">
        <v>1</v>
      </c>
      <c r="Q43" s="92">
        <v>1</v>
      </c>
      <c r="R43" s="92">
        <v>0</v>
      </c>
      <c r="S43" s="92">
        <v>1</v>
      </c>
      <c r="T43" s="92">
        <v>0</v>
      </c>
      <c r="U43" s="92">
        <v>1</v>
      </c>
      <c r="V43" s="92">
        <v>0</v>
      </c>
      <c r="W43" s="92">
        <v>2</v>
      </c>
      <c r="X43" s="92">
        <v>5</v>
      </c>
      <c r="Y43" s="92">
        <v>0</v>
      </c>
      <c r="Z43" s="92">
        <v>0</v>
      </c>
      <c r="AA43" s="92">
        <v>24</v>
      </c>
      <c r="AB43" s="92">
        <v>1</v>
      </c>
      <c r="AC43" s="92">
        <v>2</v>
      </c>
      <c r="AD43" s="92">
        <v>1</v>
      </c>
      <c r="AE43" s="92">
        <v>3</v>
      </c>
      <c r="AF43" s="92">
        <v>0</v>
      </c>
      <c r="AG43" s="92">
        <v>0</v>
      </c>
      <c r="AH43" s="103">
        <v>0</v>
      </c>
    </row>
    <row r="44" spans="1:34" ht="39.950000000000003" customHeight="1" x14ac:dyDescent="0.2">
      <c r="A44" s="109" t="s">
        <v>170</v>
      </c>
      <c r="B44" s="175" t="s">
        <v>169</v>
      </c>
      <c r="C44" s="176"/>
      <c r="D44" s="176"/>
      <c r="E44" s="92">
        <v>1</v>
      </c>
      <c r="F44" s="92">
        <v>0</v>
      </c>
      <c r="G44" s="92">
        <v>1</v>
      </c>
      <c r="H44" s="92">
        <v>0</v>
      </c>
      <c r="I44" s="92">
        <v>0</v>
      </c>
      <c r="J44" s="104">
        <v>2</v>
      </c>
      <c r="K44" s="92">
        <v>0</v>
      </c>
      <c r="L44" s="92">
        <v>2</v>
      </c>
      <c r="M44" s="92">
        <v>0</v>
      </c>
      <c r="N44" s="92">
        <v>0</v>
      </c>
      <c r="O44" s="92">
        <v>0</v>
      </c>
      <c r="P44" s="92">
        <v>0</v>
      </c>
      <c r="Q44" s="92">
        <v>0</v>
      </c>
      <c r="R44" s="92">
        <v>0</v>
      </c>
      <c r="S44" s="92">
        <v>0</v>
      </c>
      <c r="T44" s="92">
        <v>0</v>
      </c>
      <c r="U44" s="92">
        <v>0</v>
      </c>
      <c r="V44" s="92">
        <v>0</v>
      </c>
      <c r="W44" s="92">
        <v>0</v>
      </c>
      <c r="X44" s="92">
        <v>0</v>
      </c>
      <c r="Y44" s="92">
        <v>0</v>
      </c>
      <c r="Z44" s="92">
        <v>0</v>
      </c>
      <c r="AA44" s="92">
        <v>1</v>
      </c>
      <c r="AB44" s="92">
        <v>0</v>
      </c>
      <c r="AC44" s="92">
        <v>0</v>
      </c>
      <c r="AD44" s="92">
        <v>0</v>
      </c>
      <c r="AE44" s="92">
        <v>0</v>
      </c>
      <c r="AF44" s="92">
        <v>0</v>
      </c>
      <c r="AG44" s="92">
        <v>0</v>
      </c>
      <c r="AH44" s="103"/>
    </row>
    <row r="45" spans="1:34" ht="39.950000000000003" customHeight="1" x14ac:dyDescent="0.2">
      <c r="A45" s="109" t="s">
        <v>168</v>
      </c>
      <c r="B45" s="175" t="s">
        <v>167</v>
      </c>
      <c r="C45" s="176"/>
      <c r="D45" s="176"/>
      <c r="E45" s="92">
        <v>355</v>
      </c>
      <c r="F45" s="92">
        <v>30</v>
      </c>
      <c r="G45" s="92">
        <v>319</v>
      </c>
      <c r="H45" s="92">
        <v>6</v>
      </c>
      <c r="I45" s="92">
        <v>0</v>
      </c>
      <c r="J45" s="104">
        <v>293</v>
      </c>
      <c r="K45" s="92">
        <v>199</v>
      </c>
      <c r="L45" s="92">
        <v>73</v>
      </c>
      <c r="M45" s="92">
        <v>15</v>
      </c>
      <c r="N45" s="92">
        <v>142</v>
      </c>
      <c r="O45" s="92">
        <v>20</v>
      </c>
      <c r="P45" s="92">
        <v>5</v>
      </c>
      <c r="Q45" s="92">
        <v>71</v>
      </c>
      <c r="R45" s="92">
        <v>1</v>
      </c>
      <c r="S45" s="92">
        <v>45</v>
      </c>
      <c r="T45" s="92">
        <v>4</v>
      </c>
      <c r="U45" s="92">
        <v>35</v>
      </c>
      <c r="V45" s="92">
        <v>6</v>
      </c>
      <c r="W45" s="92">
        <v>13</v>
      </c>
      <c r="X45" s="92">
        <v>155</v>
      </c>
      <c r="Y45" s="92">
        <v>10</v>
      </c>
      <c r="Z45" s="92">
        <v>13</v>
      </c>
      <c r="AA45" s="92">
        <v>383</v>
      </c>
      <c r="AB45" s="92">
        <v>31</v>
      </c>
      <c r="AC45" s="92">
        <v>49</v>
      </c>
      <c r="AD45" s="92">
        <v>22</v>
      </c>
      <c r="AE45" s="92">
        <v>71</v>
      </c>
      <c r="AF45" s="92">
        <v>8</v>
      </c>
      <c r="AG45" s="92">
        <v>7</v>
      </c>
      <c r="AH45" s="103">
        <v>15</v>
      </c>
    </row>
    <row r="46" spans="1:34" ht="39.950000000000003" customHeight="1" x14ac:dyDescent="0.2">
      <c r="A46" s="109" t="s">
        <v>166</v>
      </c>
      <c r="B46" s="175" t="s">
        <v>165</v>
      </c>
      <c r="C46" s="176"/>
      <c r="D46" s="176"/>
      <c r="E46" s="92">
        <v>26</v>
      </c>
      <c r="F46" s="92">
        <v>14</v>
      </c>
      <c r="G46" s="92">
        <v>12</v>
      </c>
      <c r="H46" s="92">
        <v>0</v>
      </c>
      <c r="I46" s="92">
        <v>0</v>
      </c>
      <c r="J46" s="104">
        <v>20</v>
      </c>
      <c r="K46" s="92">
        <v>17</v>
      </c>
      <c r="L46" s="92">
        <v>3</v>
      </c>
      <c r="M46" s="92">
        <v>0</v>
      </c>
      <c r="N46" s="92">
        <v>8</v>
      </c>
      <c r="O46" s="92">
        <v>0</v>
      </c>
      <c r="P46" s="92">
        <v>0</v>
      </c>
      <c r="Q46" s="92">
        <v>2</v>
      </c>
      <c r="R46" s="92">
        <v>0</v>
      </c>
      <c r="S46" s="92">
        <v>6</v>
      </c>
      <c r="T46" s="92">
        <v>0</v>
      </c>
      <c r="U46" s="92">
        <v>4</v>
      </c>
      <c r="V46" s="92">
        <v>2</v>
      </c>
      <c r="W46" s="92">
        <v>1</v>
      </c>
      <c r="X46" s="92">
        <v>9</v>
      </c>
      <c r="Y46" s="92">
        <v>1</v>
      </c>
      <c r="Z46" s="92">
        <v>0</v>
      </c>
      <c r="AA46" s="92">
        <v>33</v>
      </c>
      <c r="AB46" s="92">
        <v>9</v>
      </c>
      <c r="AC46" s="92">
        <v>1</v>
      </c>
      <c r="AD46" s="92">
        <v>0</v>
      </c>
      <c r="AE46" s="92">
        <v>1</v>
      </c>
      <c r="AF46" s="92">
        <v>0</v>
      </c>
      <c r="AG46" s="92">
        <v>0</v>
      </c>
      <c r="AH46" s="103">
        <v>0</v>
      </c>
    </row>
    <row r="47" spans="1:34" ht="39.950000000000003" customHeight="1" x14ac:dyDescent="0.2">
      <c r="A47" s="109" t="s">
        <v>164</v>
      </c>
      <c r="B47" s="175" t="s">
        <v>163</v>
      </c>
      <c r="C47" s="176"/>
      <c r="D47" s="176"/>
      <c r="E47" s="92">
        <v>0</v>
      </c>
      <c r="F47" s="92">
        <v>0</v>
      </c>
      <c r="G47" s="92">
        <v>0</v>
      </c>
      <c r="H47" s="92">
        <v>0</v>
      </c>
      <c r="I47" s="92">
        <v>0</v>
      </c>
      <c r="J47" s="104">
        <v>1</v>
      </c>
      <c r="K47" s="92">
        <v>1</v>
      </c>
      <c r="L47" s="92">
        <v>0</v>
      </c>
      <c r="M47" s="92">
        <v>0</v>
      </c>
      <c r="N47" s="92">
        <v>1</v>
      </c>
      <c r="O47" s="92">
        <v>0</v>
      </c>
      <c r="P47" s="92">
        <v>0</v>
      </c>
      <c r="Q47" s="92">
        <v>0</v>
      </c>
      <c r="R47" s="92">
        <v>0</v>
      </c>
      <c r="S47" s="92">
        <v>1</v>
      </c>
      <c r="T47" s="92">
        <v>0</v>
      </c>
      <c r="U47" s="92">
        <v>1</v>
      </c>
      <c r="V47" s="92">
        <v>0</v>
      </c>
      <c r="W47" s="92">
        <v>0</v>
      </c>
      <c r="X47" s="92">
        <v>1</v>
      </c>
      <c r="Y47" s="92">
        <v>0</v>
      </c>
      <c r="Z47" s="92">
        <v>0</v>
      </c>
      <c r="AA47" s="92">
        <v>0</v>
      </c>
      <c r="AB47" s="92">
        <v>0</v>
      </c>
      <c r="AC47" s="92">
        <v>0</v>
      </c>
      <c r="AD47" s="92">
        <v>0</v>
      </c>
      <c r="AE47" s="92">
        <v>0</v>
      </c>
      <c r="AF47" s="92">
        <v>0</v>
      </c>
      <c r="AG47" s="92">
        <v>1</v>
      </c>
      <c r="AH47" s="103">
        <v>1</v>
      </c>
    </row>
    <row r="48" spans="1:34" ht="39.950000000000003" customHeight="1" x14ac:dyDescent="0.2">
      <c r="A48" s="109" t="s">
        <v>162</v>
      </c>
      <c r="B48" s="175" t="s">
        <v>161</v>
      </c>
      <c r="C48" s="176"/>
      <c r="D48" s="176"/>
      <c r="E48" s="92">
        <v>79</v>
      </c>
      <c r="F48" s="92">
        <v>13</v>
      </c>
      <c r="G48" s="92">
        <v>63</v>
      </c>
      <c r="H48" s="92">
        <v>2</v>
      </c>
      <c r="I48" s="92">
        <v>1</v>
      </c>
      <c r="J48" s="104">
        <v>95</v>
      </c>
      <c r="K48" s="92">
        <v>66</v>
      </c>
      <c r="L48" s="92">
        <v>27</v>
      </c>
      <c r="M48" s="92">
        <v>1</v>
      </c>
      <c r="N48" s="92">
        <v>32</v>
      </c>
      <c r="O48" s="92">
        <v>12</v>
      </c>
      <c r="P48" s="92">
        <v>4</v>
      </c>
      <c r="Q48" s="92">
        <v>2</v>
      </c>
      <c r="R48" s="92">
        <v>0</v>
      </c>
      <c r="S48" s="92">
        <v>14</v>
      </c>
      <c r="T48" s="92">
        <v>1</v>
      </c>
      <c r="U48" s="92">
        <v>11</v>
      </c>
      <c r="V48" s="92">
        <v>2</v>
      </c>
      <c r="W48" s="92">
        <v>1</v>
      </c>
      <c r="X48" s="92">
        <v>33</v>
      </c>
      <c r="Y48" s="92">
        <v>1</v>
      </c>
      <c r="Z48" s="92">
        <v>5</v>
      </c>
      <c r="AA48" s="92">
        <v>99</v>
      </c>
      <c r="AB48" s="92">
        <v>14</v>
      </c>
      <c r="AC48" s="92">
        <v>11</v>
      </c>
      <c r="AD48" s="92">
        <v>6</v>
      </c>
      <c r="AE48" s="92">
        <v>17</v>
      </c>
      <c r="AF48" s="92">
        <v>0</v>
      </c>
      <c r="AG48" s="92">
        <v>2</v>
      </c>
      <c r="AH48" s="103">
        <v>2</v>
      </c>
    </row>
    <row r="49" spans="1:34" ht="39.950000000000003" customHeight="1" x14ac:dyDescent="0.2">
      <c r="A49" s="109" t="s">
        <v>160</v>
      </c>
      <c r="B49" s="175" t="s">
        <v>159</v>
      </c>
      <c r="C49" s="176"/>
      <c r="D49" s="176"/>
      <c r="E49" s="92">
        <v>77</v>
      </c>
      <c r="F49" s="92">
        <v>20</v>
      </c>
      <c r="G49" s="92">
        <v>57</v>
      </c>
      <c r="H49" s="92">
        <v>0</v>
      </c>
      <c r="I49" s="92">
        <v>0</v>
      </c>
      <c r="J49" s="104">
        <v>32</v>
      </c>
      <c r="K49" s="92">
        <v>9</v>
      </c>
      <c r="L49" s="92">
        <v>21</v>
      </c>
      <c r="M49" s="92">
        <v>1</v>
      </c>
      <c r="N49" s="92">
        <v>10</v>
      </c>
      <c r="O49" s="92">
        <v>3</v>
      </c>
      <c r="P49" s="92">
        <v>1</v>
      </c>
      <c r="Q49" s="92">
        <v>1</v>
      </c>
      <c r="R49" s="92">
        <v>0</v>
      </c>
      <c r="S49" s="92">
        <v>5</v>
      </c>
      <c r="T49" s="92">
        <v>0</v>
      </c>
      <c r="U49" s="92">
        <v>3</v>
      </c>
      <c r="V49" s="92">
        <v>2</v>
      </c>
      <c r="W49" s="92">
        <v>1</v>
      </c>
      <c r="X49" s="92">
        <v>11</v>
      </c>
      <c r="Y49" s="92">
        <v>17</v>
      </c>
      <c r="Z49" s="92">
        <v>5</v>
      </c>
      <c r="AA49" s="92">
        <v>58</v>
      </c>
      <c r="AB49" s="92">
        <v>15</v>
      </c>
      <c r="AC49" s="92">
        <v>6</v>
      </c>
      <c r="AD49" s="92">
        <v>0</v>
      </c>
      <c r="AE49" s="92">
        <v>6</v>
      </c>
      <c r="AF49" s="92">
        <v>0</v>
      </c>
      <c r="AG49" s="92">
        <v>0</v>
      </c>
      <c r="AH49" s="103">
        <v>0</v>
      </c>
    </row>
    <row r="50" spans="1:34" ht="39.950000000000003" customHeight="1" x14ac:dyDescent="0.2">
      <c r="A50" s="109" t="s">
        <v>158</v>
      </c>
      <c r="B50" s="175" t="s">
        <v>1</v>
      </c>
      <c r="C50" s="176"/>
      <c r="D50" s="176"/>
      <c r="E50" s="92">
        <v>178</v>
      </c>
      <c r="F50" s="92">
        <v>25</v>
      </c>
      <c r="G50" s="92">
        <v>149</v>
      </c>
      <c r="H50" s="92">
        <v>4</v>
      </c>
      <c r="I50" s="92">
        <v>0</v>
      </c>
      <c r="J50" s="104">
        <v>177</v>
      </c>
      <c r="K50" s="92">
        <v>128</v>
      </c>
      <c r="L50" s="92">
        <v>45</v>
      </c>
      <c r="M50" s="92">
        <v>0</v>
      </c>
      <c r="N50" s="92">
        <v>69</v>
      </c>
      <c r="O50" s="92">
        <v>20</v>
      </c>
      <c r="P50" s="92">
        <v>3</v>
      </c>
      <c r="Q50" s="92">
        <v>22</v>
      </c>
      <c r="R50" s="92">
        <v>0</v>
      </c>
      <c r="S50" s="92">
        <v>24</v>
      </c>
      <c r="T50" s="92">
        <v>11</v>
      </c>
      <c r="U50" s="92">
        <v>9</v>
      </c>
      <c r="V50" s="92">
        <v>4</v>
      </c>
      <c r="W50" s="92">
        <v>10</v>
      </c>
      <c r="X50" s="92">
        <v>79</v>
      </c>
      <c r="Y50" s="92">
        <v>4</v>
      </c>
      <c r="Z50" s="92">
        <v>8</v>
      </c>
      <c r="AA50" s="92">
        <v>217</v>
      </c>
      <c r="AB50" s="92">
        <v>25</v>
      </c>
      <c r="AC50" s="92">
        <v>31</v>
      </c>
      <c r="AD50" s="92">
        <v>7</v>
      </c>
      <c r="AE50" s="92">
        <v>38</v>
      </c>
      <c r="AF50" s="92">
        <v>2</v>
      </c>
      <c r="AG50" s="92">
        <v>2</v>
      </c>
      <c r="AH50" s="103">
        <v>4</v>
      </c>
    </row>
    <row r="51" spans="1:34" ht="56.25" customHeight="1" x14ac:dyDescent="0.2">
      <c r="A51" s="109" t="s">
        <v>157</v>
      </c>
      <c r="B51" s="175" t="s">
        <v>156</v>
      </c>
      <c r="C51" s="176"/>
      <c r="D51" s="176"/>
      <c r="E51" s="90">
        <f>SUM(E52:E58)</f>
        <v>187</v>
      </c>
      <c r="F51" s="90">
        <f t="shared" ref="F51:AH51" si="2">SUM(F52:F58)</f>
        <v>21</v>
      </c>
      <c r="G51" s="90">
        <f t="shared" si="2"/>
        <v>166</v>
      </c>
      <c r="H51" s="90">
        <f t="shared" si="2"/>
        <v>0</v>
      </c>
      <c r="I51" s="90">
        <f t="shared" si="2"/>
        <v>0</v>
      </c>
      <c r="J51" s="90">
        <f t="shared" si="2"/>
        <v>191</v>
      </c>
      <c r="K51" s="90">
        <f t="shared" si="2"/>
        <v>116</v>
      </c>
      <c r="L51" s="90">
        <f t="shared" si="2"/>
        <v>59</v>
      </c>
      <c r="M51" s="90">
        <f t="shared" si="2"/>
        <v>4</v>
      </c>
      <c r="N51" s="90">
        <f t="shared" si="2"/>
        <v>79</v>
      </c>
      <c r="O51" s="90">
        <f t="shared" si="2"/>
        <v>27</v>
      </c>
      <c r="P51" s="90">
        <f t="shared" si="2"/>
        <v>7</v>
      </c>
      <c r="Q51" s="90">
        <f t="shared" si="2"/>
        <v>20</v>
      </c>
      <c r="R51" s="90">
        <f t="shared" si="2"/>
        <v>0</v>
      </c>
      <c r="S51" s="90">
        <f t="shared" si="2"/>
        <v>25</v>
      </c>
      <c r="T51" s="90">
        <f t="shared" si="2"/>
        <v>7</v>
      </c>
      <c r="U51" s="90">
        <f t="shared" si="2"/>
        <v>16</v>
      </c>
      <c r="V51" s="90">
        <f t="shared" si="2"/>
        <v>2</v>
      </c>
      <c r="W51" s="90">
        <f t="shared" si="2"/>
        <v>6</v>
      </c>
      <c r="X51" s="90">
        <f t="shared" si="2"/>
        <v>85</v>
      </c>
      <c r="Y51" s="90">
        <f t="shared" si="2"/>
        <v>1</v>
      </c>
      <c r="Z51" s="90">
        <f t="shared" si="2"/>
        <v>11</v>
      </c>
      <c r="AA51" s="90">
        <f t="shared" si="2"/>
        <v>217</v>
      </c>
      <c r="AB51" s="90">
        <f t="shared" si="2"/>
        <v>21</v>
      </c>
      <c r="AC51" s="90">
        <f t="shared" si="2"/>
        <v>26</v>
      </c>
      <c r="AD51" s="90">
        <f t="shared" si="2"/>
        <v>6</v>
      </c>
      <c r="AE51" s="90">
        <f t="shared" si="2"/>
        <v>32</v>
      </c>
      <c r="AF51" s="90">
        <f t="shared" si="2"/>
        <v>5</v>
      </c>
      <c r="AG51" s="90">
        <f t="shared" si="2"/>
        <v>4</v>
      </c>
      <c r="AH51" s="103">
        <f t="shared" si="2"/>
        <v>9</v>
      </c>
    </row>
    <row r="52" spans="1:34" ht="39.950000000000003" customHeight="1" x14ac:dyDescent="0.2">
      <c r="A52" s="109" t="s">
        <v>155</v>
      </c>
      <c r="B52" s="175" t="s">
        <v>154</v>
      </c>
      <c r="C52" s="176"/>
      <c r="D52" s="176"/>
      <c r="E52" s="92">
        <v>12</v>
      </c>
      <c r="F52" s="92">
        <v>1</v>
      </c>
      <c r="G52" s="92">
        <v>11</v>
      </c>
      <c r="H52" s="92">
        <v>0</v>
      </c>
      <c r="I52" s="92">
        <v>0</v>
      </c>
      <c r="J52" s="104">
        <v>9</v>
      </c>
      <c r="K52" s="92">
        <v>9</v>
      </c>
      <c r="L52" s="92">
        <v>0</v>
      </c>
      <c r="M52" s="92">
        <v>0</v>
      </c>
      <c r="N52" s="92">
        <v>9</v>
      </c>
      <c r="O52" s="92">
        <v>2</v>
      </c>
      <c r="P52" s="92">
        <v>0</v>
      </c>
      <c r="Q52" s="92">
        <v>6</v>
      </c>
      <c r="R52" s="92">
        <v>0</v>
      </c>
      <c r="S52" s="92">
        <v>1</v>
      </c>
      <c r="T52" s="92">
        <v>0</v>
      </c>
      <c r="U52" s="92">
        <v>1</v>
      </c>
      <c r="V52" s="92">
        <v>0</v>
      </c>
      <c r="W52" s="92">
        <v>0</v>
      </c>
      <c r="X52" s="92">
        <v>9</v>
      </c>
      <c r="Y52" s="92">
        <v>0</v>
      </c>
      <c r="Z52" s="92">
        <v>0</v>
      </c>
      <c r="AA52" s="92">
        <v>12</v>
      </c>
      <c r="AB52" s="92">
        <v>1</v>
      </c>
      <c r="AC52" s="92">
        <v>6</v>
      </c>
      <c r="AD52" s="92">
        <v>1</v>
      </c>
      <c r="AE52" s="92">
        <v>7</v>
      </c>
      <c r="AF52" s="92">
        <v>2</v>
      </c>
      <c r="AG52" s="92">
        <v>0</v>
      </c>
      <c r="AH52" s="103">
        <v>2</v>
      </c>
    </row>
    <row r="53" spans="1:34" ht="39.950000000000003" customHeight="1" x14ac:dyDescent="0.2">
      <c r="A53" s="109" t="s">
        <v>153</v>
      </c>
      <c r="B53" s="175" t="s">
        <v>152</v>
      </c>
      <c r="C53" s="176"/>
      <c r="D53" s="176"/>
      <c r="E53" s="92">
        <v>1</v>
      </c>
      <c r="F53" s="92">
        <v>0</v>
      </c>
      <c r="G53" s="92">
        <v>1</v>
      </c>
      <c r="H53" s="92">
        <v>0</v>
      </c>
      <c r="I53" s="92">
        <v>0</v>
      </c>
      <c r="J53" s="104">
        <v>0</v>
      </c>
      <c r="K53" s="92">
        <v>0</v>
      </c>
      <c r="L53" s="92">
        <v>0</v>
      </c>
      <c r="M53" s="92">
        <v>0</v>
      </c>
      <c r="N53" s="92">
        <v>0</v>
      </c>
      <c r="O53" s="92">
        <v>0</v>
      </c>
      <c r="P53" s="92">
        <v>0</v>
      </c>
      <c r="Q53" s="92">
        <v>0</v>
      </c>
      <c r="R53" s="92">
        <v>0</v>
      </c>
      <c r="S53" s="92">
        <v>0</v>
      </c>
      <c r="T53" s="92">
        <v>0</v>
      </c>
      <c r="U53" s="92">
        <v>0</v>
      </c>
      <c r="V53" s="92">
        <v>0</v>
      </c>
      <c r="W53" s="92">
        <v>0</v>
      </c>
      <c r="X53" s="92">
        <v>0</v>
      </c>
      <c r="Y53" s="92">
        <v>0</v>
      </c>
      <c r="Z53" s="92">
        <v>0</v>
      </c>
      <c r="AA53" s="92">
        <v>1</v>
      </c>
      <c r="AB53" s="92">
        <v>0</v>
      </c>
      <c r="AC53" s="92">
        <v>0</v>
      </c>
      <c r="AD53" s="92">
        <v>0</v>
      </c>
      <c r="AE53" s="92">
        <v>0</v>
      </c>
      <c r="AF53" s="92">
        <v>0</v>
      </c>
      <c r="AG53" s="92">
        <v>0</v>
      </c>
      <c r="AH53" s="103">
        <v>0</v>
      </c>
    </row>
    <row r="54" spans="1:34" ht="39.950000000000003" customHeight="1" x14ac:dyDescent="0.2">
      <c r="A54" s="109" t="s">
        <v>151</v>
      </c>
      <c r="B54" s="175" t="s">
        <v>150</v>
      </c>
      <c r="C54" s="176"/>
      <c r="D54" s="176"/>
      <c r="E54" s="92">
        <v>1</v>
      </c>
      <c r="F54" s="92">
        <v>0</v>
      </c>
      <c r="G54" s="92">
        <v>1</v>
      </c>
      <c r="H54" s="92">
        <v>0</v>
      </c>
      <c r="I54" s="92">
        <v>0</v>
      </c>
      <c r="J54" s="104">
        <v>0</v>
      </c>
      <c r="K54" s="92">
        <v>0</v>
      </c>
      <c r="L54" s="92">
        <v>0</v>
      </c>
      <c r="M54" s="92">
        <v>0</v>
      </c>
      <c r="N54" s="92">
        <v>0</v>
      </c>
      <c r="O54" s="92">
        <v>0</v>
      </c>
      <c r="P54" s="92">
        <v>0</v>
      </c>
      <c r="Q54" s="92">
        <v>0</v>
      </c>
      <c r="R54" s="92">
        <v>0</v>
      </c>
      <c r="S54" s="92">
        <v>0</v>
      </c>
      <c r="T54" s="92">
        <v>0</v>
      </c>
      <c r="U54" s="92">
        <v>0</v>
      </c>
      <c r="V54" s="92">
        <v>0</v>
      </c>
      <c r="W54" s="92">
        <v>0</v>
      </c>
      <c r="X54" s="92">
        <v>0</v>
      </c>
      <c r="Y54" s="92">
        <v>0</v>
      </c>
      <c r="Z54" s="92">
        <v>0</v>
      </c>
      <c r="AA54" s="92">
        <v>1</v>
      </c>
      <c r="AB54" s="92">
        <v>0</v>
      </c>
      <c r="AC54" s="92">
        <v>0</v>
      </c>
      <c r="AD54" s="92">
        <v>0</v>
      </c>
      <c r="AE54" s="92">
        <v>0</v>
      </c>
      <c r="AF54" s="92">
        <v>0</v>
      </c>
      <c r="AG54" s="92">
        <v>0</v>
      </c>
      <c r="AH54" s="103">
        <v>0</v>
      </c>
    </row>
    <row r="55" spans="1:34" ht="39.950000000000003" customHeight="1" x14ac:dyDescent="0.2">
      <c r="A55" s="109" t="s">
        <v>149</v>
      </c>
      <c r="B55" s="175" t="s">
        <v>148</v>
      </c>
      <c r="C55" s="176"/>
      <c r="D55" s="176"/>
      <c r="E55" s="92">
        <v>3</v>
      </c>
      <c r="F55" s="92">
        <v>0</v>
      </c>
      <c r="G55" s="92">
        <v>3</v>
      </c>
      <c r="H55" s="92">
        <v>0</v>
      </c>
      <c r="I55" s="92">
        <v>0</v>
      </c>
      <c r="J55" s="104">
        <v>0</v>
      </c>
      <c r="K55" s="92">
        <v>0</v>
      </c>
      <c r="L55" s="92">
        <v>0</v>
      </c>
      <c r="M55" s="92">
        <v>0</v>
      </c>
      <c r="N55" s="92">
        <v>0</v>
      </c>
      <c r="O55" s="92">
        <v>0</v>
      </c>
      <c r="P55" s="92">
        <v>0</v>
      </c>
      <c r="Q55" s="92">
        <v>0</v>
      </c>
      <c r="R55" s="92">
        <v>0</v>
      </c>
      <c r="S55" s="92">
        <v>0</v>
      </c>
      <c r="T55" s="92">
        <v>0</v>
      </c>
      <c r="U55" s="92">
        <v>0</v>
      </c>
      <c r="V55" s="92">
        <v>0</v>
      </c>
      <c r="W55" s="92">
        <v>0</v>
      </c>
      <c r="X55" s="92">
        <v>0</v>
      </c>
      <c r="Y55" s="92">
        <v>0</v>
      </c>
      <c r="Z55" s="92">
        <v>0</v>
      </c>
      <c r="AA55" s="92">
        <v>3</v>
      </c>
      <c r="AB55" s="92">
        <v>0</v>
      </c>
      <c r="AC55" s="92">
        <v>0</v>
      </c>
      <c r="AD55" s="92">
        <v>1</v>
      </c>
      <c r="AE55" s="92">
        <v>1</v>
      </c>
      <c r="AF55" s="92">
        <v>0</v>
      </c>
      <c r="AG55" s="92">
        <v>0</v>
      </c>
      <c r="AH55" s="103">
        <v>0</v>
      </c>
    </row>
    <row r="56" spans="1:34" ht="39.950000000000003" customHeight="1" x14ac:dyDescent="0.2">
      <c r="A56" s="109" t="s">
        <v>147</v>
      </c>
      <c r="B56" s="175" t="s">
        <v>146</v>
      </c>
      <c r="C56" s="176"/>
      <c r="D56" s="176"/>
      <c r="E56" s="92">
        <v>26</v>
      </c>
      <c r="F56" s="92">
        <v>1</v>
      </c>
      <c r="G56" s="92">
        <v>25</v>
      </c>
      <c r="H56" s="92">
        <v>0</v>
      </c>
      <c r="I56" s="92">
        <v>0</v>
      </c>
      <c r="J56" s="104">
        <v>30</v>
      </c>
      <c r="K56" s="92">
        <v>21</v>
      </c>
      <c r="L56" s="92">
        <v>7</v>
      </c>
      <c r="M56" s="92">
        <v>0</v>
      </c>
      <c r="N56" s="92">
        <v>11</v>
      </c>
      <c r="O56" s="92">
        <v>0</v>
      </c>
      <c r="P56" s="92">
        <v>0</v>
      </c>
      <c r="Q56" s="92">
        <v>4</v>
      </c>
      <c r="R56" s="92">
        <v>0</v>
      </c>
      <c r="S56" s="92">
        <v>7</v>
      </c>
      <c r="T56" s="92">
        <v>1</v>
      </c>
      <c r="U56" s="92">
        <v>5</v>
      </c>
      <c r="V56" s="92">
        <v>1</v>
      </c>
      <c r="W56" s="92">
        <v>2</v>
      </c>
      <c r="X56" s="92">
        <v>13</v>
      </c>
      <c r="Y56" s="92">
        <v>1</v>
      </c>
      <c r="Z56" s="92">
        <v>1</v>
      </c>
      <c r="AA56" s="92">
        <v>33</v>
      </c>
      <c r="AB56" s="92">
        <v>1</v>
      </c>
      <c r="AC56" s="92">
        <v>2</v>
      </c>
      <c r="AD56" s="92">
        <v>1</v>
      </c>
      <c r="AE56" s="92">
        <v>3</v>
      </c>
      <c r="AF56" s="92">
        <v>0</v>
      </c>
      <c r="AG56" s="92">
        <v>2</v>
      </c>
      <c r="AH56" s="103">
        <v>2</v>
      </c>
    </row>
    <row r="57" spans="1:34" ht="39.950000000000003" customHeight="1" x14ac:dyDescent="0.2">
      <c r="A57" s="109" t="s">
        <v>145</v>
      </c>
      <c r="B57" s="175" t="s">
        <v>144</v>
      </c>
      <c r="C57" s="176"/>
      <c r="D57" s="176"/>
      <c r="E57" s="92">
        <v>28</v>
      </c>
      <c r="F57" s="92">
        <v>2</v>
      </c>
      <c r="G57" s="92">
        <v>26</v>
      </c>
      <c r="H57" s="92">
        <v>0</v>
      </c>
      <c r="I57" s="92">
        <v>0</v>
      </c>
      <c r="J57" s="104">
        <v>21</v>
      </c>
      <c r="K57" s="92">
        <v>8</v>
      </c>
      <c r="L57" s="92">
        <v>10</v>
      </c>
      <c r="M57" s="92">
        <v>1</v>
      </c>
      <c r="N57" s="92">
        <v>12</v>
      </c>
      <c r="O57" s="92">
        <v>7</v>
      </c>
      <c r="P57" s="92">
        <v>2</v>
      </c>
      <c r="Q57" s="92">
        <v>1</v>
      </c>
      <c r="R57" s="92">
        <v>0</v>
      </c>
      <c r="S57" s="92">
        <v>2</v>
      </c>
      <c r="T57" s="92">
        <v>1</v>
      </c>
      <c r="U57" s="92">
        <v>1</v>
      </c>
      <c r="V57" s="92">
        <v>0</v>
      </c>
      <c r="W57" s="92">
        <v>2</v>
      </c>
      <c r="X57" s="92">
        <v>14</v>
      </c>
      <c r="Y57" s="92">
        <v>0</v>
      </c>
      <c r="Z57" s="92">
        <v>1</v>
      </c>
      <c r="AA57" s="92">
        <v>22</v>
      </c>
      <c r="AB57" s="92">
        <v>2</v>
      </c>
      <c r="AC57" s="92">
        <v>1</v>
      </c>
      <c r="AD57" s="92">
        <v>0</v>
      </c>
      <c r="AE57" s="92">
        <v>1</v>
      </c>
      <c r="AF57" s="92">
        <v>0</v>
      </c>
      <c r="AG57" s="92">
        <v>0</v>
      </c>
      <c r="AH57" s="103">
        <v>0</v>
      </c>
    </row>
    <row r="58" spans="1:34" ht="39.950000000000003" customHeight="1" x14ac:dyDescent="0.2">
      <c r="A58" s="109" t="s">
        <v>143</v>
      </c>
      <c r="B58" s="175" t="s">
        <v>1</v>
      </c>
      <c r="C58" s="176"/>
      <c r="D58" s="176"/>
      <c r="E58" s="92">
        <v>116</v>
      </c>
      <c r="F58" s="92">
        <v>17</v>
      </c>
      <c r="G58" s="92">
        <v>99</v>
      </c>
      <c r="H58" s="92">
        <v>0</v>
      </c>
      <c r="I58" s="92">
        <v>0</v>
      </c>
      <c r="J58" s="104">
        <v>131</v>
      </c>
      <c r="K58" s="92">
        <v>78</v>
      </c>
      <c r="L58" s="92">
        <v>42</v>
      </c>
      <c r="M58" s="92">
        <v>3</v>
      </c>
      <c r="N58" s="92">
        <v>47</v>
      </c>
      <c r="O58" s="92">
        <v>18</v>
      </c>
      <c r="P58" s="92">
        <v>5</v>
      </c>
      <c r="Q58" s="92">
        <v>9</v>
      </c>
      <c r="R58" s="92">
        <v>0</v>
      </c>
      <c r="S58" s="92">
        <v>15</v>
      </c>
      <c r="T58" s="92">
        <v>5</v>
      </c>
      <c r="U58" s="92">
        <v>9</v>
      </c>
      <c r="V58" s="92">
        <v>1</v>
      </c>
      <c r="W58" s="92">
        <v>2</v>
      </c>
      <c r="X58" s="92">
        <v>49</v>
      </c>
      <c r="Y58" s="92">
        <v>0</v>
      </c>
      <c r="Z58" s="92">
        <v>9</v>
      </c>
      <c r="AA58" s="92">
        <v>145</v>
      </c>
      <c r="AB58" s="92">
        <v>17</v>
      </c>
      <c r="AC58" s="92">
        <v>17</v>
      </c>
      <c r="AD58" s="92">
        <v>3</v>
      </c>
      <c r="AE58" s="92">
        <v>20</v>
      </c>
      <c r="AF58" s="92">
        <v>3</v>
      </c>
      <c r="AG58" s="92">
        <v>2</v>
      </c>
      <c r="AH58" s="103">
        <v>5</v>
      </c>
    </row>
    <row r="59" spans="1:34" ht="39.950000000000003" customHeight="1" x14ac:dyDescent="0.2">
      <c r="A59" s="109" t="s">
        <v>142</v>
      </c>
      <c r="B59" s="175" t="s">
        <v>141</v>
      </c>
      <c r="C59" s="176"/>
      <c r="D59" s="176"/>
      <c r="E59" s="90">
        <f>SUM(E60:E72)</f>
        <v>979</v>
      </c>
      <c r="F59" s="90">
        <f t="shared" ref="F59:AH59" si="3">SUM(F60:F72)</f>
        <v>45</v>
      </c>
      <c r="G59" s="90">
        <f t="shared" si="3"/>
        <v>925</v>
      </c>
      <c r="H59" s="90">
        <f t="shared" si="3"/>
        <v>8</v>
      </c>
      <c r="I59" s="90">
        <f t="shared" si="3"/>
        <v>1</v>
      </c>
      <c r="J59" s="90">
        <f t="shared" si="3"/>
        <v>1507</v>
      </c>
      <c r="K59" s="90">
        <f t="shared" si="3"/>
        <v>1190</v>
      </c>
      <c r="L59" s="90">
        <f t="shared" si="3"/>
        <v>273</v>
      </c>
      <c r="M59" s="90">
        <f t="shared" si="3"/>
        <v>9</v>
      </c>
      <c r="N59" s="90">
        <f t="shared" si="3"/>
        <v>910</v>
      </c>
      <c r="O59" s="90">
        <f t="shared" si="3"/>
        <v>459</v>
      </c>
      <c r="P59" s="90">
        <f t="shared" si="3"/>
        <v>197</v>
      </c>
      <c r="Q59" s="90">
        <f t="shared" si="3"/>
        <v>33</v>
      </c>
      <c r="R59" s="90">
        <f t="shared" si="3"/>
        <v>1</v>
      </c>
      <c r="S59" s="90">
        <f t="shared" si="3"/>
        <v>220</v>
      </c>
      <c r="T59" s="90">
        <f t="shared" si="3"/>
        <v>66</v>
      </c>
      <c r="U59" s="90">
        <f t="shared" si="3"/>
        <v>140</v>
      </c>
      <c r="V59" s="90">
        <f t="shared" si="3"/>
        <v>14</v>
      </c>
      <c r="W59" s="90">
        <f t="shared" si="3"/>
        <v>27</v>
      </c>
      <c r="X59" s="90">
        <f t="shared" si="3"/>
        <v>937</v>
      </c>
      <c r="Y59" s="90">
        <f t="shared" si="3"/>
        <v>3</v>
      </c>
      <c r="Z59" s="90">
        <f t="shared" si="3"/>
        <v>21</v>
      </c>
      <c r="AA59" s="90">
        <f t="shared" si="3"/>
        <v>1220</v>
      </c>
      <c r="AB59" s="90">
        <f t="shared" si="3"/>
        <v>50</v>
      </c>
      <c r="AC59" s="90">
        <f t="shared" si="3"/>
        <v>109</v>
      </c>
      <c r="AD59" s="90">
        <f t="shared" si="3"/>
        <v>36</v>
      </c>
      <c r="AE59" s="90">
        <f t="shared" si="3"/>
        <v>145</v>
      </c>
      <c r="AF59" s="90">
        <f t="shared" si="3"/>
        <v>15</v>
      </c>
      <c r="AG59" s="90">
        <f t="shared" si="3"/>
        <v>8</v>
      </c>
      <c r="AH59" s="103">
        <f t="shared" si="3"/>
        <v>23</v>
      </c>
    </row>
    <row r="60" spans="1:34" ht="39.950000000000003" customHeight="1" x14ac:dyDescent="0.2">
      <c r="A60" s="109" t="s">
        <v>140</v>
      </c>
      <c r="B60" s="175" t="s">
        <v>139</v>
      </c>
      <c r="C60" s="176"/>
      <c r="D60" s="176"/>
      <c r="E60" s="92">
        <v>480</v>
      </c>
      <c r="F60" s="92">
        <v>19</v>
      </c>
      <c r="G60" s="92">
        <v>455</v>
      </c>
      <c r="H60" s="92">
        <v>6</v>
      </c>
      <c r="I60" s="92">
        <v>0</v>
      </c>
      <c r="J60" s="104">
        <v>831</v>
      </c>
      <c r="K60" s="92">
        <v>660</v>
      </c>
      <c r="L60" s="92">
        <v>150</v>
      </c>
      <c r="M60" s="92">
        <v>0</v>
      </c>
      <c r="N60" s="92">
        <v>522</v>
      </c>
      <c r="O60" s="92">
        <v>324</v>
      </c>
      <c r="P60" s="92">
        <v>78</v>
      </c>
      <c r="Q60" s="92">
        <v>7</v>
      </c>
      <c r="R60" s="92">
        <v>0</v>
      </c>
      <c r="S60" s="92">
        <v>113</v>
      </c>
      <c r="T60" s="92">
        <v>31</v>
      </c>
      <c r="U60" s="92">
        <v>75</v>
      </c>
      <c r="V60" s="92">
        <v>7</v>
      </c>
      <c r="W60" s="92">
        <v>11</v>
      </c>
      <c r="X60" s="92">
        <v>533</v>
      </c>
      <c r="Y60" s="92">
        <v>1</v>
      </c>
      <c r="Z60" s="92">
        <v>9</v>
      </c>
      <c r="AA60" s="92">
        <v>600</v>
      </c>
      <c r="AB60" s="92">
        <v>20</v>
      </c>
      <c r="AC60" s="92">
        <v>41</v>
      </c>
      <c r="AD60" s="92">
        <v>13</v>
      </c>
      <c r="AE60" s="92">
        <v>54</v>
      </c>
      <c r="AF60" s="92">
        <v>5</v>
      </c>
      <c r="AG60" s="92">
        <v>3</v>
      </c>
      <c r="AH60" s="103">
        <v>8</v>
      </c>
    </row>
    <row r="61" spans="1:34" ht="39.950000000000003" customHeight="1" x14ac:dyDescent="0.2">
      <c r="A61" s="109" t="s">
        <v>138</v>
      </c>
      <c r="B61" s="175" t="s">
        <v>137</v>
      </c>
      <c r="C61" s="176"/>
      <c r="D61" s="176"/>
      <c r="E61" s="92">
        <v>182</v>
      </c>
      <c r="F61" s="92">
        <v>8</v>
      </c>
      <c r="G61" s="92">
        <v>174</v>
      </c>
      <c r="H61" s="92">
        <v>0</v>
      </c>
      <c r="I61" s="92">
        <v>0</v>
      </c>
      <c r="J61" s="104">
        <v>261</v>
      </c>
      <c r="K61" s="92">
        <v>223</v>
      </c>
      <c r="L61" s="92">
        <v>28</v>
      </c>
      <c r="M61" s="92">
        <v>1</v>
      </c>
      <c r="N61" s="92">
        <v>175</v>
      </c>
      <c r="O61" s="92">
        <v>54</v>
      </c>
      <c r="P61" s="92">
        <v>80</v>
      </c>
      <c r="Q61" s="92">
        <v>6</v>
      </c>
      <c r="R61" s="92">
        <v>0</v>
      </c>
      <c r="S61" s="92">
        <v>35</v>
      </c>
      <c r="T61" s="92">
        <v>10</v>
      </c>
      <c r="U61" s="92">
        <v>22</v>
      </c>
      <c r="V61" s="92">
        <v>3</v>
      </c>
      <c r="W61" s="92">
        <v>5</v>
      </c>
      <c r="X61" s="92">
        <v>180</v>
      </c>
      <c r="Y61" s="92">
        <v>0</v>
      </c>
      <c r="Z61" s="92">
        <v>1</v>
      </c>
      <c r="AA61" s="92">
        <v>225</v>
      </c>
      <c r="AB61" s="92">
        <v>7</v>
      </c>
      <c r="AC61" s="92">
        <v>28</v>
      </c>
      <c r="AD61" s="92">
        <v>3</v>
      </c>
      <c r="AE61" s="92">
        <v>31</v>
      </c>
      <c r="AF61" s="92">
        <v>3</v>
      </c>
      <c r="AG61" s="92">
        <v>1</v>
      </c>
      <c r="AH61" s="103">
        <v>4</v>
      </c>
    </row>
    <row r="62" spans="1:34" ht="39.950000000000003" customHeight="1" x14ac:dyDescent="0.2">
      <c r="A62" s="109" t="s">
        <v>136</v>
      </c>
      <c r="B62" s="175" t="s">
        <v>135</v>
      </c>
      <c r="C62" s="176"/>
      <c r="D62" s="176"/>
      <c r="E62" s="92">
        <v>24</v>
      </c>
      <c r="F62" s="92">
        <v>2</v>
      </c>
      <c r="G62" s="92">
        <v>22</v>
      </c>
      <c r="H62" s="92">
        <v>0</v>
      </c>
      <c r="I62" s="92">
        <v>0</v>
      </c>
      <c r="J62" s="104">
        <v>48</v>
      </c>
      <c r="K62" s="92">
        <v>35</v>
      </c>
      <c r="L62" s="92">
        <v>11</v>
      </c>
      <c r="M62" s="92">
        <v>0</v>
      </c>
      <c r="N62" s="92">
        <v>22</v>
      </c>
      <c r="O62" s="92">
        <v>7</v>
      </c>
      <c r="P62" s="92">
        <v>8</v>
      </c>
      <c r="Q62" s="92">
        <v>3</v>
      </c>
      <c r="R62" s="92">
        <v>0</v>
      </c>
      <c r="S62" s="92">
        <v>4</v>
      </c>
      <c r="T62" s="92">
        <v>1</v>
      </c>
      <c r="U62" s="92">
        <v>3</v>
      </c>
      <c r="V62" s="92">
        <v>0</v>
      </c>
      <c r="W62" s="92">
        <v>2</v>
      </c>
      <c r="X62" s="92">
        <v>24</v>
      </c>
      <c r="Y62" s="92">
        <v>0</v>
      </c>
      <c r="Z62" s="92">
        <v>0</v>
      </c>
      <c r="AA62" s="92">
        <v>35</v>
      </c>
      <c r="AB62" s="92">
        <v>2</v>
      </c>
      <c r="AC62" s="92">
        <v>4</v>
      </c>
      <c r="AD62" s="92">
        <v>2</v>
      </c>
      <c r="AE62" s="92">
        <v>6</v>
      </c>
      <c r="AF62" s="92">
        <v>1</v>
      </c>
      <c r="AG62" s="92">
        <v>1</v>
      </c>
      <c r="AH62" s="103">
        <v>2</v>
      </c>
    </row>
    <row r="63" spans="1:34" ht="39.950000000000003" customHeight="1" x14ac:dyDescent="0.2">
      <c r="A63" s="109" t="s">
        <v>134</v>
      </c>
      <c r="B63" s="175" t="s">
        <v>133</v>
      </c>
      <c r="C63" s="176"/>
      <c r="D63" s="176"/>
      <c r="E63" s="92">
        <v>14</v>
      </c>
      <c r="F63" s="92">
        <v>0</v>
      </c>
      <c r="G63" s="92">
        <v>14</v>
      </c>
      <c r="H63" s="92">
        <v>0</v>
      </c>
      <c r="I63" s="92">
        <v>0</v>
      </c>
      <c r="J63" s="104">
        <v>20</v>
      </c>
      <c r="K63" s="92">
        <v>14</v>
      </c>
      <c r="L63" s="92">
        <v>6</v>
      </c>
      <c r="M63" s="92">
        <v>0</v>
      </c>
      <c r="N63" s="92">
        <v>12</v>
      </c>
      <c r="O63" s="92">
        <v>7</v>
      </c>
      <c r="P63" s="92">
        <v>0</v>
      </c>
      <c r="Q63" s="92">
        <v>2</v>
      </c>
      <c r="R63" s="92">
        <v>1</v>
      </c>
      <c r="S63" s="92">
        <v>2</v>
      </c>
      <c r="T63" s="92">
        <v>0</v>
      </c>
      <c r="U63" s="92">
        <v>1</v>
      </c>
      <c r="V63" s="92">
        <v>1</v>
      </c>
      <c r="W63" s="92">
        <v>0</v>
      </c>
      <c r="X63" s="92">
        <v>12</v>
      </c>
      <c r="Y63" s="92">
        <v>0</v>
      </c>
      <c r="Z63" s="92">
        <v>0</v>
      </c>
      <c r="AA63" s="92">
        <v>16</v>
      </c>
      <c r="AB63" s="92">
        <v>0</v>
      </c>
      <c r="AC63" s="92">
        <v>3</v>
      </c>
      <c r="AD63" s="92">
        <v>0</v>
      </c>
      <c r="AE63" s="92">
        <v>3</v>
      </c>
      <c r="AF63" s="92">
        <v>0</v>
      </c>
      <c r="AG63" s="92">
        <v>0</v>
      </c>
      <c r="AH63" s="103">
        <v>0</v>
      </c>
    </row>
    <row r="64" spans="1:34" ht="39.950000000000003" customHeight="1" x14ac:dyDescent="0.2">
      <c r="A64" s="109" t="s">
        <v>132</v>
      </c>
      <c r="B64" s="175" t="s">
        <v>131</v>
      </c>
      <c r="C64" s="176"/>
      <c r="D64" s="176"/>
      <c r="E64" s="92">
        <v>0</v>
      </c>
      <c r="F64" s="92">
        <v>0</v>
      </c>
      <c r="G64" s="92">
        <v>0</v>
      </c>
      <c r="H64" s="92">
        <v>0</v>
      </c>
      <c r="I64" s="92">
        <v>0</v>
      </c>
      <c r="J64" s="104">
        <v>1</v>
      </c>
      <c r="K64" s="92">
        <v>0</v>
      </c>
      <c r="L64" s="92">
        <v>1</v>
      </c>
      <c r="M64" s="92">
        <v>0</v>
      </c>
      <c r="N64" s="92">
        <v>0</v>
      </c>
      <c r="O64" s="92">
        <v>0</v>
      </c>
      <c r="P64" s="92">
        <v>0</v>
      </c>
      <c r="Q64" s="92">
        <v>0</v>
      </c>
      <c r="R64" s="92">
        <v>0</v>
      </c>
      <c r="S64" s="92">
        <v>0</v>
      </c>
      <c r="T64" s="92">
        <v>0</v>
      </c>
      <c r="U64" s="92">
        <v>0</v>
      </c>
      <c r="V64" s="92">
        <v>0</v>
      </c>
      <c r="W64" s="92">
        <v>0</v>
      </c>
      <c r="X64" s="92">
        <v>0</v>
      </c>
      <c r="Y64" s="92">
        <v>0</v>
      </c>
      <c r="Z64" s="92">
        <v>0</v>
      </c>
      <c r="AA64" s="92">
        <v>0</v>
      </c>
      <c r="AB64" s="92">
        <v>0</v>
      </c>
      <c r="AC64" s="92">
        <v>0</v>
      </c>
      <c r="AD64" s="92">
        <v>0</v>
      </c>
      <c r="AE64" s="92">
        <v>0</v>
      </c>
      <c r="AF64" s="92">
        <v>0</v>
      </c>
      <c r="AG64" s="92">
        <v>0</v>
      </c>
      <c r="AH64" s="103">
        <v>0</v>
      </c>
    </row>
    <row r="65" spans="1:34" ht="39.950000000000003" customHeight="1" x14ac:dyDescent="0.2">
      <c r="A65" s="109" t="s">
        <v>130</v>
      </c>
      <c r="B65" s="175" t="s">
        <v>129</v>
      </c>
      <c r="C65" s="176"/>
      <c r="D65" s="176"/>
      <c r="E65" s="92">
        <v>16</v>
      </c>
      <c r="F65" s="92">
        <v>0</v>
      </c>
      <c r="G65" s="92">
        <v>16</v>
      </c>
      <c r="H65" s="92">
        <v>0</v>
      </c>
      <c r="I65" s="92">
        <v>0</v>
      </c>
      <c r="J65" s="104">
        <v>29</v>
      </c>
      <c r="K65" s="92">
        <v>25</v>
      </c>
      <c r="L65" s="92">
        <v>4</v>
      </c>
      <c r="M65" s="92">
        <v>0</v>
      </c>
      <c r="N65" s="92">
        <v>18</v>
      </c>
      <c r="O65" s="92">
        <v>18</v>
      </c>
      <c r="P65" s="92">
        <v>0</v>
      </c>
      <c r="Q65" s="92">
        <v>0</v>
      </c>
      <c r="R65" s="92">
        <v>0</v>
      </c>
      <c r="S65" s="92">
        <v>0</v>
      </c>
      <c r="T65" s="92">
        <v>0</v>
      </c>
      <c r="U65" s="92">
        <v>0</v>
      </c>
      <c r="V65" s="92">
        <v>0</v>
      </c>
      <c r="W65" s="92">
        <v>0</v>
      </c>
      <c r="X65" s="92">
        <v>18</v>
      </c>
      <c r="Y65" s="92">
        <v>0</v>
      </c>
      <c r="Z65" s="92">
        <v>0</v>
      </c>
      <c r="AA65" s="92">
        <v>23</v>
      </c>
      <c r="AB65" s="92">
        <v>0</v>
      </c>
      <c r="AC65" s="92">
        <v>0</v>
      </c>
      <c r="AD65" s="92">
        <v>0</v>
      </c>
      <c r="AE65" s="92">
        <v>0</v>
      </c>
      <c r="AF65" s="92">
        <v>0</v>
      </c>
      <c r="AG65" s="92">
        <v>0</v>
      </c>
      <c r="AH65" s="103">
        <v>0</v>
      </c>
    </row>
    <row r="66" spans="1:34" ht="39.950000000000003" customHeight="1" x14ac:dyDescent="0.2">
      <c r="A66" s="109" t="s">
        <v>128</v>
      </c>
      <c r="B66" s="175" t="s">
        <v>127</v>
      </c>
      <c r="C66" s="176"/>
      <c r="D66" s="176"/>
      <c r="E66" s="92">
        <v>5</v>
      </c>
      <c r="F66" s="92">
        <v>0</v>
      </c>
      <c r="G66" s="92">
        <v>5</v>
      </c>
      <c r="H66" s="92">
        <v>0</v>
      </c>
      <c r="I66" s="92">
        <v>0</v>
      </c>
      <c r="J66" s="104">
        <v>4</v>
      </c>
      <c r="K66" s="92">
        <v>2</v>
      </c>
      <c r="L66" s="92">
        <v>2</v>
      </c>
      <c r="M66" s="92">
        <v>0</v>
      </c>
      <c r="N66" s="92">
        <v>2</v>
      </c>
      <c r="O66" s="92">
        <v>2</v>
      </c>
      <c r="P66" s="92">
        <v>0</v>
      </c>
      <c r="Q66" s="92">
        <v>0</v>
      </c>
      <c r="R66" s="92">
        <v>0</v>
      </c>
      <c r="S66" s="92">
        <v>0</v>
      </c>
      <c r="T66" s="92">
        <v>0</v>
      </c>
      <c r="U66" s="92">
        <v>0</v>
      </c>
      <c r="V66" s="92">
        <v>0</v>
      </c>
      <c r="W66" s="92">
        <v>0</v>
      </c>
      <c r="X66" s="92">
        <v>2</v>
      </c>
      <c r="Y66" s="92">
        <v>0</v>
      </c>
      <c r="Z66" s="92">
        <v>0</v>
      </c>
      <c r="AA66" s="92">
        <v>5</v>
      </c>
      <c r="AB66" s="92">
        <v>0</v>
      </c>
      <c r="AC66" s="92">
        <v>0</v>
      </c>
      <c r="AD66" s="92">
        <v>0</v>
      </c>
      <c r="AE66" s="92"/>
      <c r="AF66" s="92">
        <v>0</v>
      </c>
      <c r="AG66" s="92">
        <v>0</v>
      </c>
      <c r="AH66" s="103">
        <v>0</v>
      </c>
    </row>
    <row r="67" spans="1:34" ht="39.950000000000003" customHeight="1" x14ac:dyDescent="0.2">
      <c r="A67" s="109" t="s">
        <v>126</v>
      </c>
      <c r="B67" s="175" t="s">
        <v>125</v>
      </c>
      <c r="C67" s="176"/>
      <c r="D67" s="176"/>
      <c r="E67" s="92">
        <v>51</v>
      </c>
      <c r="F67" s="92">
        <v>7</v>
      </c>
      <c r="G67" s="92">
        <v>44</v>
      </c>
      <c r="H67" s="92">
        <v>0</v>
      </c>
      <c r="I67" s="92">
        <v>0</v>
      </c>
      <c r="J67" s="104">
        <v>42</v>
      </c>
      <c r="K67" s="92">
        <v>33</v>
      </c>
      <c r="L67" s="92">
        <v>6</v>
      </c>
      <c r="M67" s="92">
        <v>1</v>
      </c>
      <c r="N67" s="92">
        <v>25</v>
      </c>
      <c r="O67" s="92">
        <v>12</v>
      </c>
      <c r="P67" s="92">
        <v>5</v>
      </c>
      <c r="Q67" s="92">
        <v>3</v>
      </c>
      <c r="R67" s="92">
        <v>0</v>
      </c>
      <c r="S67" s="92">
        <v>5</v>
      </c>
      <c r="T67" s="92">
        <v>1</v>
      </c>
      <c r="U67" s="92">
        <v>4</v>
      </c>
      <c r="V67" s="92">
        <v>0</v>
      </c>
      <c r="W67" s="92">
        <v>2</v>
      </c>
      <c r="X67" s="92">
        <v>27</v>
      </c>
      <c r="Y67" s="92">
        <v>0</v>
      </c>
      <c r="Z67" s="92">
        <v>4</v>
      </c>
      <c r="AA67" s="92">
        <v>57</v>
      </c>
      <c r="AB67" s="92">
        <v>9</v>
      </c>
      <c r="AC67" s="92">
        <v>3</v>
      </c>
      <c r="AD67" s="92">
        <v>1</v>
      </c>
      <c r="AE67" s="92">
        <v>4</v>
      </c>
      <c r="AF67" s="92">
        <v>0</v>
      </c>
      <c r="AG67" s="92">
        <v>1</v>
      </c>
      <c r="AH67" s="103">
        <v>1</v>
      </c>
    </row>
    <row r="68" spans="1:34" ht="39.950000000000003" customHeight="1" x14ac:dyDescent="0.2">
      <c r="A68" s="109" t="s">
        <v>124</v>
      </c>
      <c r="B68" s="175" t="s">
        <v>123</v>
      </c>
      <c r="C68" s="176"/>
      <c r="D68" s="176"/>
      <c r="E68" s="92">
        <v>62</v>
      </c>
      <c r="F68" s="92">
        <v>1</v>
      </c>
      <c r="G68" s="92">
        <v>60</v>
      </c>
      <c r="H68" s="92">
        <v>1</v>
      </c>
      <c r="I68" s="92">
        <v>0</v>
      </c>
      <c r="J68" s="104">
        <v>83</v>
      </c>
      <c r="K68" s="92">
        <v>61</v>
      </c>
      <c r="L68" s="92">
        <v>22</v>
      </c>
      <c r="M68" s="92">
        <v>0</v>
      </c>
      <c r="N68" s="92">
        <v>41</v>
      </c>
      <c r="O68" s="92">
        <v>9</v>
      </c>
      <c r="P68" s="92">
        <v>12</v>
      </c>
      <c r="Q68" s="92">
        <v>2</v>
      </c>
      <c r="R68" s="92">
        <v>0</v>
      </c>
      <c r="S68" s="92">
        <v>18</v>
      </c>
      <c r="T68" s="92">
        <v>8</v>
      </c>
      <c r="U68" s="92">
        <v>10</v>
      </c>
      <c r="V68" s="92">
        <v>0</v>
      </c>
      <c r="W68" s="92">
        <v>4</v>
      </c>
      <c r="X68" s="92">
        <v>45</v>
      </c>
      <c r="Y68" s="92">
        <v>0</v>
      </c>
      <c r="Z68" s="92">
        <v>4</v>
      </c>
      <c r="AA68" s="92">
        <v>77</v>
      </c>
      <c r="AB68" s="92">
        <v>5</v>
      </c>
      <c r="AC68" s="92">
        <v>12</v>
      </c>
      <c r="AD68" s="92">
        <v>9</v>
      </c>
      <c r="AE68" s="92">
        <v>21</v>
      </c>
      <c r="AF68" s="92">
        <v>2</v>
      </c>
      <c r="AG68" s="92">
        <v>1</v>
      </c>
      <c r="AH68" s="103">
        <v>3</v>
      </c>
    </row>
    <row r="69" spans="1:34" ht="39.950000000000003" customHeight="1" x14ac:dyDescent="0.2">
      <c r="A69" s="109" t="s">
        <v>122</v>
      </c>
      <c r="B69" s="175" t="s">
        <v>121</v>
      </c>
      <c r="C69" s="176"/>
      <c r="D69" s="176"/>
      <c r="E69" s="92">
        <v>82</v>
      </c>
      <c r="F69" s="92">
        <v>1</v>
      </c>
      <c r="G69" s="92">
        <v>80</v>
      </c>
      <c r="H69" s="92">
        <v>0</v>
      </c>
      <c r="I69" s="92">
        <v>1</v>
      </c>
      <c r="J69" s="104">
        <v>127</v>
      </c>
      <c r="K69" s="92">
        <v>91</v>
      </c>
      <c r="L69" s="92">
        <v>32</v>
      </c>
      <c r="M69" s="92">
        <v>3</v>
      </c>
      <c r="N69" s="92">
        <v>56</v>
      </c>
      <c r="O69" s="92">
        <v>19</v>
      </c>
      <c r="P69" s="92">
        <v>10</v>
      </c>
      <c r="Q69" s="92">
        <v>3</v>
      </c>
      <c r="R69" s="92">
        <v>0</v>
      </c>
      <c r="S69" s="92">
        <v>24</v>
      </c>
      <c r="T69" s="92">
        <v>9</v>
      </c>
      <c r="U69" s="92">
        <v>14</v>
      </c>
      <c r="V69" s="92">
        <v>1</v>
      </c>
      <c r="W69" s="92">
        <v>2</v>
      </c>
      <c r="X69" s="92">
        <v>58</v>
      </c>
      <c r="Y69" s="92">
        <v>0</v>
      </c>
      <c r="Z69" s="92">
        <v>0</v>
      </c>
      <c r="AA69" s="92">
        <v>114</v>
      </c>
      <c r="AB69" s="92">
        <v>0</v>
      </c>
      <c r="AC69" s="92">
        <v>9</v>
      </c>
      <c r="AD69" s="92">
        <v>6</v>
      </c>
      <c r="AE69" s="92">
        <v>15</v>
      </c>
      <c r="AF69" s="92">
        <v>2</v>
      </c>
      <c r="AG69" s="92">
        <v>1</v>
      </c>
      <c r="AH69" s="103">
        <v>3</v>
      </c>
    </row>
    <row r="70" spans="1:34" ht="39.950000000000003" customHeight="1" x14ac:dyDescent="0.2">
      <c r="A70" s="109" t="s">
        <v>120</v>
      </c>
      <c r="B70" s="175" t="s">
        <v>119</v>
      </c>
      <c r="C70" s="176"/>
      <c r="D70" s="176"/>
      <c r="E70" s="92">
        <v>29</v>
      </c>
      <c r="F70" s="92">
        <v>5</v>
      </c>
      <c r="G70" s="92">
        <v>24</v>
      </c>
      <c r="H70" s="92">
        <v>0</v>
      </c>
      <c r="I70" s="92">
        <v>0</v>
      </c>
      <c r="J70" s="104">
        <v>18</v>
      </c>
      <c r="K70" s="92">
        <v>13</v>
      </c>
      <c r="L70" s="92">
        <v>5</v>
      </c>
      <c r="M70" s="92">
        <v>0</v>
      </c>
      <c r="N70" s="92">
        <v>11</v>
      </c>
      <c r="O70" s="92">
        <v>1</v>
      </c>
      <c r="P70" s="92">
        <v>0</v>
      </c>
      <c r="Q70" s="92">
        <v>3</v>
      </c>
      <c r="R70" s="92">
        <v>0</v>
      </c>
      <c r="S70" s="92">
        <v>7</v>
      </c>
      <c r="T70" s="92">
        <v>1</v>
      </c>
      <c r="U70" s="92">
        <v>5</v>
      </c>
      <c r="V70" s="92">
        <v>1</v>
      </c>
      <c r="W70" s="92">
        <v>0</v>
      </c>
      <c r="X70" s="92">
        <v>11</v>
      </c>
      <c r="Y70" s="92">
        <v>0</v>
      </c>
      <c r="Z70" s="92">
        <v>3</v>
      </c>
      <c r="AA70" s="92">
        <v>31</v>
      </c>
      <c r="AB70" s="92">
        <v>6</v>
      </c>
      <c r="AC70" s="92">
        <v>2</v>
      </c>
      <c r="AD70" s="92">
        <v>1</v>
      </c>
      <c r="AE70" s="92">
        <v>3</v>
      </c>
      <c r="AF70" s="92">
        <v>1</v>
      </c>
      <c r="AG70" s="92">
        <v>0</v>
      </c>
      <c r="AH70" s="103">
        <v>1</v>
      </c>
    </row>
    <row r="71" spans="1:34" ht="39.950000000000003" customHeight="1" x14ac:dyDescent="0.2">
      <c r="A71" s="109" t="s">
        <v>118</v>
      </c>
      <c r="B71" s="175" t="s">
        <v>117</v>
      </c>
      <c r="C71" s="176"/>
      <c r="D71" s="176"/>
      <c r="E71" s="92">
        <v>0</v>
      </c>
      <c r="F71" s="92">
        <v>0</v>
      </c>
      <c r="G71" s="92">
        <v>0</v>
      </c>
      <c r="H71" s="92">
        <v>0</v>
      </c>
      <c r="I71" s="92">
        <v>0</v>
      </c>
      <c r="J71" s="104">
        <v>0</v>
      </c>
      <c r="K71" s="92">
        <v>0</v>
      </c>
      <c r="L71" s="92">
        <v>0</v>
      </c>
      <c r="M71" s="92">
        <v>0</v>
      </c>
      <c r="N71" s="92">
        <v>0</v>
      </c>
      <c r="O71" s="92">
        <v>0</v>
      </c>
      <c r="P71" s="92">
        <v>0</v>
      </c>
      <c r="Q71" s="92">
        <v>0</v>
      </c>
      <c r="R71" s="92">
        <v>0</v>
      </c>
      <c r="S71" s="92">
        <v>0</v>
      </c>
      <c r="T71" s="92">
        <v>0</v>
      </c>
      <c r="U71" s="92">
        <v>0</v>
      </c>
      <c r="V71" s="92">
        <v>0</v>
      </c>
      <c r="W71" s="92">
        <v>0</v>
      </c>
      <c r="X71" s="92">
        <v>0</v>
      </c>
      <c r="Y71" s="92">
        <v>0</v>
      </c>
      <c r="Z71" s="92">
        <v>0</v>
      </c>
      <c r="AA71" s="92">
        <v>0</v>
      </c>
      <c r="AB71" s="92">
        <v>0</v>
      </c>
      <c r="AC71" s="92">
        <v>0</v>
      </c>
      <c r="AD71" s="92">
        <v>0</v>
      </c>
      <c r="AE71" s="92">
        <v>0</v>
      </c>
      <c r="AF71" s="92">
        <v>0</v>
      </c>
      <c r="AG71" s="92">
        <v>0</v>
      </c>
      <c r="AH71" s="103">
        <v>0</v>
      </c>
    </row>
    <row r="72" spans="1:34" ht="39.950000000000003" customHeight="1" x14ac:dyDescent="0.2">
      <c r="A72" s="109" t="s">
        <v>116</v>
      </c>
      <c r="B72" s="175" t="s">
        <v>1</v>
      </c>
      <c r="C72" s="176"/>
      <c r="D72" s="176"/>
      <c r="E72" s="92">
        <v>34</v>
      </c>
      <c r="F72" s="92">
        <v>2</v>
      </c>
      <c r="G72" s="92">
        <v>31</v>
      </c>
      <c r="H72" s="92">
        <v>1</v>
      </c>
      <c r="I72" s="92">
        <v>0</v>
      </c>
      <c r="J72" s="104">
        <v>43</v>
      </c>
      <c r="K72" s="92">
        <v>33</v>
      </c>
      <c r="L72" s="92">
        <v>6</v>
      </c>
      <c r="M72" s="92">
        <v>4</v>
      </c>
      <c r="N72" s="92">
        <v>26</v>
      </c>
      <c r="O72" s="92">
        <v>6</v>
      </c>
      <c r="P72" s="92">
        <v>4</v>
      </c>
      <c r="Q72" s="92">
        <v>4</v>
      </c>
      <c r="R72" s="92">
        <v>0</v>
      </c>
      <c r="S72" s="92">
        <v>12</v>
      </c>
      <c r="T72" s="92">
        <v>5</v>
      </c>
      <c r="U72" s="92">
        <v>6</v>
      </c>
      <c r="V72" s="92">
        <v>1</v>
      </c>
      <c r="W72" s="92">
        <v>1</v>
      </c>
      <c r="X72" s="92">
        <v>27</v>
      </c>
      <c r="Y72" s="92">
        <v>2</v>
      </c>
      <c r="Z72" s="92">
        <v>0</v>
      </c>
      <c r="AA72" s="92">
        <v>37</v>
      </c>
      <c r="AB72" s="92">
        <v>1</v>
      </c>
      <c r="AC72" s="92">
        <v>7</v>
      </c>
      <c r="AD72" s="92">
        <v>1</v>
      </c>
      <c r="AE72" s="92">
        <v>8</v>
      </c>
      <c r="AF72" s="92">
        <v>1</v>
      </c>
      <c r="AG72" s="92">
        <v>0</v>
      </c>
      <c r="AH72" s="103">
        <v>1</v>
      </c>
    </row>
    <row r="73" spans="1:34" ht="57" customHeight="1" x14ac:dyDescent="0.2">
      <c r="A73" s="109" t="s">
        <v>115</v>
      </c>
      <c r="B73" s="175" t="s">
        <v>114</v>
      </c>
      <c r="C73" s="176"/>
      <c r="D73" s="176"/>
      <c r="E73" s="90">
        <f>SUM(E74:E79)</f>
        <v>25</v>
      </c>
      <c r="F73" s="90">
        <f t="shared" ref="F73:AH73" si="4">SUM(F74:F79)</f>
        <v>2</v>
      </c>
      <c r="G73" s="90">
        <f t="shared" si="4"/>
        <v>23</v>
      </c>
      <c r="H73" s="90">
        <f t="shared" si="4"/>
        <v>0</v>
      </c>
      <c r="I73" s="90">
        <f t="shared" si="4"/>
        <v>0</v>
      </c>
      <c r="J73" s="90">
        <f t="shared" si="4"/>
        <v>25</v>
      </c>
      <c r="K73" s="90">
        <f t="shared" si="4"/>
        <v>13</v>
      </c>
      <c r="L73" s="90">
        <f t="shared" si="4"/>
        <v>9</v>
      </c>
      <c r="M73" s="90">
        <f t="shared" si="4"/>
        <v>0</v>
      </c>
      <c r="N73" s="90">
        <f t="shared" si="4"/>
        <v>13</v>
      </c>
      <c r="O73" s="90">
        <f t="shared" si="4"/>
        <v>1</v>
      </c>
      <c r="P73" s="90">
        <f t="shared" si="4"/>
        <v>3</v>
      </c>
      <c r="Q73" s="90">
        <f t="shared" si="4"/>
        <v>1</v>
      </c>
      <c r="R73" s="90">
        <f t="shared" si="4"/>
        <v>0</v>
      </c>
      <c r="S73" s="90">
        <f t="shared" si="4"/>
        <v>8</v>
      </c>
      <c r="T73" s="90">
        <f t="shared" si="4"/>
        <v>2</v>
      </c>
      <c r="U73" s="90">
        <f t="shared" si="4"/>
        <v>5</v>
      </c>
      <c r="V73" s="90">
        <f t="shared" si="4"/>
        <v>1</v>
      </c>
      <c r="W73" s="90">
        <f t="shared" si="4"/>
        <v>1</v>
      </c>
      <c r="X73" s="90">
        <f t="shared" si="4"/>
        <v>14</v>
      </c>
      <c r="Y73" s="90">
        <f t="shared" si="4"/>
        <v>0</v>
      </c>
      <c r="Z73" s="90">
        <f t="shared" si="4"/>
        <v>0</v>
      </c>
      <c r="AA73" s="90">
        <f t="shared" si="4"/>
        <v>24</v>
      </c>
      <c r="AB73" s="90">
        <f t="shared" si="4"/>
        <v>1</v>
      </c>
      <c r="AC73" s="90">
        <f t="shared" si="4"/>
        <v>2</v>
      </c>
      <c r="AD73" s="90">
        <f t="shared" si="4"/>
        <v>0</v>
      </c>
      <c r="AE73" s="90">
        <f t="shared" si="4"/>
        <v>2</v>
      </c>
      <c r="AF73" s="90">
        <f t="shared" si="4"/>
        <v>0</v>
      </c>
      <c r="AG73" s="90">
        <f t="shared" si="4"/>
        <v>0</v>
      </c>
      <c r="AH73" s="103">
        <f t="shared" si="4"/>
        <v>0</v>
      </c>
    </row>
    <row r="74" spans="1:34" ht="39.950000000000003" customHeight="1" x14ac:dyDescent="0.2">
      <c r="A74" s="109" t="s">
        <v>113</v>
      </c>
      <c r="B74" s="175" t="s">
        <v>112</v>
      </c>
      <c r="C74" s="176"/>
      <c r="D74" s="176"/>
      <c r="E74" s="92">
        <v>0</v>
      </c>
      <c r="F74" s="92">
        <v>0</v>
      </c>
      <c r="G74" s="92">
        <v>0</v>
      </c>
      <c r="H74" s="92">
        <v>0</v>
      </c>
      <c r="I74" s="92">
        <v>0</v>
      </c>
      <c r="J74" s="104">
        <v>0</v>
      </c>
      <c r="K74" s="92">
        <v>0</v>
      </c>
      <c r="L74" s="92">
        <v>0</v>
      </c>
      <c r="M74" s="92">
        <v>0</v>
      </c>
      <c r="N74" s="92">
        <v>0</v>
      </c>
      <c r="O74" s="92">
        <v>0</v>
      </c>
      <c r="P74" s="92">
        <v>0</v>
      </c>
      <c r="Q74" s="92">
        <v>0</v>
      </c>
      <c r="R74" s="92">
        <v>0</v>
      </c>
      <c r="S74" s="92">
        <v>0</v>
      </c>
      <c r="T74" s="92">
        <v>0</v>
      </c>
      <c r="U74" s="92">
        <v>0</v>
      </c>
      <c r="V74" s="92">
        <v>0</v>
      </c>
      <c r="W74" s="92">
        <v>0</v>
      </c>
      <c r="X74" s="92">
        <v>0</v>
      </c>
      <c r="Y74" s="92">
        <v>0</v>
      </c>
      <c r="Z74" s="92">
        <v>0</v>
      </c>
      <c r="AA74" s="92">
        <v>0</v>
      </c>
      <c r="AB74" s="92">
        <v>0</v>
      </c>
      <c r="AC74" s="92">
        <v>0</v>
      </c>
      <c r="AD74" s="92">
        <v>0</v>
      </c>
      <c r="AE74" s="92">
        <v>0</v>
      </c>
      <c r="AF74" s="92">
        <v>0</v>
      </c>
      <c r="AG74" s="92">
        <v>0</v>
      </c>
      <c r="AH74" s="103">
        <v>0</v>
      </c>
    </row>
    <row r="75" spans="1:34" ht="39.950000000000003" customHeight="1" x14ac:dyDescent="0.2">
      <c r="A75" s="109" t="s">
        <v>111</v>
      </c>
      <c r="B75" s="175" t="s">
        <v>110</v>
      </c>
      <c r="C75" s="176"/>
      <c r="D75" s="176"/>
      <c r="E75" s="92">
        <v>0</v>
      </c>
      <c r="F75" s="92">
        <v>0</v>
      </c>
      <c r="G75" s="92">
        <v>0</v>
      </c>
      <c r="H75" s="92">
        <v>0</v>
      </c>
      <c r="I75" s="92">
        <v>0</v>
      </c>
      <c r="J75" s="104">
        <v>0</v>
      </c>
      <c r="K75" s="92">
        <v>0</v>
      </c>
      <c r="L75" s="92">
        <v>0</v>
      </c>
      <c r="M75" s="92">
        <v>0</v>
      </c>
      <c r="N75" s="92">
        <v>0</v>
      </c>
      <c r="O75" s="92">
        <v>0</v>
      </c>
      <c r="P75" s="92">
        <v>0</v>
      </c>
      <c r="Q75" s="92">
        <v>0</v>
      </c>
      <c r="R75" s="92">
        <v>0</v>
      </c>
      <c r="S75" s="92">
        <v>0</v>
      </c>
      <c r="T75" s="92">
        <v>0</v>
      </c>
      <c r="U75" s="92">
        <v>0</v>
      </c>
      <c r="V75" s="92">
        <v>0</v>
      </c>
      <c r="W75" s="92">
        <v>0</v>
      </c>
      <c r="X75" s="92">
        <v>0</v>
      </c>
      <c r="Y75" s="92">
        <v>0</v>
      </c>
      <c r="Z75" s="92">
        <v>0</v>
      </c>
      <c r="AA75" s="92">
        <v>0</v>
      </c>
      <c r="AB75" s="92">
        <v>0</v>
      </c>
      <c r="AC75" s="92">
        <v>0</v>
      </c>
      <c r="AD75" s="92">
        <v>0</v>
      </c>
      <c r="AE75" s="92">
        <v>0</v>
      </c>
      <c r="AF75" s="92">
        <v>0</v>
      </c>
      <c r="AG75" s="92">
        <v>0</v>
      </c>
      <c r="AH75" s="103">
        <v>0</v>
      </c>
    </row>
    <row r="76" spans="1:34" ht="39.950000000000003" customHeight="1" x14ac:dyDescent="0.2">
      <c r="A76" s="109" t="s">
        <v>109</v>
      </c>
      <c r="B76" s="175" t="s">
        <v>108</v>
      </c>
      <c r="C76" s="176"/>
      <c r="D76" s="176"/>
      <c r="E76" s="92">
        <v>4</v>
      </c>
      <c r="F76" s="92">
        <v>0</v>
      </c>
      <c r="G76" s="92">
        <v>4</v>
      </c>
      <c r="H76" s="92">
        <v>0</v>
      </c>
      <c r="I76" s="92">
        <v>0</v>
      </c>
      <c r="J76" s="104">
        <v>3</v>
      </c>
      <c r="K76" s="92">
        <v>3</v>
      </c>
      <c r="L76" s="92">
        <v>0</v>
      </c>
      <c r="M76" s="92">
        <v>0</v>
      </c>
      <c r="N76" s="92">
        <v>3</v>
      </c>
      <c r="O76" s="92">
        <v>0</v>
      </c>
      <c r="P76" s="92">
        <v>1</v>
      </c>
      <c r="Q76" s="92">
        <v>1</v>
      </c>
      <c r="R76" s="92">
        <v>0</v>
      </c>
      <c r="S76" s="92">
        <v>1</v>
      </c>
      <c r="T76" s="92">
        <v>0</v>
      </c>
      <c r="U76" s="92">
        <v>0</v>
      </c>
      <c r="V76" s="92">
        <v>1</v>
      </c>
      <c r="W76" s="92">
        <v>1</v>
      </c>
      <c r="X76" s="92">
        <v>4</v>
      </c>
      <c r="Y76" s="92">
        <v>0</v>
      </c>
      <c r="Z76" s="92">
        <v>0</v>
      </c>
      <c r="AA76" s="92">
        <v>3</v>
      </c>
      <c r="AB76" s="92">
        <v>0</v>
      </c>
      <c r="AC76" s="92">
        <v>1</v>
      </c>
      <c r="AD76" s="92">
        <v>0</v>
      </c>
      <c r="AE76" s="92">
        <v>1</v>
      </c>
      <c r="AF76" s="92">
        <v>0</v>
      </c>
      <c r="AG76" s="92">
        <v>0</v>
      </c>
      <c r="AH76" s="103">
        <v>0</v>
      </c>
    </row>
    <row r="77" spans="1:34" ht="39.950000000000003" customHeight="1" x14ac:dyDescent="0.2">
      <c r="A77" s="109" t="s">
        <v>107</v>
      </c>
      <c r="B77" s="175" t="s">
        <v>106</v>
      </c>
      <c r="C77" s="176"/>
      <c r="D77" s="176"/>
      <c r="E77" s="92">
        <v>0</v>
      </c>
      <c r="F77" s="92">
        <v>0</v>
      </c>
      <c r="G77" s="92">
        <v>0</v>
      </c>
      <c r="H77" s="92">
        <v>0</v>
      </c>
      <c r="I77" s="92">
        <v>0</v>
      </c>
      <c r="J77" s="104">
        <v>0</v>
      </c>
      <c r="K77" s="92">
        <v>0</v>
      </c>
      <c r="L77" s="92">
        <v>0</v>
      </c>
      <c r="M77" s="92">
        <v>0</v>
      </c>
      <c r="N77" s="92">
        <v>0</v>
      </c>
      <c r="O77" s="92">
        <v>0</v>
      </c>
      <c r="P77" s="92">
        <v>0</v>
      </c>
      <c r="Q77" s="92">
        <v>0</v>
      </c>
      <c r="R77" s="92">
        <v>0</v>
      </c>
      <c r="S77" s="92">
        <v>0</v>
      </c>
      <c r="T77" s="92">
        <v>0</v>
      </c>
      <c r="U77" s="92">
        <v>0</v>
      </c>
      <c r="V77" s="92">
        <v>0</v>
      </c>
      <c r="W77" s="92">
        <v>0</v>
      </c>
      <c r="X77" s="92">
        <v>0</v>
      </c>
      <c r="Y77" s="92">
        <v>0</v>
      </c>
      <c r="Z77" s="92">
        <v>0</v>
      </c>
      <c r="AA77" s="92">
        <v>0</v>
      </c>
      <c r="AB77" s="92">
        <v>0</v>
      </c>
      <c r="AC77" s="92">
        <v>0</v>
      </c>
      <c r="AD77" s="92">
        <v>0</v>
      </c>
      <c r="AE77" s="92">
        <v>0</v>
      </c>
      <c r="AF77" s="92">
        <v>0</v>
      </c>
      <c r="AG77" s="92">
        <v>0</v>
      </c>
      <c r="AH77" s="103">
        <v>0</v>
      </c>
    </row>
    <row r="78" spans="1:34" ht="39.950000000000003" customHeight="1" x14ac:dyDescent="0.2">
      <c r="A78" s="109" t="s">
        <v>105</v>
      </c>
      <c r="B78" s="175" t="s">
        <v>104</v>
      </c>
      <c r="C78" s="176"/>
      <c r="D78" s="176"/>
      <c r="E78" s="92">
        <v>14</v>
      </c>
      <c r="F78" s="92">
        <v>2</v>
      </c>
      <c r="G78" s="92">
        <v>12</v>
      </c>
      <c r="H78" s="92">
        <v>0</v>
      </c>
      <c r="I78" s="92">
        <v>0</v>
      </c>
      <c r="J78" s="104">
        <v>20</v>
      </c>
      <c r="K78" s="92">
        <v>9</v>
      </c>
      <c r="L78" s="92">
        <v>8</v>
      </c>
      <c r="M78" s="92">
        <v>0</v>
      </c>
      <c r="N78" s="92">
        <v>8</v>
      </c>
      <c r="O78" s="92">
        <v>1</v>
      </c>
      <c r="P78" s="92">
        <v>0</v>
      </c>
      <c r="Q78" s="92">
        <v>0</v>
      </c>
      <c r="R78" s="92">
        <v>0</v>
      </c>
      <c r="S78" s="92">
        <v>7</v>
      </c>
      <c r="T78" s="92">
        <v>2</v>
      </c>
      <c r="U78" s="92">
        <v>5</v>
      </c>
      <c r="V78" s="92">
        <v>0</v>
      </c>
      <c r="W78" s="92">
        <v>0</v>
      </c>
      <c r="X78" s="92">
        <v>8</v>
      </c>
      <c r="Y78" s="92">
        <v>0</v>
      </c>
      <c r="Z78" s="92">
        <v>0</v>
      </c>
      <c r="AA78" s="92">
        <v>15</v>
      </c>
      <c r="AB78" s="92">
        <v>1</v>
      </c>
      <c r="AC78" s="92">
        <v>1</v>
      </c>
      <c r="AD78" s="92">
        <v>0</v>
      </c>
      <c r="AE78" s="92">
        <v>1</v>
      </c>
      <c r="AF78" s="92">
        <v>0</v>
      </c>
      <c r="AG78" s="92">
        <v>0</v>
      </c>
      <c r="AH78" s="103">
        <v>0</v>
      </c>
    </row>
    <row r="79" spans="1:34" ht="39.950000000000003" customHeight="1" x14ac:dyDescent="0.2">
      <c r="A79" s="109" t="s">
        <v>103</v>
      </c>
      <c r="B79" s="175" t="s">
        <v>1</v>
      </c>
      <c r="C79" s="176"/>
      <c r="D79" s="176"/>
      <c r="E79" s="92">
        <v>7</v>
      </c>
      <c r="F79" s="92">
        <v>0</v>
      </c>
      <c r="G79" s="92">
        <v>7</v>
      </c>
      <c r="H79" s="92">
        <v>0</v>
      </c>
      <c r="I79" s="92">
        <v>0</v>
      </c>
      <c r="J79" s="104">
        <v>2</v>
      </c>
      <c r="K79" s="92">
        <v>1</v>
      </c>
      <c r="L79" s="92">
        <v>1</v>
      </c>
      <c r="M79" s="92">
        <v>0</v>
      </c>
      <c r="N79" s="92">
        <v>2</v>
      </c>
      <c r="O79" s="92">
        <v>0</v>
      </c>
      <c r="P79" s="92">
        <v>2</v>
      </c>
      <c r="Q79" s="92">
        <v>0</v>
      </c>
      <c r="R79" s="92">
        <v>0</v>
      </c>
      <c r="S79" s="92">
        <v>0</v>
      </c>
      <c r="T79" s="92">
        <v>0</v>
      </c>
      <c r="U79" s="92">
        <v>0</v>
      </c>
      <c r="V79" s="92">
        <v>0</v>
      </c>
      <c r="W79" s="92">
        <v>0</v>
      </c>
      <c r="X79" s="92">
        <v>2</v>
      </c>
      <c r="Y79" s="92">
        <v>0</v>
      </c>
      <c r="Z79" s="92">
        <v>0</v>
      </c>
      <c r="AA79" s="92">
        <v>6</v>
      </c>
      <c r="AB79" s="92">
        <v>0</v>
      </c>
      <c r="AC79" s="92">
        <v>0</v>
      </c>
      <c r="AD79" s="92">
        <v>0</v>
      </c>
      <c r="AE79" s="92">
        <v>0</v>
      </c>
      <c r="AF79" s="92">
        <v>0</v>
      </c>
      <c r="AG79" s="92">
        <v>0</v>
      </c>
      <c r="AH79" s="103">
        <v>0</v>
      </c>
    </row>
    <row r="80" spans="1:34" ht="39.950000000000003" customHeight="1" x14ac:dyDescent="0.2">
      <c r="A80" s="109" t="s">
        <v>102</v>
      </c>
      <c r="B80" s="175" t="s">
        <v>101</v>
      </c>
      <c r="C80" s="176"/>
      <c r="D80" s="176"/>
      <c r="E80" s="90">
        <f>SUM(E81:E86)</f>
        <v>181</v>
      </c>
      <c r="F80" s="90">
        <f t="shared" ref="F80:AH80" si="5">SUM(F81:F86)</f>
        <v>10</v>
      </c>
      <c r="G80" s="90">
        <f t="shared" si="5"/>
        <v>168</v>
      </c>
      <c r="H80" s="90">
        <f t="shared" si="5"/>
        <v>3</v>
      </c>
      <c r="I80" s="90">
        <f t="shared" si="5"/>
        <v>0</v>
      </c>
      <c r="J80" s="90">
        <f t="shared" si="5"/>
        <v>408</v>
      </c>
      <c r="K80" s="90">
        <f t="shared" si="5"/>
        <v>339</v>
      </c>
      <c r="L80" s="90">
        <f t="shared" si="5"/>
        <v>59</v>
      </c>
      <c r="M80" s="90">
        <f t="shared" si="5"/>
        <v>6</v>
      </c>
      <c r="N80" s="90">
        <f t="shared" si="5"/>
        <v>163</v>
      </c>
      <c r="O80" s="90">
        <f t="shared" si="5"/>
        <v>44</v>
      </c>
      <c r="P80" s="90">
        <f t="shared" si="5"/>
        <v>25</v>
      </c>
      <c r="Q80" s="90">
        <f t="shared" si="5"/>
        <v>61</v>
      </c>
      <c r="R80" s="90">
        <f t="shared" si="5"/>
        <v>0</v>
      </c>
      <c r="S80" s="90">
        <f t="shared" si="5"/>
        <v>33</v>
      </c>
      <c r="T80" s="90">
        <f t="shared" si="5"/>
        <v>8</v>
      </c>
      <c r="U80" s="90">
        <f t="shared" si="5"/>
        <v>19</v>
      </c>
      <c r="V80" s="90">
        <f t="shared" si="5"/>
        <v>6</v>
      </c>
      <c r="W80" s="90">
        <f t="shared" si="5"/>
        <v>9</v>
      </c>
      <c r="X80" s="90">
        <f t="shared" si="5"/>
        <v>172</v>
      </c>
      <c r="Y80" s="90">
        <f t="shared" si="5"/>
        <v>1</v>
      </c>
      <c r="Z80" s="90">
        <f t="shared" si="5"/>
        <v>7</v>
      </c>
      <c r="AA80" s="90">
        <f t="shared" si="5"/>
        <v>343</v>
      </c>
      <c r="AB80" s="90">
        <f t="shared" si="5"/>
        <v>14</v>
      </c>
      <c r="AC80" s="90">
        <f t="shared" si="5"/>
        <v>83</v>
      </c>
      <c r="AD80" s="90">
        <f t="shared" si="5"/>
        <v>13</v>
      </c>
      <c r="AE80" s="90">
        <f t="shared" si="5"/>
        <v>96</v>
      </c>
      <c r="AF80" s="90">
        <f t="shared" si="5"/>
        <v>17</v>
      </c>
      <c r="AG80" s="90">
        <f t="shared" si="5"/>
        <v>5</v>
      </c>
      <c r="AH80" s="103">
        <f t="shared" si="5"/>
        <v>22</v>
      </c>
    </row>
    <row r="81" spans="1:34" ht="39.950000000000003" customHeight="1" x14ac:dyDescent="0.2">
      <c r="A81" s="109" t="s">
        <v>100</v>
      </c>
      <c r="B81" s="175" t="s">
        <v>99</v>
      </c>
      <c r="C81" s="176"/>
      <c r="D81" s="176"/>
      <c r="E81" s="92">
        <v>12</v>
      </c>
      <c r="F81" s="92">
        <v>3</v>
      </c>
      <c r="G81" s="92">
        <v>9</v>
      </c>
      <c r="H81" s="92">
        <v>0</v>
      </c>
      <c r="I81" s="92">
        <v>0</v>
      </c>
      <c r="J81" s="104">
        <v>14</v>
      </c>
      <c r="K81" s="92">
        <v>11</v>
      </c>
      <c r="L81" s="92">
        <v>3</v>
      </c>
      <c r="M81" s="92">
        <v>0</v>
      </c>
      <c r="N81" s="92">
        <v>10</v>
      </c>
      <c r="O81" s="92">
        <v>3</v>
      </c>
      <c r="P81" s="92">
        <v>0</v>
      </c>
      <c r="Q81" s="92">
        <v>4</v>
      </c>
      <c r="R81" s="92">
        <v>0</v>
      </c>
      <c r="S81" s="92">
        <v>3</v>
      </c>
      <c r="T81" s="92">
        <v>3</v>
      </c>
      <c r="U81" s="92">
        <v>0</v>
      </c>
      <c r="V81" s="92">
        <v>0</v>
      </c>
      <c r="W81" s="92">
        <v>0</v>
      </c>
      <c r="X81" s="92">
        <v>10</v>
      </c>
      <c r="Y81" s="92">
        <v>0</v>
      </c>
      <c r="Z81" s="92">
        <v>0</v>
      </c>
      <c r="AA81" s="92">
        <v>13</v>
      </c>
      <c r="AB81" s="92">
        <v>1</v>
      </c>
      <c r="AC81" s="92">
        <v>6</v>
      </c>
      <c r="AD81" s="92">
        <v>1</v>
      </c>
      <c r="AE81" s="92">
        <v>7</v>
      </c>
      <c r="AF81" s="92">
        <v>0</v>
      </c>
      <c r="AG81" s="92">
        <v>0</v>
      </c>
      <c r="AH81" s="103">
        <v>0</v>
      </c>
    </row>
    <row r="82" spans="1:34" ht="39.950000000000003" customHeight="1" x14ac:dyDescent="0.2">
      <c r="A82" s="109" t="s">
        <v>98</v>
      </c>
      <c r="B82" s="175" t="s">
        <v>97</v>
      </c>
      <c r="C82" s="176"/>
      <c r="D82" s="176"/>
      <c r="E82" s="92">
        <v>64</v>
      </c>
      <c r="F82" s="92">
        <v>2</v>
      </c>
      <c r="G82" s="92">
        <v>61</v>
      </c>
      <c r="H82" s="92">
        <v>1</v>
      </c>
      <c r="I82" s="92">
        <v>0</v>
      </c>
      <c r="J82" s="104">
        <v>117</v>
      </c>
      <c r="K82" s="92">
        <v>107</v>
      </c>
      <c r="L82" s="92">
        <v>6</v>
      </c>
      <c r="M82" s="92">
        <v>2</v>
      </c>
      <c r="N82" s="92">
        <v>68</v>
      </c>
      <c r="O82" s="92">
        <v>13</v>
      </c>
      <c r="P82" s="92">
        <v>13</v>
      </c>
      <c r="Q82" s="92">
        <v>30</v>
      </c>
      <c r="R82" s="92">
        <v>0</v>
      </c>
      <c r="S82" s="92">
        <v>12</v>
      </c>
      <c r="T82" s="92">
        <v>2</v>
      </c>
      <c r="U82" s="92">
        <v>8</v>
      </c>
      <c r="V82" s="92">
        <v>2</v>
      </c>
      <c r="W82" s="92">
        <v>3</v>
      </c>
      <c r="X82" s="92">
        <v>71</v>
      </c>
      <c r="Y82" s="92">
        <v>0</v>
      </c>
      <c r="Z82" s="92">
        <v>5</v>
      </c>
      <c r="AA82" s="92">
        <v>99</v>
      </c>
      <c r="AB82" s="92">
        <v>7</v>
      </c>
      <c r="AC82" s="92">
        <v>41</v>
      </c>
      <c r="AD82" s="92">
        <v>5</v>
      </c>
      <c r="AE82" s="92">
        <v>46</v>
      </c>
      <c r="AF82" s="92">
        <v>11</v>
      </c>
      <c r="AG82" s="92">
        <v>2</v>
      </c>
      <c r="AH82" s="103">
        <v>13</v>
      </c>
    </row>
    <row r="83" spans="1:34" ht="39.950000000000003" customHeight="1" x14ac:dyDescent="0.2">
      <c r="A83" s="109" t="s">
        <v>96</v>
      </c>
      <c r="B83" s="175" t="s">
        <v>95</v>
      </c>
      <c r="C83" s="176"/>
      <c r="D83" s="176"/>
      <c r="E83" s="92">
        <v>0</v>
      </c>
      <c r="F83" s="92">
        <v>0</v>
      </c>
      <c r="G83" s="92">
        <v>0</v>
      </c>
      <c r="H83" s="92">
        <v>0</v>
      </c>
      <c r="I83" s="92">
        <v>0</v>
      </c>
      <c r="J83" s="104">
        <v>0</v>
      </c>
      <c r="K83" s="92">
        <v>0</v>
      </c>
      <c r="L83" s="92">
        <v>0</v>
      </c>
      <c r="M83" s="92">
        <v>0</v>
      </c>
      <c r="N83" s="92">
        <v>0</v>
      </c>
      <c r="O83" s="92">
        <v>0</v>
      </c>
      <c r="P83" s="92">
        <v>0</v>
      </c>
      <c r="Q83" s="92">
        <v>0</v>
      </c>
      <c r="R83" s="92">
        <v>0</v>
      </c>
      <c r="S83" s="92">
        <v>0</v>
      </c>
      <c r="T83" s="92">
        <v>0</v>
      </c>
      <c r="U83" s="92">
        <v>0</v>
      </c>
      <c r="V83" s="92">
        <v>0</v>
      </c>
      <c r="W83" s="92">
        <v>0</v>
      </c>
      <c r="X83" s="92">
        <v>0</v>
      </c>
      <c r="Y83" s="92">
        <v>0</v>
      </c>
      <c r="Z83" s="92">
        <v>0</v>
      </c>
      <c r="AA83" s="92">
        <v>0</v>
      </c>
      <c r="AB83" s="92">
        <v>0</v>
      </c>
      <c r="AC83" s="92">
        <v>0</v>
      </c>
      <c r="AD83" s="92">
        <v>0</v>
      </c>
      <c r="AE83" s="92">
        <v>0</v>
      </c>
      <c r="AF83" s="92">
        <v>0</v>
      </c>
      <c r="AG83" s="92">
        <v>0</v>
      </c>
      <c r="AH83" s="103">
        <v>0</v>
      </c>
    </row>
    <row r="84" spans="1:34" ht="39.950000000000003" customHeight="1" x14ac:dyDescent="0.2">
      <c r="A84" s="109" t="s">
        <v>94</v>
      </c>
      <c r="B84" s="175" t="s">
        <v>93</v>
      </c>
      <c r="C84" s="176"/>
      <c r="D84" s="176"/>
      <c r="E84" s="92">
        <v>2</v>
      </c>
      <c r="F84" s="92">
        <v>0</v>
      </c>
      <c r="G84" s="92">
        <v>2</v>
      </c>
      <c r="H84" s="92">
        <v>0</v>
      </c>
      <c r="I84" s="92">
        <v>0</v>
      </c>
      <c r="J84" s="104">
        <v>0</v>
      </c>
      <c r="K84" s="92">
        <v>0</v>
      </c>
      <c r="L84" s="92">
        <v>0</v>
      </c>
      <c r="M84" s="92">
        <v>0</v>
      </c>
      <c r="N84" s="92">
        <v>2</v>
      </c>
      <c r="O84" s="92">
        <v>2</v>
      </c>
      <c r="P84" s="92">
        <v>0</v>
      </c>
      <c r="Q84" s="92">
        <v>0</v>
      </c>
      <c r="R84" s="92">
        <v>0</v>
      </c>
      <c r="S84" s="92">
        <v>0</v>
      </c>
      <c r="T84" s="92">
        <v>0</v>
      </c>
      <c r="U84" s="92">
        <v>0</v>
      </c>
      <c r="V84" s="92">
        <v>0</v>
      </c>
      <c r="W84" s="92">
        <v>0</v>
      </c>
      <c r="X84" s="92">
        <v>2</v>
      </c>
      <c r="Y84" s="92">
        <v>0</v>
      </c>
      <c r="Z84" s="92">
        <v>0</v>
      </c>
      <c r="AA84" s="92">
        <v>0</v>
      </c>
      <c r="AB84" s="92">
        <v>0</v>
      </c>
      <c r="AC84" s="92">
        <v>1</v>
      </c>
      <c r="AD84" s="92">
        <v>0</v>
      </c>
      <c r="AE84" s="92">
        <v>1</v>
      </c>
      <c r="AF84" s="92">
        <v>0</v>
      </c>
      <c r="AG84" s="92">
        <v>0</v>
      </c>
      <c r="AH84" s="103">
        <v>0</v>
      </c>
    </row>
    <row r="85" spans="1:34" ht="39.950000000000003" customHeight="1" x14ac:dyDescent="0.2">
      <c r="A85" s="109" t="s">
        <v>92</v>
      </c>
      <c r="B85" s="175" t="s">
        <v>91</v>
      </c>
      <c r="C85" s="176"/>
      <c r="D85" s="176"/>
      <c r="E85" s="92">
        <v>72</v>
      </c>
      <c r="F85" s="92">
        <v>5</v>
      </c>
      <c r="G85" s="92">
        <v>65</v>
      </c>
      <c r="H85" s="92">
        <v>2</v>
      </c>
      <c r="I85" s="92">
        <v>0</v>
      </c>
      <c r="J85" s="104">
        <v>186</v>
      </c>
      <c r="K85" s="92">
        <v>149</v>
      </c>
      <c r="L85" s="92">
        <v>35</v>
      </c>
      <c r="M85" s="92">
        <v>0</v>
      </c>
      <c r="N85" s="92">
        <v>47</v>
      </c>
      <c r="O85" s="92">
        <v>18</v>
      </c>
      <c r="P85" s="92">
        <v>8</v>
      </c>
      <c r="Q85" s="92">
        <v>10</v>
      </c>
      <c r="R85" s="92">
        <v>0</v>
      </c>
      <c r="S85" s="92">
        <v>11</v>
      </c>
      <c r="T85" s="92">
        <v>1</v>
      </c>
      <c r="U85" s="92">
        <v>8</v>
      </c>
      <c r="V85" s="92">
        <v>2</v>
      </c>
      <c r="W85" s="92">
        <v>3</v>
      </c>
      <c r="X85" s="92">
        <v>50</v>
      </c>
      <c r="Y85" s="92">
        <v>1</v>
      </c>
      <c r="Z85" s="92">
        <v>2</v>
      </c>
      <c r="AA85" s="92">
        <v>168</v>
      </c>
      <c r="AB85" s="92">
        <v>6</v>
      </c>
      <c r="AC85" s="92">
        <v>16</v>
      </c>
      <c r="AD85" s="92">
        <v>5</v>
      </c>
      <c r="AE85" s="92">
        <v>21</v>
      </c>
      <c r="AF85" s="92">
        <v>5</v>
      </c>
      <c r="AG85" s="92">
        <v>2</v>
      </c>
      <c r="AH85" s="103">
        <v>7</v>
      </c>
    </row>
    <row r="86" spans="1:34" ht="39.950000000000003" customHeight="1" x14ac:dyDescent="0.2">
      <c r="A86" s="109" t="s">
        <v>90</v>
      </c>
      <c r="B86" s="175" t="s">
        <v>1</v>
      </c>
      <c r="C86" s="176"/>
      <c r="D86" s="176"/>
      <c r="E86" s="92">
        <v>31</v>
      </c>
      <c r="F86" s="92">
        <v>0</v>
      </c>
      <c r="G86" s="92">
        <v>31</v>
      </c>
      <c r="H86" s="92">
        <v>0</v>
      </c>
      <c r="I86" s="92">
        <v>0</v>
      </c>
      <c r="J86" s="104">
        <v>91</v>
      </c>
      <c r="K86" s="92">
        <v>72</v>
      </c>
      <c r="L86" s="92">
        <v>15</v>
      </c>
      <c r="M86" s="92">
        <v>4</v>
      </c>
      <c r="N86" s="92">
        <v>36</v>
      </c>
      <c r="O86" s="92">
        <v>8</v>
      </c>
      <c r="P86" s="92">
        <v>4</v>
      </c>
      <c r="Q86" s="92">
        <v>17</v>
      </c>
      <c r="R86" s="92">
        <v>0</v>
      </c>
      <c r="S86" s="92">
        <v>7</v>
      </c>
      <c r="T86" s="92">
        <v>2</v>
      </c>
      <c r="U86" s="92">
        <v>3</v>
      </c>
      <c r="V86" s="92">
        <v>2</v>
      </c>
      <c r="W86" s="92">
        <v>3</v>
      </c>
      <c r="X86" s="92">
        <v>39</v>
      </c>
      <c r="Y86" s="92">
        <v>0</v>
      </c>
      <c r="Z86" s="92">
        <v>0</v>
      </c>
      <c r="AA86" s="92">
        <v>63</v>
      </c>
      <c r="AB86" s="92">
        <v>0</v>
      </c>
      <c r="AC86" s="92">
        <v>19</v>
      </c>
      <c r="AD86" s="92">
        <v>2</v>
      </c>
      <c r="AE86" s="92">
        <v>21</v>
      </c>
      <c r="AF86" s="92">
        <v>1</v>
      </c>
      <c r="AG86" s="92">
        <v>1</v>
      </c>
      <c r="AH86" s="103">
        <v>2</v>
      </c>
    </row>
    <row r="87" spans="1:34" ht="51" customHeight="1" x14ac:dyDescent="0.2">
      <c r="A87" s="109" t="s">
        <v>89</v>
      </c>
      <c r="B87" s="175" t="s">
        <v>88</v>
      </c>
      <c r="C87" s="176"/>
      <c r="D87" s="176"/>
      <c r="E87" s="104">
        <v>7</v>
      </c>
      <c r="F87" s="104">
        <v>1</v>
      </c>
      <c r="G87" s="90">
        <v>6</v>
      </c>
      <c r="H87" s="90">
        <v>0</v>
      </c>
      <c r="I87" s="90">
        <v>0</v>
      </c>
      <c r="J87" s="104">
        <v>22</v>
      </c>
      <c r="K87" s="90">
        <v>9</v>
      </c>
      <c r="L87" s="90">
        <v>12</v>
      </c>
      <c r="M87" s="90">
        <v>0</v>
      </c>
      <c r="N87" s="92">
        <v>3</v>
      </c>
      <c r="O87" s="92">
        <v>1</v>
      </c>
      <c r="P87" s="92">
        <v>0</v>
      </c>
      <c r="Q87" s="92">
        <v>1</v>
      </c>
      <c r="R87" s="92">
        <v>0</v>
      </c>
      <c r="S87" s="92">
        <v>1</v>
      </c>
      <c r="T87" s="92">
        <v>0</v>
      </c>
      <c r="U87" s="92">
        <v>1</v>
      </c>
      <c r="V87" s="92">
        <v>0</v>
      </c>
      <c r="W87" s="92">
        <v>1</v>
      </c>
      <c r="X87" s="92">
        <v>4</v>
      </c>
      <c r="Y87" s="92">
        <v>0</v>
      </c>
      <c r="Z87" s="92">
        <v>0</v>
      </c>
      <c r="AA87" s="92">
        <v>12</v>
      </c>
      <c r="AB87" s="92">
        <v>1</v>
      </c>
      <c r="AC87" s="90">
        <v>1</v>
      </c>
      <c r="AD87" s="90">
        <v>0</v>
      </c>
      <c r="AE87" s="90">
        <v>1</v>
      </c>
      <c r="AF87" s="90">
        <v>0</v>
      </c>
      <c r="AG87" s="90">
        <v>0</v>
      </c>
      <c r="AH87" s="103">
        <v>0</v>
      </c>
    </row>
    <row r="88" spans="1:34" ht="39.950000000000003" customHeight="1" x14ac:dyDescent="0.2">
      <c r="A88" s="109" t="s">
        <v>87</v>
      </c>
      <c r="B88" s="175" t="s">
        <v>86</v>
      </c>
      <c r="C88" s="176"/>
      <c r="D88" s="176"/>
      <c r="E88" s="92">
        <v>1</v>
      </c>
      <c r="F88" s="92">
        <v>0</v>
      </c>
      <c r="G88" s="92">
        <v>1</v>
      </c>
      <c r="H88" s="92">
        <v>0</v>
      </c>
      <c r="I88" s="92">
        <v>0</v>
      </c>
      <c r="J88" s="104">
        <v>0</v>
      </c>
      <c r="K88" s="92">
        <v>0</v>
      </c>
      <c r="L88" s="92">
        <v>0</v>
      </c>
      <c r="M88" s="92">
        <v>0</v>
      </c>
      <c r="N88" s="92">
        <v>0</v>
      </c>
      <c r="O88" s="92">
        <v>0</v>
      </c>
      <c r="P88" s="92">
        <v>0</v>
      </c>
      <c r="Q88" s="92">
        <v>0</v>
      </c>
      <c r="R88" s="92">
        <v>0</v>
      </c>
      <c r="S88" s="92">
        <v>0</v>
      </c>
      <c r="T88" s="92">
        <v>0</v>
      </c>
      <c r="U88" s="92">
        <v>0</v>
      </c>
      <c r="V88" s="92">
        <v>0</v>
      </c>
      <c r="W88" s="92">
        <v>0</v>
      </c>
      <c r="X88" s="92">
        <v>0</v>
      </c>
      <c r="Y88" s="92">
        <v>0</v>
      </c>
      <c r="Z88" s="92">
        <v>0</v>
      </c>
      <c r="AA88" s="92">
        <v>1</v>
      </c>
      <c r="AB88" s="92">
        <v>0</v>
      </c>
      <c r="AC88" s="92">
        <v>0</v>
      </c>
      <c r="AD88" s="92">
        <v>0</v>
      </c>
      <c r="AE88" s="92">
        <v>0</v>
      </c>
      <c r="AF88" s="92">
        <v>0</v>
      </c>
      <c r="AG88" s="92">
        <v>0</v>
      </c>
      <c r="AH88" s="103">
        <v>0</v>
      </c>
    </row>
    <row r="89" spans="1:34" ht="39.950000000000003" customHeight="1" x14ac:dyDescent="0.2">
      <c r="A89" s="109" t="s">
        <v>85</v>
      </c>
      <c r="B89" s="175" t="s">
        <v>1</v>
      </c>
      <c r="C89" s="176"/>
      <c r="D89" s="176"/>
      <c r="E89" s="92">
        <v>6</v>
      </c>
      <c r="F89" s="92">
        <v>1</v>
      </c>
      <c r="G89" s="92">
        <v>5</v>
      </c>
      <c r="H89" s="92">
        <v>0</v>
      </c>
      <c r="I89" s="92">
        <v>0</v>
      </c>
      <c r="J89" s="104">
        <v>22</v>
      </c>
      <c r="K89" s="92">
        <v>9</v>
      </c>
      <c r="L89" s="92">
        <v>12</v>
      </c>
      <c r="M89" s="92">
        <v>0</v>
      </c>
      <c r="N89" s="92">
        <v>3</v>
      </c>
      <c r="O89" s="92">
        <v>1</v>
      </c>
      <c r="P89" s="92">
        <v>0</v>
      </c>
      <c r="Q89" s="92">
        <v>1</v>
      </c>
      <c r="R89" s="92">
        <v>0</v>
      </c>
      <c r="S89" s="92">
        <v>1</v>
      </c>
      <c r="T89" s="92">
        <v>0</v>
      </c>
      <c r="U89" s="92">
        <v>1</v>
      </c>
      <c r="V89" s="92">
        <v>0</v>
      </c>
      <c r="W89" s="92">
        <v>1</v>
      </c>
      <c r="X89" s="92">
        <v>4</v>
      </c>
      <c r="Y89" s="92">
        <v>0</v>
      </c>
      <c r="Z89" s="92">
        <v>0</v>
      </c>
      <c r="AA89" s="92">
        <v>11</v>
      </c>
      <c r="AB89" s="92">
        <v>1</v>
      </c>
      <c r="AC89" s="92">
        <v>1</v>
      </c>
      <c r="AD89" s="92">
        <v>0</v>
      </c>
      <c r="AE89" s="92">
        <v>1</v>
      </c>
      <c r="AF89" s="92">
        <v>0</v>
      </c>
      <c r="AG89" s="92">
        <v>0</v>
      </c>
      <c r="AH89" s="103">
        <v>0</v>
      </c>
    </row>
    <row r="90" spans="1:34" ht="39.950000000000003" customHeight="1" x14ac:dyDescent="0.2">
      <c r="A90" s="109" t="s">
        <v>84</v>
      </c>
      <c r="B90" s="175" t="s">
        <v>83</v>
      </c>
      <c r="C90" s="176"/>
      <c r="D90" s="176"/>
      <c r="E90" s="90">
        <f>SUM(E91:E111)</f>
        <v>383</v>
      </c>
      <c r="F90" s="90">
        <f t="shared" ref="F90:AH90" si="6">SUM(F91:F111)</f>
        <v>74</v>
      </c>
      <c r="G90" s="90">
        <f t="shared" si="6"/>
        <v>298</v>
      </c>
      <c r="H90" s="90">
        <f t="shared" si="6"/>
        <v>11</v>
      </c>
      <c r="I90" s="90">
        <f t="shared" si="6"/>
        <v>0</v>
      </c>
      <c r="J90" s="90">
        <f t="shared" si="6"/>
        <v>781</v>
      </c>
      <c r="K90" s="90">
        <f t="shared" si="6"/>
        <v>525</v>
      </c>
      <c r="L90" s="90">
        <f t="shared" si="6"/>
        <v>225</v>
      </c>
      <c r="M90" s="90">
        <f t="shared" si="6"/>
        <v>13</v>
      </c>
      <c r="N90" s="90">
        <f t="shared" si="6"/>
        <v>452</v>
      </c>
      <c r="O90" s="90">
        <f t="shared" si="6"/>
        <v>309</v>
      </c>
      <c r="P90" s="90">
        <f t="shared" si="6"/>
        <v>21</v>
      </c>
      <c r="Q90" s="90">
        <f t="shared" si="6"/>
        <v>56</v>
      </c>
      <c r="R90" s="90">
        <f t="shared" si="6"/>
        <v>0</v>
      </c>
      <c r="S90" s="90">
        <f t="shared" si="6"/>
        <v>66</v>
      </c>
      <c r="T90" s="90">
        <f t="shared" si="6"/>
        <v>2</v>
      </c>
      <c r="U90" s="90">
        <f t="shared" si="6"/>
        <v>53</v>
      </c>
      <c r="V90" s="90">
        <f t="shared" si="6"/>
        <v>11</v>
      </c>
      <c r="W90" s="90">
        <f t="shared" si="6"/>
        <v>16</v>
      </c>
      <c r="X90" s="90">
        <f t="shared" si="6"/>
        <v>468</v>
      </c>
      <c r="Y90" s="90">
        <f t="shared" si="6"/>
        <v>0</v>
      </c>
      <c r="Z90" s="90">
        <f t="shared" si="6"/>
        <v>54</v>
      </c>
      <c r="AA90" s="90">
        <f t="shared" si="6"/>
        <v>429</v>
      </c>
      <c r="AB90" s="90">
        <f t="shared" si="6"/>
        <v>86</v>
      </c>
      <c r="AC90" s="90">
        <f t="shared" si="6"/>
        <v>39</v>
      </c>
      <c r="AD90" s="90">
        <f t="shared" si="6"/>
        <v>12</v>
      </c>
      <c r="AE90" s="90">
        <f t="shared" si="6"/>
        <v>51</v>
      </c>
      <c r="AF90" s="90">
        <f t="shared" si="6"/>
        <v>2</v>
      </c>
      <c r="AG90" s="90">
        <f t="shared" si="6"/>
        <v>5</v>
      </c>
      <c r="AH90" s="103">
        <f t="shared" si="6"/>
        <v>7</v>
      </c>
    </row>
    <row r="91" spans="1:34" ht="39.950000000000003" customHeight="1" x14ac:dyDescent="0.2">
      <c r="A91" s="109" t="s">
        <v>82</v>
      </c>
      <c r="B91" s="175" t="s">
        <v>81</v>
      </c>
      <c r="C91" s="176"/>
      <c r="D91" s="176"/>
      <c r="E91" s="92">
        <v>0</v>
      </c>
      <c r="F91" s="92">
        <v>0</v>
      </c>
      <c r="G91" s="92">
        <v>0</v>
      </c>
      <c r="H91" s="92">
        <v>0</v>
      </c>
      <c r="I91" s="92">
        <v>0</v>
      </c>
      <c r="J91" s="104">
        <v>0</v>
      </c>
      <c r="K91" s="92">
        <v>0</v>
      </c>
      <c r="L91" s="92">
        <v>0</v>
      </c>
      <c r="M91" s="92">
        <v>0</v>
      </c>
      <c r="N91" s="92">
        <v>0</v>
      </c>
      <c r="O91" s="92">
        <v>0</v>
      </c>
      <c r="P91" s="92">
        <v>0</v>
      </c>
      <c r="Q91" s="92">
        <v>0</v>
      </c>
      <c r="R91" s="92">
        <v>0</v>
      </c>
      <c r="S91" s="92">
        <v>0</v>
      </c>
      <c r="T91" s="92">
        <v>0</v>
      </c>
      <c r="U91" s="92">
        <v>0</v>
      </c>
      <c r="V91" s="92">
        <v>0</v>
      </c>
      <c r="W91" s="92">
        <v>0</v>
      </c>
      <c r="X91" s="92">
        <v>0</v>
      </c>
      <c r="Y91" s="92">
        <v>0</v>
      </c>
      <c r="Z91" s="92">
        <v>0</v>
      </c>
      <c r="AA91" s="92">
        <v>0</v>
      </c>
      <c r="AB91" s="92">
        <v>0</v>
      </c>
      <c r="AC91" s="92">
        <v>0</v>
      </c>
      <c r="AD91" s="92">
        <v>0</v>
      </c>
      <c r="AE91" s="92">
        <v>0</v>
      </c>
      <c r="AF91" s="92">
        <v>0</v>
      </c>
      <c r="AG91" s="92">
        <v>0</v>
      </c>
      <c r="AH91" s="103">
        <v>0</v>
      </c>
    </row>
    <row r="92" spans="1:34" ht="39.950000000000003" customHeight="1" x14ac:dyDescent="0.2">
      <c r="A92" s="109" t="s">
        <v>80</v>
      </c>
      <c r="B92" s="175" t="s">
        <v>79</v>
      </c>
      <c r="C92" s="176"/>
      <c r="D92" s="176"/>
      <c r="E92" s="92">
        <v>131</v>
      </c>
      <c r="F92" s="92">
        <v>66</v>
      </c>
      <c r="G92" s="92">
        <v>64</v>
      </c>
      <c r="H92" s="92">
        <v>1</v>
      </c>
      <c r="I92" s="92">
        <v>0</v>
      </c>
      <c r="J92" s="104">
        <v>168</v>
      </c>
      <c r="K92" s="92">
        <v>119</v>
      </c>
      <c r="L92" s="92">
        <v>40</v>
      </c>
      <c r="M92" s="92">
        <v>2</v>
      </c>
      <c r="N92" s="92">
        <v>85</v>
      </c>
      <c r="O92" s="92">
        <v>60</v>
      </c>
      <c r="P92" s="92">
        <v>3</v>
      </c>
      <c r="Q92" s="92">
        <v>8</v>
      </c>
      <c r="R92" s="92">
        <v>0</v>
      </c>
      <c r="S92" s="92">
        <v>14</v>
      </c>
      <c r="T92" s="92">
        <v>0</v>
      </c>
      <c r="U92" s="92">
        <v>10</v>
      </c>
      <c r="V92" s="92">
        <v>4</v>
      </c>
      <c r="W92" s="92">
        <v>2</v>
      </c>
      <c r="X92" s="92">
        <v>87</v>
      </c>
      <c r="Y92" s="92">
        <v>0</v>
      </c>
      <c r="Z92" s="92">
        <v>48</v>
      </c>
      <c r="AA92" s="92">
        <v>162</v>
      </c>
      <c r="AB92" s="92">
        <v>75</v>
      </c>
      <c r="AC92" s="92">
        <v>3</v>
      </c>
      <c r="AD92" s="92">
        <v>1</v>
      </c>
      <c r="AE92" s="92">
        <v>4</v>
      </c>
      <c r="AF92" s="92">
        <v>0</v>
      </c>
      <c r="AG92" s="92">
        <v>0</v>
      </c>
      <c r="AH92" s="103">
        <v>0</v>
      </c>
    </row>
    <row r="93" spans="1:34" ht="39.950000000000003" customHeight="1" x14ac:dyDescent="0.2">
      <c r="A93" s="109" t="s">
        <v>78</v>
      </c>
      <c r="B93" s="175" t="s">
        <v>77</v>
      </c>
      <c r="C93" s="176"/>
      <c r="D93" s="176"/>
      <c r="E93" s="92">
        <v>8</v>
      </c>
      <c r="F93" s="92">
        <v>0</v>
      </c>
      <c r="G93" s="92">
        <v>8</v>
      </c>
      <c r="H93" s="92">
        <v>0</v>
      </c>
      <c r="I93" s="92">
        <v>0</v>
      </c>
      <c r="J93" s="104">
        <v>139</v>
      </c>
      <c r="K93" s="92">
        <v>118</v>
      </c>
      <c r="L93" s="92">
        <v>19</v>
      </c>
      <c r="M93" s="92">
        <v>1</v>
      </c>
      <c r="N93" s="92">
        <v>105</v>
      </c>
      <c r="O93" s="92">
        <v>74</v>
      </c>
      <c r="P93" s="92">
        <v>0</v>
      </c>
      <c r="Q93" s="92">
        <v>9</v>
      </c>
      <c r="R93" s="92">
        <v>0</v>
      </c>
      <c r="S93" s="92">
        <v>22</v>
      </c>
      <c r="T93" s="92">
        <v>0</v>
      </c>
      <c r="U93" s="92">
        <v>22</v>
      </c>
      <c r="V93" s="92">
        <v>0</v>
      </c>
      <c r="W93" s="92">
        <v>1</v>
      </c>
      <c r="X93" s="92">
        <v>106</v>
      </c>
      <c r="Y93" s="92">
        <v>0</v>
      </c>
      <c r="Z93" s="92">
        <v>0</v>
      </c>
      <c r="AA93" s="92">
        <v>20</v>
      </c>
      <c r="AB93" s="92">
        <v>0</v>
      </c>
      <c r="AC93" s="92">
        <v>4</v>
      </c>
      <c r="AD93" s="92">
        <v>0</v>
      </c>
      <c r="AE93" s="92">
        <v>4</v>
      </c>
      <c r="AF93" s="92">
        <v>0</v>
      </c>
      <c r="AG93" s="92">
        <v>0</v>
      </c>
      <c r="AH93" s="103">
        <v>0</v>
      </c>
    </row>
    <row r="94" spans="1:34" ht="39.950000000000003" customHeight="1" x14ac:dyDescent="0.2">
      <c r="A94" s="109" t="s">
        <v>76</v>
      </c>
      <c r="B94" s="175" t="s">
        <v>75</v>
      </c>
      <c r="C94" s="176"/>
      <c r="D94" s="176"/>
      <c r="E94" s="92">
        <v>57</v>
      </c>
      <c r="F94" s="92">
        <v>0</v>
      </c>
      <c r="G94" s="92">
        <v>56</v>
      </c>
      <c r="H94" s="92">
        <v>1</v>
      </c>
      <c r="I94" s="92">
        <v>0</v>
      </c>
      <c r="J94" s="104">
        <v>96</v>
      </c>
      <c r="K94" s="92">
        <v>61</v>
      </c>
      <c r="L94" s="92">
        <v>31</v>
      </c>
      <c r="M94" s="92">
        <v>1</v>
      </c>
      <c r="N94" s="92">
        <v>66</v>
      </c>
      <c r="O94" s="92">
        <v>45</v>
      </c>
      <c r="P94" s="92">
        <v>1</v>
      </c>
      <c r="Q94" s="92">
        <v>11</v>
      </c>
      <c r="R94" s="92">
        <v>0</v>
      </c>
      <c r="S94" s="92">
        <v>9</v>
      </c>
      <c r="T94" s="92">
        <v>0</v>
      </c>
      <c r="U94" s="92">
        <v>5</v>
      </c>
      <c r="V94" s="92">
        <v>4</v>
      </c>
      <c r="W94" s="92">
        <v>1</v>
      </c>
      <c r="X94" s="92">
        <v>67</v>
      </c>
      <c r="Y94" s="92">
        <v>0</v>
      </c>
      <c r="Z94" s="92">
        <v>1</v>
      </c>
      <c r="AA94" s="92">
        <v>50</v>
      </c>
      <c r="AB94" s="92">
        <v>1</v>
      </c>
      <c r="AC94" s="92">
        <v>5</v>
      </c>
      <c r="AD94" s="92">
        <v>2</v>
      </c>
      <c r="AE94" s="92">
        <v>7</v>
      </c>
      <c r="AF94" s="92">
        <v>0</v>
      </c>
      <c r="AG94" s="92">
        <v>2</v>
      </c>
      <c r="AH94" s="103">
        <v>2</v>
      </c>
    </row>
    <row r="95" spans="1:34" ht="39.950000000000003" customHeight="1" x14ac:dyDescent="0.2">
      <c r="A95" s="109" t="s">
        <v>74</v>
      </c>
      <c r="B95" s="175" t="s">
        <v>73</v>
      </c>
      <c r="C95" s="176"/>
      <c r="D95" s="176"/>
      <c r="E95" s="92">
        <v>1</v>
      </c>
      <c r="F95" s="92">
        <v>0</v>
      </c>
      <c r="G95" s="92">
        <v>1</v>
      </c>
      <c r="H95" s="92">
        <v>0</v>
      </c>
      <c r="I95" s="92">
        <v>0</v>
      </c>
      <c r="J95" s="104">
        <v>0</v>
      </c>
      <c r="K95" s="92">
        <v>0</v>
      </c>
      <c r="L95" s="92">
        <v>0</v>
      </c>
      <c r="M95" s="92">
        <v>0</v>
      </c>
      <c r="N95" s="92">
        <v>0</v>
      </c>
      <c r="O95" s="92">
        <v>0</v>
      </c>
      <c r="P95" s="92">
        <v>0</v>
      </c>
      <c r="Q95" s="92">
        <v>0</v>
      </c>
      <c r="R95" s="92">
        <v>0</v>
      </c>
      <c r="S95" s="92">
        <v>0</v>
      </c>
      <c r="T95" s="92">
        <v>0</v>
      </c>
      <c r="U95" s="92">
        <v>0</v>
      </c>
      <c r="V95" s="92">
        <v>0</v>
      </c>
      <c r="W95" s="92">
        <v>0</v>
      </c>
      <c r="X95" s="92">
        <v>0</v>
      </c>
      <c r="Y95" s="92">
        <v>0</v>
      </c>
      <c r="Z95" s="92">
        <v>0</v>
      </c>
      <c r="AA95" s="92">
        <v>1</v>
      </c>
      <c r="AB95" s="92">
        <v>0</v>
      </c>
      <c r="AC95" s="92">
        <v>0</v>
      </c>
      <c r="AD95" s="92">
        <v>0</v>
      </c>
      <c r="AE95" s="92">
        <v>0</v>
      </c>
      <c r="AF95" s="92">
        <v>0</v>
      </c>
      <c r="AG95" s="92">
        <v>0</v>
      </c>
      <c r="AH95" s="103">
        <v>0</v>
      </c>
    </row>
    <row r="96" spans="1:34" ht="39.950000000000003" customHeight="1" x14ac:dyDescent="0.2">
      <c r="A96" s="109" t="s">
        <v>72</v>
      </c>
      <c r="B96" s="175" t="s">
        <v>71</v>
      </c>
      <c r="C96" s="176"/>
      <c r="D96" s="176"/>
      <c r="E96" s="92">
        <v>8</v>
      </c>
      <c r="F96" s="92">
        <v>1</v>
      </c>
      <c r="G96" s="92">
        <v>7</v>
      </c>
      <c r="H96" s="92">
        <v>0</v>
      </c>
      <c r="I96" s="92">
        <v>0</v>
      </c>
      <c r="J96" s="104">
        <v>9</v>
      </c>
      <c r="K96" s="92">
        <v>6</v>
      </c>
      <c r="L96" s="92">
        <v>2</v>
      </c>
      <c r="M96" s="92">
        <v>1</v>
      </c>
      <c r="N96" s="92">
        <v>4</v>
      </c>
      <c r="O96" s="92">
        <v>4</v>
      </c>
      <c r="P96" s="92">
        <v>0</v>
      </c>
      <c r="Q96" s="92">
        <v>0</v>
      </c>
      <c r="R96" s="92">
        <v>0</v>
      </c>
      <c r="S96" s="92">
        <v>0</v>
      </c>
      <c r="T96" s="92">
        <v>0</v>
      </c>
      <c r="U96" s="92">
        <v>0</v>
      </c>
      <c r="V96" s="92">
        <v>0</v>
      </c>
      <c r="W96" s="92">
        <v>0</v>
      </c>
      <c r="X96" s="92">
        <v>4</v>
      </c>
      <c r="Y96" s="92">
        <v>0</v>
      </c>
      <c r="Z96" s="92">
        <v>0</v>
      </c>
      <c r="AA96" s="92">
        <v>10</v>
      </c>
      <c r="AB96" s="92">
        <v>0</v>
      </c>
      <c r="AC96" s="92">
        <v>2</v>
      </c>
      <c r="AD96" s="92">
        <v>0</v>
      </c>
      <c r="AE96" s="92">
        <v>2</v>
      </c>
      <c r="AF96" s="92">
        <v>0</v>
      </c>
      <c r="AG96" s="92">
        <v>0</v>
      </c>
      <c r="AH96" s="103">
        <v>0</v>
      </c>
    </row>
    <row r="97" spans="1:34" ht="39.950000000000003" customHeight="1" x14ac:dyDescent="0.2">
      <c r="A97" s="109" t="s">
        <v>70</v>
      </c>
      <c r="B97" s="175" t="s">
        <v>69</v>
      </c>
      <c r="C97" s="176"/>
      <c r="D97" s="176"/>
      <c r="E97" s="92">
        <v>7</v>
      </c>
      <c r="F97" s="92">
        <v>0</v>
      </c>
      <c r="G97" s="92">
        <v>7</v>
      </c>
      <c r="H97" s="92">
        <v>0</v>
      </c>
      <c r="I97" s="92">
        <v>0</v>
      </c>
      <c r="J97" s="104">
        <v>14</v>
      </c>
      <c r="K97" s="92">
        <v>10</v>
      </c>
      <c r="L97" s="92">
        <v>4</v>
      </c>
      <c r="M97" s="92">
        <v>0</v>
      </c>
      <c r="N97" s="92">
        <v>5</v>
      </c>
      <c r="O97" s="92">
        <v>2</v>
      </c>
      <c r="P97" s="92">
        <v>0</v>
      </c>
      <c r="Q97" s="92">
        <v>1</v>
      </c>
      <c r="R97" s="92">
        <v>0</v>
      </c>
      <c r="S97" s="92">
        <v>2</v>
      </c>
      <c r="T97" s="92">
        <v>0</v>
      </c>
      <c r="U97" s="92">
        <v>1</v>
      </c>
      <c r="V97" s="92">
        <v>1</v>
      </c>
      <c r="W97" s="92">
        <v>1</v>
      </c>
      <c r="X97" s="92">
        <v>6</v>
      </c>
      <c r="Y97" s="92">
        <v>0</v>
      </c>
      <c r="Z97" s="92">
        <v>1</v>
      </c>
      <c r="AA97" s="92">
        <v>11</v>
      </c>
      <c r="AB97" s="92">
        <v>1</v>
      </c>
      <c r="AC97" s="92">
        <v>3</v>
      </c>
      <c r="AD97" s="92">
        <v>2</v>
      </c>
      <c r="AE97" s="92">
        <v>5</v>
      </c>
      <c r="AF97" s="92">
        <v>0</v>
      </c>
      <c r="AG97" s="92">
        <v>0</v>
      </c>
      <c r="AH97" s="103">
        <v>0</v>
      </c>
    </row>
    <row r="98" spans="1:34" ht="39.950000000000003" customHeight="1" x14ac:dyDescent="0.2">
      <c r="A98" s="109" t="s">
        <v>68</v>
      </c>
      <c r="B98" s="175" t="s">
        <v>67</v>
      </c>
      <c r="C98" s="176"/>
      <c r="D98" s="176"/>
      <c r="E98" s="92">
        <v>5</v>
      </c>
      <c r="F98" s="92">
        <v>1</v>
      </c>
      <c r="G98" s="92">
        <v>4</v>
      </c>
      <c r="H98" s="92">
        <v>0</v>
      </c>
      <c r="I98" s="92">
        <v>0</v>
      </c>
      <c r="J98" s="104">
        <v>11</v>
      </c>
      <c r="K98" s="92">
        <v>4</v>
      </c>
      <c r="L98" s="92">
        <v>7</v>
      </c>
      <c r="M98" s="92">
        <v>0</v>
      </c>
      <c r="N98" s="92">
        <v>5</v>
      </c>
      <c r="O98" s="92">
        <v>3</v>
      </c>
      <c r="P98" s="92">
        <v>0</v>
      </c>
      <c r="Q98" s="92">
        <v>0</v>
      </c>
      <c r="R98" s="92">
        <v>0</v>
      </c>
      <c r="S98" s="92">
        <v>2</v>
      </c>
      <c r="T98" s="92">
        <v>0</v>
      </c>
      <c r="U98" s="92">
        <v>1</v>
      </c>
      <c r="V98" s="92">
        <v>1</v>
      </c>
      <c r="W98" s="92">
        <v>0</v>
      </c>
      <c r="X98" s="92">
        <v>5</v>
      </c>
      <c r="Y98" s="92">
        <v>0</v>
      </c>
      <c r="Z98" s="92">
        <v>0</v>
      </c>
      <c r="AA98" s="92">
        <v>4</v>
      </c>
      <c r="AB98" s="92">
        <v>1</v>
      </c>
      <c r="AC98" s="92">
        <v>0</v>
      </c>
      <c r="AD98" s="92">
        <v>0</v>
      </c>
      <c r="AE98" s="92">
        <v>0</v>
      </c>
      <c r="AF98" s="92">
        <v>0</v>
      </c>
      <c r="AG98" s="92">
        <v>0</v>
      </c>
      <c r="AH98" s="103">
        <v>0</v>
      </c>
    </row>
    <row r="99" spans="1:34" ht="39.950000000000003" customHeight="1" x14ac:dyDescent="0.2">
      <c r="A99" s="109" t="s">
        <v>66</v>
      </c>
      <c r="B99" s="175" t="s">
        <v>65</v>
      </c>
      <c r="C99" s="176"/>
      <c r="D99" s="176"/>
      <c r="E99" s="92">
        <v>25</v>
      </c>
      <c r="F99" s="92">
        <v>2</v>
      </c>
      <c r="G99" s="92">
        <v>23</v>
      </c>
      <c r="H99" s="92">
        <v>0</v>
      </c>
      <c r="I99" s="92">
        <v>0</v>
      </c>
      <c r="J99" s="104">
        <v>123</v>
      </c>
      <c r="K99" s="92">
        <v>77</v>
      </c>
      <c r="L99" s="92">
        <v>37</v>
      </c>
      <c r="M99" s="92">
        <v>3</v>
      </c>
      <c r="N99" s="92">
        <v>41</v>
      </c>
      <c r="O99" s="92">
        <v>27</v>
      </c>
      <c r="P99" s="92">
        <v>5</v>
      </c>
      <c r="Q99" s="92">
        <v>5</v>
      </c>
      <c r="R99" s="92">
        <v>0</v>
      </c>
      <c r="S99" s="92">
        <v>4</v>
      </c>
      <c r="T99" s="92">
        <v>0</v>
      </c>
      <c r="U99" s="92">
        <v>4</v>
      </c>
      <c r="V99" s="92">
        <v>0</v>
      </c>
      <c r="W99" s="92">
        <v>5</v>
      </c>
      <c r="X99" s="92">
        <v>46</v>
      </c>
      <c r="Y99" s="92">
        <v>0</v>
      </c>
      <c r="Z99" s="92">
        <v>0</v>
      </c>
      <c r="AA99" s="92">
        <v>56</v>
      </c>
      <c r="AB99" s="92">
        <v>1</v>
      </c>
      <c r="AC99" s="92">
        <v>3</v>
      </c>
      <c r="AD99" s="92">
        <v>2</v>
      </c>
      <c r="AE99" s="92">
        <v>5</v>
      </c>
      <c r="AF99" s="92">
        <v>0</v>
      </c>
      <c r="AG99" s="92">
        <v>2</v>
      </c>
      <c r="AH99" s="103">
        <v>2</v>
      </c>
    </row>
    <row r="100" spans="1:34" ht="39.950000000000003" customHeight="1" x14ac:dyDescent="0.2">
      <c r="A100" s="109" t="s">
        <v>64</v>
      </c>
      <c r="B100" s="175" t="s">
        <v>63</v>
      </c>
      <c r="C100" s="176"/>
      <c r="D100" s="176"/>
      <c r="E100" s="92">
        <v>27</v>
      </c>
      <c r="F100" s="92">
        <v>1</v>
      </c>
      <c r="G100" s="92">
        <v>24</v>
      </c>
      <c r="H100" s="92">
        <v>2</v>
      </c>
      <c r="I100" s="92">
        <v>0</v>
      </c>
      <c r="J100" s="104">
        <v>66</v>
      </c>
      <c r="K100" s="92">
        <v>41</v>
      </c>
      <c r="L100" s="92">
        <v>23</v>
      </c>
      <c r="M100" s="92">
        <v>2</v>
      </c>
      <c r="N100" s="92">
        <v>38</v>
      </c>
      <c r="O100" s="92">
        <v>31</v>
      </c>
      <c r="P100" s="92">
        <v>1</v>
      </c>
      <c r="Q100" s="92">
        <v>5</v>
      </c>
      <c r="R100" s="92">
        <v>0</v>
      </c>
      <c r="S100" s="92">
        <v>1</v>
      </c>
      <c r="T100" s="92">
        <v>0</v>
      </c>
      <c r="U100" s="92">
        <v>1</v>
      </c>
      <c r="V100" s="92">
        <v>0</v>
      </c>
      <c r="W100" s="92">
        <v>0</v>
      </c>
      <c r="X100" s="92">
        <v>38</v>
      </c>
      <c r="Y100" s="92">
        <v>0</v>
      </c>
      <c r="Z100" s="92">
        <v>1</v>
      </c>
      <c r="AA100" s="92">
        <v>28</v>
      </c>
      <c r="AB100" s="92">
        <v>2</v>
      </c>
      <c r="AC100" s="92">
        <v>6</v>
      </c>
      <c r="AD100" s="92">
        <v>0</v>
      </c>
      <c r="AE100" s="92">
        <v>6</v>
      </c>
      <c r="AF100" s="92">
        <v>1</v>
      </c>
      <c r="AG100" s="92">
        <v>0</v>
      </c>
      <c r="AH100" s="103">
        <v>1</v>
      </c>
    </row>
    <row r="101" spans="1:34" ht="39.950000000000003" customHeight="1" x14ac:dyDescent="0.2">
      <c r="A101" s="109" t="s">
        <v>62</v>
      </c>
      <c r="B101" s="175" t="s">
        <v>61</v>
      </c>
      <c r="C101" s="176"/>
      <c r="D101" s="176"/>
      <c r="E101" s="92">
        <v>1</v>
      </c>
      <c r="F101" s="92">
        <v>0</v>
      </c>
      <c r="G101" s="92">
        <v>1</v>
      </c>
      <c r="H101" s="92">
        <v>0</v>
      </c>
      <c r="I101" s="92">
        <v>0</v>
      </c>
      <c r="J101" s="104">
        <v>0</v>
      </c>
      <c r="K101" s="92">
        <v>0</v>
      </c>
      <c r="L101" s="92">
        <v>0</v>
      </c>
      <c r="M101" s="92">
        <v>0</v>
      </c>
      <c r="N101" s="92">
        <v>1</v>
      </c>
      <c r="O101" s="92">
        <v>0</v>
      </c>
      <c r="P101" s="92">
        <v>0</v>
      </c>
      <c r="Q101" s="92">
        <v>0</v>
      </c>
      <c r="R101" s="92">
        <v>0</v>
      </c>
      <c r="S101" s="92">
        <v>1</v>
      </c>
      <c r="T101" s="92">
        <v>0</v>
      </c>
      <c r="U101" s="92">
        <v>1</v>
      </c>
      <c r="V101" s="92">
        <v>0</v>
      </c>
      <c r="W101" s="92">
        <v>0</v>
      </c>
      <c r="X101" s="92">
        <v>1</v>
      </c>
      <c r="Y101" s="92">
        <v>0</v>
      </c>
      <c r="Z101" s="92">
        <v>0</v>
      </c>
      <c r="AA101" s="92">
        <v>0</v>
      </c>
      <c r="AB101" s="92">
        <v>0</v>
      </c>
      <c r="AC101" s="92">
        <v>0</v>
      </c>
      <c r="AD101" s="92">
        <v>0</v>
      </c>
      <c r="AE101" s="92">
        <v>0</v>
      </c>
      <c r="AF101" s="92">
        <v>0</v>
      </c>
      <c r="AG101" s="92">
        <v>0</v>
      </c>
      <c r="AH101" s="103">
        <v>0</v>
      </c>
    </row>
    <row r="102" spans="1:34" ht="39.950000000000003" customHeight="1" x14ac:dyDescent="0.2">
      <c r="A102" s="109" t="s">
        <v>60</v>
      </c>
      <c r="B102" s="175" t="s">
        <v>59</v>
      </c>
      <c r="C102" s="176"/>
      <c r="D102" s="176"/>
      <c r="E102" s="92">
        <v>6</v>
      </c>
      <c r="F102" s="92">
        <v>0</v>
      </c>
      <c r="G102" s="92">
        <v>5</v>
      </c>
      <c r="H102" s="92">
        <v>1</v>
      </c>
      <c r="I102" s="92">
        <v>0</v>
      </c>
      <c r="J102" s="104">
        <v>23</v>
      </c>
      <c r="K102" s="92">
        <v>12</v>
      </c>
      <c r="L102" s="92">
        <v>11</v>
      </c>
      <c r="M102" s="92">
        <v>0</v>
      </c>
      <c r="N102" s="92">
        <v>10</v>
      </c>
      <c r="O102" s="92">
        <v>9</v>
      </c>
      <c r="P102" s="92">
        <v>0</v>
      </c>
      <c r="Q102" s="92">
        <v>1</v>
      </c>
      <c r="R102" s="92">
        <v>0</v>
      </c>
      <c r="S102" s="92">
        <v>0</v>
      </c>
      <c r="T102" s="92">
        <v>0</v>
      </c>
      <c r="U102" s="92">
        <v>0</v>
      </c>
      <c r="V102" s="92">
        <v>0</v>
      </c>
      <c r="W102" s="92">
        <v>1</v>
      </c>
      <c r="X102" s="92">
        <v>11</v>
      </c>
      <c r="Y102" s="92">
        <v>0</v>
      </c>
      <c r="Z102" s="92">
        <v>0</v>
      </c>
      <c r="AA102" s="92">
        <v>6</v>
      </c>
      <c r="AB102" s="92">
        <v>0</v>
      </c>
      <c r="AC102" s="92">
        <v>0</v>
      </c>
      <c r="AD102" s="92">
        <v>1</v>
      </c>
      <c r="AE102" s="92">
        <v>1</v>
      </c>
      <c r="AF102" s="92">
        <v>0</v>
      </c>
      <c r="AG102" s="92">
        <v>1</v>
      </c>
      <c r="AH102" s="103">
        <v>1</v>
      </c>
    </row>
    <row r="103" spans="1:34" ht="39.950000000000003" customHeight="1" x14ac:dyDescent="0.2">
      <c r="A103" s="109" t="s">
        <v>58</v>
      </c>
      <c r="B103" s="175" t="s">
        <v>57</v>
      </c>
      <c r="C103" s="176"/>
      <c r="D103" s="176"/>
      <c r="E103" s="92">
        <v>0</v>
      </c>
      <c r="F103" s="92">
        <v>0</v>
      </c>
      <c r="G103" s="92">
        <v>0</v>
      </c>
      <c r="H103" s="92">
        <v>0</v>
      </c>
      <c r="I103" s="92">
        <v>0</v>
      </c>
      <c r="J103" s="104">
        <v>3</v>
      </c>
      <c r="K103" s="92">
        <v>2</v>
      </c>
      <c r="L103" s="92">
        <v>1</v>
      </c>
      <c r="M103" s="92">
        <v>0</v>
      </c>
      <c r="N103" s="92">
        <v>2</v>
      </c>
      <c r="O103" s="92">
        <v>1</v>
      </c>
      <c r="P103" s="92">
        <v>0</v>
      </c>
      <c r="Q103" s="92">
        <v>0</v>
      </c>
      <c r="R103" s="92">
        <v>0</v>
      </c>
      <c r="S103" s="92">
        <v>1</v>
      </c>
      <c r="T103" s="92">
        <v>0</v>
      </c>
      <c r="U103" s="92">
        <v>1</v>
      </c>
      <c r="V103" s="92">
        <v>0</v>
      </c>
      <c r="W103" s="92">
        <v>0</v>
      </c>
      <c r="X103" s="92">
        <v>2</v>
      </c>
      <c r="Y103" s="92">
        <v>0</v>
      </c>
      <c r="Z103" s="92">
        <v>0</v>
      </c>
      <c r="AA103" s="92">
        <v>0</v>
      </c>
      <c r="AB103" s="92">
        <v>0</v>
      </c>
      <c r="AC103" s="92">
        <v>0</v>
      </c>
      <c r="AD103" s="92">
        <v>0</v>
      </c>
      <c r="AE103" s="92">
        <v>0</v>
      </c>
      <c r="AF103" s="92">
        <v>0</v>
      </c>
      <c r="AG103" s="92">
        <v>0</v>
      </c>
      <c r="AH103" s="103">
        <v>0</v>
      </c>
    </row>
    <row r="104" spans="1:34" ht="39.950000000000003" customHeight="1" x14ac:dyDescent="0.2">
      <c r="A104" s="109" t="s">
        <v>56</v>
      </c>
      <c r="B104" s="175" t="s">
        <v>55</v>
      </c>
      <c r="C104" s="176"/>
      <c r="D104" s="176"/>
      <c r="E104" s="92">
        <v>30</v>
      </c>
      <c r="F104" s="92">
        <v>2</v>
      </c>
      <c r="G104" s="92">
        <v>28</v>
      </c>
      <c r="H104" s="92">
        <v>0</v>
      </c>
      <c r="I104" s="92">
        <v>0</v>
      </c>
      <c r="J104" s="104">
        <v>15</v>
      </c>
      <c r="K104" s="92">
        <v>9</v>
      </c>
      <c r="L104" s="92">
        <v>5</v>
      </c>
      <c r="M104" s="92">
        <v>0</v>
      </c>
      <c r="N104" s="92">
        <v>17</v>
      </c>
      <c r="O104" s="92">
        <v>6</v>
      </c>
      <c r="P104" s="92">
        <v>4</v>
      </c>
      <c r="Q104" s="92">
        <v>3</v>
      </c>
      <c r="R104" s="92">
        <v>0</v>
      </c>
      <c r="S104" s="92">
        <v>4</v>
      </c>
      <c r="T104" s="92">
        <v>2</v>
      </c>
      <c r="U104" s="92">
        <v>2</v>
      </c>
      <c r="V104" s="92">
        <v>0</v>
      </c>
      <c r="W104" s="92">
        <v>1</v>
      </c>
      <c r="X104" s="92">
        <v>18</v>
      </c>
      <c r="Y104" s="92">
        <v>0</v>
      </c>
      <c r="Z104" s="92">
        <v>2</v>
      </c>
      <c r="AA104" s="92">
        <v>21</v>
      </c>
      <c r="AB104" s="92">
        <v>2</v>
      </c>
      <c r="AC104" s="92">
        <v>6</v>
      </c>
      <c r="AD104" s="92">
        <v>1</v>
      </c>
      <c r="AE104" s="92">
        <v>7</v>
      </c>
      <c r="AF104" s="92">
        <v>0</v>
      </c>
      <c r="AG104" s="92">
        <v>0</v>
      </c>
      <c r="AH104" s="103">
        <v>0</v>
      </c>
    </row>
    <row r="105" spans="1:34" ht="39.950000000000003" customHeight="1" x14ac:dyDescent="0.2">
      <c r="A105" s="109" t="s">
        <v>54</v>
      </c>
      <c r="B105" s="175" t="s">
        <v>53</v>
      </c>
      <c r="C105" s="176"/>
      <c r="D105" s="176"/>
      <c r="E105" s="92">
        <v>0</v>
      </c>
      <c r="F105" s="92">
        <v>0</v>
      </c>
      <c r="G105" s="92">
        <v>0</v>
      </c>
      <c r="H105" s="92">
        <v>0</v>
      </c>
      <c r="I105" s="92">
        <v>0</v>
      </c>
      <c r="J105" s="104">
        <v>0</v>
      </c>
      <c r="K105" s="92">
        <v>0</v>
      </c>
      <c r="L105" s="92">
        <v>0</v>
      </c>
      <c r="M105" s="92">
        <v>0</v>
      </c>
      <c r="N105" s="92">
        <v>0</v>
      </c>
      <c r="O105" s="92">
        <v>0</v>
      </c>
      <c r="P105" s="92">
        <v>0</v>
      </c>
      <c r="Q105" s="92">
        <v>0</v>
      </c>
      <c r="R105" s="92">
        <v>0</v>
      </c>
      <c r="S105" s="92">
        <v>0</v>
      </c>
      <c r="T105" s="92">
        <v>0</v>
      </c>
      <c r="U105" s="92">
        <v>0</v>
      </c>
      <c r="V105" s="92">
        <v>0</v>
      </c>
      <c r="W105" s="92">
        <v>0</v>
      </c>
      <c r="X105" s="92">
        <v>0</v>
      </c>
      <c r="Y105" s="92">
        <v>0</v>
      </c>
      <c r="Z105" s="92">
        <v>0</v>
      </c>
      <c r="AA105" s="92">
        <v>0</v>
      </c>
      <c r="AB105" s="92">
        <v>0</v>
      </c>
      <c r="AC105" s="92">
        <v>0</v>
      </c>
      <c r="AD105" s="92">
        <v>0</v>
      </c>
      <c r="AE105" s="92">
        <v>0</v>
      </c>
      <c r="AF105" s="92">
        <v>0</v>
      </c>
      <c r="AG105" s="92">
        <v>0</v>
      </c>
      <c r="AH105" s="103">
        <v>0</v>
      </c>
    </row>
    <row r="106" spans="1:34" ht="39.950000000000003" customHeight="1" x14ac:dyDescent="0.2">
      <c r="A106" s="109" t="s">
        <v>52</v>
      </c>
      <c r="B106" s="175" t="s">
        <v>51</v>
      </c>
      <c r="C106" s="176"/>
      <c r="D106" s="176"/>
      <c r="E106" s="92">
        <v>18</v>
      </c>
      <c r="F106" s="92">
        <v>0</v>
      </c>
      <c r="G106" s="92">
        <v>17</v>
      </c>
      <c r="H106" s="92">
        <v>1</v>
      </c>
      <c r="I106" s="92">
        <v>0</v>
      </c>
      <c r="J106" s="104">
        <v>32</v>
      </c>
      <c r="K106" s="92">
        <v>14</v>
      </c>
      <c r="L106" s="92">
        <v>18</v>
      </c>
      <c r="M106" s="92">
        <v>0</v>
      </c>
      <c r="N106" s="92">
        <v>18</v>
      </c>
      <c r="O106" s="92">
        <v>14</v>
      </c>
      <c r="P106" s="92">
        <v>1</v>
      </c>
      <c r="Q106" s="92">
        <v>1</v>
      </c>
      <c r="R106" s="92">
        <v>0</v>
      </c>
      <c r="S106" s="92">
        <v>2</v>
      </c>
      <c r="T106" s="92">
        <v>0</v>
      </c>
      <c r="U106" s="92">
        <v>1</v>
      </c>
      <c r="V106" s="92">
        <v>1</v>
      </c>
      <c r="W106" s="92">
        <v>1</v>
      </c>
      <c r="X106" s="92">
        <v>19</v>
      </c>
      <c r="Y106" s="92">
        <v>0</v>
      </c>
      <c r="Z106" s="92">
        <v>0</v>
      </c>
      <c r="AA106" s="92">
        <v>12</v>
      </c>
      <c r="AB106" s="92">
        <v>0</v>
      </c>
      <c r="AC106" s="92">
        <v>1</v>
      </c>
      <c r="AD106" s="92">
        <v>0</v>
      </c>
      <c r="AE106" s="92">
        <v>1</v>
      </c>
      <c r="AF106" s="92">
        <v>0</v>
      </c>
      <c r="AG106" s="92">
        <v>0</v>
      </c>
      <c r="AH106" s="103">
        <v>0</v>
      </c>
    </row>
    <row r="107" spans="1:34" ht="39.950000000000003" customHeight="1" x14ac:dyDescent="0.2">
      <c r="A107" s="109" t="s">
        <v>50</v>
      </c>
      <c r="B107" s="175" t="s">
        <v>49</v>
      </c>
      <c r="C107" s="176"/>
      <c r="D107" s="176"/>
      <c r="E107" s="92">
        <v>19</v>
      </c>
      <c r="F107" s="92">
        <v>1</v>
      </c>
      <c r="G107" s="92">
        <v>15</v>
      </c>
      <c r="H107" s="92">
        <v>3</v>
      </c>
      <c r="I107" s="92">
        <v>0</v>
      </c>
      <c r="J107" s="104">
        <v>24</v>
      </c>
      <c r="K107" s="92">
        <v>14</v>
      </c>
      <c r="L107" s="92">
        <v>10</v>
      </c>
      <c r="M107" s="92">
        <v>0</v>
      </c>
      <c r="N107" s="92">
        <v>11</v>
      </c>
      <c r="O107" s="92">
        <v>4</v>
      </c>
      <c r="P107" s="92">
        <v>1</v>
      </c>
      <c r="Q107" s="92">
        <v>4</v>
      </c>
      <c r="R107" s="92">
        <v>0</v>
      </c>
      <c r="S107" s="92">
        <v>2</v>
      </c>
      <c r="T107" s="92">
        <v>0</v>
      </c>
      <c r="U107" s="92">
        <v>2</v>
      </c>
      <c r="V107" s="92">
        <v>0</v>
      </c>
      <c r="W107" s="92">
        <v>2</v>
      </c>
      <c r="X107" s="92">
        <v>13</v>
      </c>
      <c r="Y107" s="92">
        <v>0</v>
      </c>
      <c r="Z107" s="92">
        <v>0</v>
      </c>
      <c r="AA107" s="92">
        <v>17</v>
      </c>
      <c r="AB107" s="92">
        <v>2</v>
      </c>
      <c r="AC107" s="92">
        <v>2</v>
      </c>
      <c r="AD107" s="92">
        <v>1</v>
      </c>
      <c r="AE107" s="92">
        <v>3</v>
      </c>
      <c r="AF107" s="92">
        <v>1</v>
      </c>
      <c r="AG107" s="92">
        <v>0</v>
      </c>
      <c r="AH107" s="103">
        <v>1</v>
      </c>
    </row>
    <row r="108" spans="1:34" ht="39.950000000000003" customHeight="1" x14ac:dyDescent="0.2">
      <c r="A108" s="109" t="s">
        <v>48</v>
      </c>
      <c r="B108" s="175" t="s">
        <v>47</v>
      </c>
      <c r="C108" s="176"/>
      <c r="D108" s="176"/>
      <c r="E108" s="92">
        <v>0</v>
      </c>
      <c r="F108" s="92">
        <v>0</v>
      </c>
      <c r="G108" s="92">
        <v>0</v>
      </c>
      <c r="H108" s="92">
        <v>0</v>
      </c>
      <c r="I108" s="92">
        <v>0</v>
      </c>
      <c r="J108" s="104">
        <v>0</v>
      </c>
      <c r="K108" s="92">
        <v>0</v>
      </c>
      <c r="L108" s="92">
        <v>0</v>
      </c>
      <c r="M108" s="92">
        <v>0</v>
      </c>
      <c r="N108" s="92">
        <v>0</v>
      </c>
      <c r="O108" s="92">
        <v>0</v>
      </c>
      <c r="P108" s="92">
        <v>0</v>
      </c>
      <c r="Q108" s="92">
        <v>0</v>
      </c>
      <c r="R108" s="92">
        <v>0</v>
      </c>
      <c r="S108" s="92">
        <v>0</v>
      </c>
      <c r="T108" s="92">
        <v>0</v>
      </c>
      <c r="U108" s="92">
        <v>0</v>
      </c>
      <c r="V108" s="92">
        <v>0</v>
      </c>
      <c r="W108" s="92">
        <v>0</v>
      </c>
      <c r="X108" s="92">
        <v>0</v>
      </c>
      <c r="Y108" s="92">
        <v>0</v>
      </c>
      <c r="Z108" s="92">
        <v>0</v>
      </c>
      <c r="AA108" s="92">
        <v>0</v>
      </c>
      <c r="AB108" s="92">
        <v>0</v>
      </c>
      <c r="AC108" s="92">
        <v>0</v>
      </c>
      <c r="AD108" s="92">
        <v>0</v>
      </c>
      <c r="AE108" s="92">
        <v>0</v>
      </c>
      <c r="AF108" s="92">
        <v>0</v>
      </c>
      <c r="AG108" s="92">
        <v>0</v>
      </c>
      <c r="AH108" s="103">
        <v>0</v>
      </c>
    </row>
    <row r="109" spans="1:34" ht="39.950000000000003" customHeight="1" x14ac:dyDescent="0.2">
      <c r="A109" s="109" t="s">
        <v>46</v>
      </c>
      <c r="B109" s="129" t="s">
        <v>45</v>
      </c>
      <c r="C109" s="129"/>
      <c r="D109" s="175"/>
      <c r="E109" s="92">
        <v>12</v>
      </c>
      <c r="F109" s="92">
        <v>0</v>
      </c>
      <c r="G109" s="92">
        <v>11</v>
      </c>
      <c r="H109" s="92">
        <v>1</v>
      </c>
      <c r="I109" s="92">
        <v>0</v>
      </c>
      <c r="J109" s="104">
        <v>26</v>
      </c>
      <c r="K109" s="92">
        <v>17</v>
      </c>
      <c r="L109" s="92">
        <v>8</v>
      </c>
      <c r="M109" s="92">
        <v>1</v>
      </c>
      <c r="N109" s="92">
        <v>19</v>
      </c>
      <c r="O109" s="92">
        <v>11</v>
      </c>
      <c r="P109" s="92">
        <v>2</v>
      </c>
      <c r="Q109" s="92">
        <v>5</v>
      </c>
      <c r="R109" s="92">
        <v>0</v>
      </c>
      <c r="S109" s="92">
        <v>1</v>
      </c>
      <c r="T109" s="92">
        <v>0</v>
      </c>
      <c r="U109" s="92">
        <v>1</v>
      </c>
      <c r="V109" s="92">
        <v>0</v>
      </c>
      <c r="W109" s="92">
        <v>0</v>
      </c>
      <c r="X109" s="92">
        <v>19</v>
      </c>
      <c r="Y109" s="92">
        <v>0</v>
      </c>
      <c r="Z109" s="92">
        <v>0</v>
      </c>
      <c r="AA109" s="92">
        <v>9</v>
      </c>
      <c r="AB109" s="92">
        <v>0</v>
      </c>
      <c r="AC109" s="92">
        <v>4</v>
      </c>
      <c r="AD109" s="92">
        <v>1</v>
      </c>
      <c r="AE109" s="92">
        <v>5</v>
      </c>
      <c r="AF109" s="92">
        <v>0</v>
      </c>
      <c r="AG109" s="92">
        <v>0</v>
      </c>
      <c r="AH109" s="103">
        <v>0</v>
      </c>
    </row>
    <row r="110" spans="1:34" ht="39.950000000000003" customHeight="1" x14ac:dyDescent="0.2">
      <c r="A110" s="109" t="s">
        <v>44</v>
      </c>
      <c r="B110" s="175" t="s">
        <v>43</v>
      </c>
      <c r="C110" s="176"/>
      <c r="D110" s="176"/>
      <c r="E110" s="92">
        <v>0</v>
      </c>
      <c r="F110" s="92">
        <v>0</v>
      </c>
      <c r="G110" s="92">
        <v>0</v>
      </c>
      <c r="H110" s="92">
        <v>0</v>
      </c>
      <c r="I110" s="92">
        <v>0</v>
      </c>
      <c r="J110" s="104">
        <v>0</v>
      </c>
      <c r="K110" s="92">
        <v>0</v>
      </c>
      <c r="L110" s="92">
        <v>0</v>
      </c>
      <c r="M110" s="92">
        <v>0</v>
      </c>
      <c r="N110" s="92">
        <v>0</v>
      </c>
      <c r="O110" s="92">
        <v>0</v>
      </c>
      <c r="P110" s="92">
        <v>0</v>
      </c>
      <c r="Q110" s="92">
        <v>0</v>
      </c>
      <c r="R110" s="92">
        <v>0</v>
      </c>
      <c r="S110" s="92">
        <v>0</v>
      </c>
      <c r="T110" s="92">
        <v>0</v>
      </c>
      <c r="U110" s="92">
        <v>0</v>
      </c>
      <c r="V110" s="92">
        <v>0</v>
      </c>
      <c r="W110" s="92">
        <v>0</v>
      </c>
      <c r="X110" s="92">
        <v>0</v>
      </c>
      <c r="Y110" s="92">
        <v>0</v>
      </c>
      <c r="Z110" s="92">
        <v>0</v>
      </c>
      <c r="AA110" s="92">
        <v>0</v>
      </c>
      <c r="AB110" s="92">
        <v>0</v>
      </c>
      <c r="AC110" s="92">
        <v>0</v>
      </c>
      <c r="AD110" s="92">
        <v>0</v>
      </c>
      <c r="AE110" s="92">
        <v>0</v>
      </c>
      <c r="AF110" s="92">
        <v>0</v>
      </c>
      <c r="AG110" s="92">
        <v>0</v>
      </c>
      <c r="AH110" s="103">
        <v>0</v>
      </c>
    </row>
    <row r="111" spans="1:34" ht="39.950000000000003" customHeight="1" x14ac:dyDescent="0.2">
      <c r="A111" s="109" t="s">
        <v>42</v>
      </c>
      <c r="B111" s="175" t="s">
        <v>1</v>
      </c>
      <c r="C111" s="176"/>
      <c r="D111" s="176"/>
      <c r="E111" s="92">
        <v>28</v>
      </c>
      <c r="F111" s="92">
        <v>0</v>
      </c>
      <c r="G111" s="92">
        <v>27</v>
      </c>
      <c r="H111" s="92">
        <v>1</v>
      </c>
      <c r="I111" s="92">
        <v>0</v>
      </c>
      <c r="J111" s="104">
        <v>32</v>
      </c>
      <c r="K111" s="92">
        <v>21</v>
      </c>
      <c r="L111" s="92">
        <v>9</v>
      </c>
      <c r="M111" s="92">
        <v>2</v>
      </c>
      <c r="N111" s="92">
        <v>25</v>
      </c>
      <c r="O111" s="92">
        <v>18</v>
      </c>
      <c r="P111" s="92">
        <v>3</v>
      </c>
      <c r="Q111" s="92">
        <v>3</v>
      </c>
      <c r="R111" s="92">
        <v>0</v>
      </c>
      <c r="S111" s="92">
        <v>1</v>
      </c>
      <c r="T111" s="92">
        <v>0</v>
      </c>
      <c r="U111" s="92">
        <v>1</v>
      </c>
      <c r="V111" s="92">
        <v>0</v>
      </c>
      <c r="W111" s="92">
        <v>1</v>
      </c>
      <c r="X111" s="92">
        <v>26</v>
      </c>
      <c r="Y111" s="92">
        <v>0</v>
      </c>
      <c r="Z111" s="92">
        <v>1</v>
      </c>
      <c r="AA111" s="92">
        <v>22</v>
      </c>
      <c r="AB111" s="92">
        <v>1</v>
      </c>
      <c r="AC111" s="92">
        <v>0</v>
      </c>
      <c r="AD111" s="92">
        <v>1</v>
      </c>
      <c r="AE111" s="92">
        <v>1</v>
      </c>
      <c r="AF111" s="92">
        <v>0</v>
      </c>
      <c r="AG111" s="92">
        <v>0</v>
      </c>
      <c r="AH111" s="103">
        <v>0</v>
      </c>
    </row>
    <row r="112" spans="1:34" ht="39.950000000000003" customHeight="1" x14ac:dyDescent="0.2">
      <c r="A112" s="109" t="s">
        <v>41</v>
      </c>
      <c r="B112" s="175" t="s">
        <v>40</v>
      </c>
      <c r="C112" s="176"/>
      <c r="D112" s="176"/>
      <c r="E112" s="90">
        <f>SUM(E113:E115)</f>
        <v>2</v>
      </c>
      <c r="F112" s="104">
        <f>SUM(F113:F115)</f>
        <v>0</v>
      </c>
      <c r="G112" s="90">
        <f t="shared" ref="G112:AH112" si="7">SUM(G113:G115)</f>
        <v>2</v>
      </c>
      <c r="H112" s="90">
        <f t="shared" si="7"/>
        <v>0</v>
      </c>
      <c r="I112" s="90">
        <f t="shared" si="7"/>
        <v>0</v>
      </c>
      <c r="J112" s="90">
        <f t="shared" si="7"/>
        <v>2</v>
      </c>
      <c r="K112" s="90">
        <f t="shared" si="7"/>
        <v>1</v>
      </c>
      <c r="L112" s="90">
        <f>SUM(L113:L115)</f>
        <v>0</v>
      </c>
      <c r="M112" s="90">
        <f t="shared" si="7"/>
        <v>1</v>
      </c>
      <c r="N112" s="90">
        <f t="shared" si="7"/>
        <v>1</v>
      </c>
      <c r="O112" s="90">
        <f t="shared" si="7"/>
        <v>1</v>
      </c>
      <c r="P112" s="90">
        <f t="shared" si="7"/>
        <v>0</v>
      </c>
      <c r="Q112" s="90">
        <f t="shared" si="7"/>
        <v>0</v>
      </c>
      <c r="R112" s="90">
        <f t="shared" si="7"/>
        <v>0</v>
      </c>
      <c r="S112" s="90">
        <f t="shared" si="7"/>
        <v>0</v>
      </c>
      <c r="T112" s="90">
        <f t="shared" si="7"/>
        <v>0</v>
      </c>
      <c r="U112" s="90">
        <f t="shared" si="7"/>
        <v>0</v>
      </c>
      <c r="V112" s="90">
        <f t="shared" si="7"/>
        <v>0</v>
      </c>
      <c r="W112" s="90">
        <f t="shared" si="7"/>
        <v>0</v>
      </c>
      <c r="X112" s="90">
        <f t="shared" si="7"/>
        <v>1</v>
      </c>
      <c r="Y112" s="90">
        <f t="shared" si="7"/>
        <v>0</v>
      </c>
      <c r="Z112" s="90">
        <f t="shared" si="7"/>
        <v>0</v>
      </c>
      <c r="AA112" s="90">
        <f t="shared" si="7"/>
        <v>2</v>
      </c>
      <c r="AB112" s="90">
        <f t="shared" si="7"/>
        <v>0</v>
      </c>
      <c r="AC112" s="90">
        <f t="shared" si="7"/>
        <v>0</v>
      </c>
      <c r="AD112" s="90">
        <f t="shared" si="7"/>
        <v>0</v>
      </c>
      <c r="AE112" s="90">
        <f t="shared" si="7"/>
        <v>0</v>
      </c>
      <c r="AF112" s="90">
        <f t="shared" si="7"/>
        <v>0</v>
      </c>
      <c r="AG112" s="90">
        <f t="shared" si="7"/>
        <v>0</v>
      </c>
      <c r="AH112" s="103">
        <f t="shared" si="7"/>
        <v>0</v>
      </c>
    </row>
    <row r="113" spans="1:34" ht="39.950000000000003" customHeight="1" x14ac:dyDescent="0.2">
      <c r="A113" s="109" t="s">
        <v>39</v>
      </c>
      <c r="B113" s="175" t="s">
        <v>38</v>
      </c>
      <c r="C113" s="176"/>
      <c r="D113" s="176"/>
      <c r="E113" s="92">
        <v>2</v>
      </c>
      <c r="F113" s="92">
        <v>0</v>
      </c>
      <c r="G113" s="92">
        <v>2</v>
      </c>
      <c r="H113" s="92">
        <v>0</v>
      </c>
      <c r="I113" s="92">
        <v>0</v>
      </c>
      <c r="J113" s="104">
        <v>2</v>
      </c>
      <c r="K113" s="92">
        <v>1</v>
      </c>
      <c r="L113" s="92">
        <v>0</v>
      </c>
      <c r="M113" s="105">
        <v>1</v>
      </c>
      <c r="N113" s="92">
        <v>1</v>
      </c>
      <c r="O113" s="92">
        <v>1</v>
      </c>
      <c r="P113" s="92">
        <v>0</v>
      </c>
      <c r="Q113" s="92">
        <v>0</v>
      </c>
      <c r="R113" s="92">
        <v>0</v>
      </c>
      <c r="S113" s="92">
        <v>0</v>
      </c>
      <c r="T113" s="92">
        <v>0</v>
      </c>
      <c r="U113" s="92">
        <v>0</v>
      </c>
      <c r="V113" s="92">
        <v>0</v>
      </c>
      <c r="W113" s="92">
        <v>0</v>
      </c>
      <c r="X113" s="92">
        <v>1</v>
      </c>
      <c r="Y113" s="92">
        <v>0</v>
      </c>
      <c r="Z113" s="92">
        <v>0</v>
      </c>
      <c r="AA113" s="92">
        <v>2</v>
      </c>
      <c r="AB113" s="92">
        <v>0</v>
      </c>
      <c r="AC113" s="92">
        <v>0</v>
      </c>
      <c r="AD113" s="92">
        <v>0</v>
      </c>
      <c r="AE113" s="92">
        <v>0</v>
      </c>
      <c r="AF113" s="92">
        <v>0</v>
      </c>
      <c r="AG113" s="92">
        <v>0</v>
      </c>
      <c r="AH113" s="103">
        <v>0</v>
      </c>
    </row>
    <row r="114" spans="1:34" ht="39.950000000000003" customHeight="1" x14ac:dyDescent="0.2">
      <c r="A114" s="109" t="s">
        <v>37</v>
      </c>
      <c r="B114" s="175" t="s">
        <v>36</v>
      </c>
      <c r="C114" s="176"/>
      <c r="D114" s="176"/>
      <c r="E114" s="92">
        <v>0</v>
      </c>
      <c r="F114" s="92">
        <v>0</v>
      </c>
      <c r="G114" s="92">
        <v>0</v>
      </c>
      <c r="H114" s="92">
        <v>0</v>
      </c>
      <c r="I114" s="92">
        <v>0</v>
      </c>
      <c r="J114" s="104">
        <v>0</v>
      </c>
      <c r="K114" s="92">
        <v>0</v>
      </c>
      <c r="L114" s="92">
        <v>0</v>
      </c>
      <c r="M114" s="92">
        <v>0</v>
      </c>
      <c r="N114" s="92">
        <v>0</v>
      </c>
      <c r="O114" s="92">
        <v>0</v>
      </c>
      <c r="P114" s="92">
        <v>0</v>
      </c>
      <c r="Q114" s="92">
        <v>0</v>
      </c>
      <c r="R114" s="92">
        <v>0</v>
      </c>
      <c r="S114" s="92">
        <v>0</v>
      </c>
      <c r="T114" s="92">
        <v>0</v>
      </c>
      <c r="U114" s="92">
        <v>0</v>
      </c>
      <c r="V114" s="92">
        <v>0</v>
      </c>
      <c r="W114" s="92">
        <v>0</v>
      </c>
      <c r="X114" s="92">
        <v>0</v>
      </c>
      <c r="Y114" s="92">
        <v>0</v>
      </c>
      <c r="Z114" s="92">
        <v>0</v>
      </c>
      <c r="AA114" s="92">
        <v>0</v>
      </c>
      <c r="AB114" s="92">
        <v>0</v>
      </c>
      <c r="AC114" s="92">
        <v>0</v>
      </c>
      <c r="AD114" s="92">
        <v>0</v>
      </c>
      <c r="AE114" s="92">
        <v>0</v>
      </c>
      <c r="AF114" s="92">
        <v>0</v>
      </c>
      <c r="AG114" s="92">
        <v>0</v>
      </c>
      <c r="AH114" s="103">
        <v>0</v>
      </c>
    </row>
    <row r="115" spans="1:34" ht="39.950000000000003" customHeight="1" x14ac:dyDescent="0.2">
      <c r="A115" s="109" t="s">
        <v>35</v>
      </c>
      <c r="B115" s="175" t="s">
        <v>1</v>
      </c>
      <c r="C115" s="176"/>
      <c r="D115" s="176"/>
      <c r="E115" s="92">
        <v>0</v>
      </c>
      <c r="F115" s="92">
        <v>0</v>
      </c>
      <c r="G115" s="92">
        <v>0</v>
      </c>
      <c r="H115" s="92">
        <v>0</v>
      </c>
      <c r="I115" s="92">
        <v>0</v>
      </c>
      <c r="J115" s="104">
        <v>0</v>
      </c>
      <c r="K115" s="92">
        <v>0</v>
      </c>
      <c r="L115" s="92">
        <v>0</v>
      </c>
      <c r="M115" s="92">
        <v>0</v>
      </c>
      <c r="N115" s="92">
        <v>0</v>
      </c>
      <c r="O115" s="92">
        <v>0</v>
      </c>
      <c r="P115" s="92">
        <v>0</v>
      </c>
      <c r="Q115" s="92">
        <v>0</v>
      </c>
      <c r="R115" s="92">
        <v>0</v>
      </c>
      <c r="S115" s="92">
        <v>0</v>
      </c>
      <c r="T115" s="92">
        <v>0</v>
      </c>
      <c r="U115" s="92">
        <v>0</v>
      </c>
      <c r="V115" s="92">
        <v>0</v>
      </c>
      <c r="W115" s="92">
        <v>0</v>
      </c>
      <c r="X115" s="92">
        <v>0</v>
      </c>
      <c r="Y115" s="92">
        <v>0</v>
      </c>
      <c r="Z115" s="92">
        <v>0</v>
      </c>
      <c r="AA115" s="92">
        <v>0</v>
      </c>
      <c r="AB115" s="92">
        <v>0</v>
      </c>
      <c r="AC115" s="92">
        <v>0</v>
      </c>
      <c r="AD115" s="92">
        <v>0</v>
      </c>
      <c r="AE115" s="92">
        <v>0</v>
      </c>
      <c r="AF115" s="92">
        <v>0</v>
      </c>
      <c r="AG115" s="92">
        <v>0</v>
      </c>
      <c r="AH115" s="103">
        <v>0</v>
      </c>
    </row>
    <row r="116" spans="1:34" ht="39.950000000000003" customHeight="1" x14ac:dyDescent="0.2">
      <c r="A116" s="109" t="s">
        <v>34</v>
      </c>
      <c r="B116" s="175" t="s">
        <v>33</v>
      </c>
      <c r="C116" s="176"/>
      <c r="D116" s="176"/>
      <c r="E116" s="90">
        <f>SUM(E117:E124)</f>
        <v>16577</v>
      </c>
      <c r="F116" s="90">
        <f t="shared" ref="F116:AH116" si="8">SUM(F117:F124)</f>
        <v>966</v>
      </c>
      <c r="G116" s="90">
        <f t="shared" si="8"/>
        <v>15509</v>
      </c>
      <c r="H116" s="90">
        <f t="shared" si="8"/>
        <v>102</v>
      </c>
      <c r="I116" s="90">
        <f t="shared" si="8"/>
        <v>0</v>
      </c>
      <c r="J116" s="90">
        <f t="shared" si="8"/>
        <v>39582</v>
      </c>
      <c r="K116" s="90">
        <f t="shared" si="8"/>
        <v>36245</v>
      </c>
      <c r="L116" s="90">
        <f t="shared" si="8"/>
        <v>2416</v>
      </c>
      <c r="M116" s="90">
        <f t="shared" si="8"/>
        <v>25</v>
      </c>
      <c r="N116" s="90">
        <f t="shared" si="8"/>
        <v>30215</v>
      </c>
      <c r="O116" s="90">
        <f t="shared" si="8"/>
        <v>24783</v>
      </c>
      <c r="P116" s="90">
        <f t="shared" si="8"/>
        <v>2282</v>
      </c>
      <c r="Q116" s="90">
        <f t="shared" si="8"/>
        <v>651</v>
      </c>
      <c r="R116" s="90">
        <f t="shared" si="8"/>
        <v>5</v>
      </c>
      <c r="S116" s="90">
        <f t="shared" si="8"/>
        <v>2494</v>
      </c>
      <c r="T116" s="90">
        <f t="shared" si="8"/>
        <v>652</v>
      </c>
      <c r="U116" s="90">
        <f t="shared" si="8"/>
        <v>1642</v>
      </c>
      <c r="V116" s="90">
        <f t="shared" si="8"/>
        <v>200</v>
      </c>
      <c r="W116" s="90">
        <f t="shared" si="8"/>
        <v>193</v>
      </c>
      <c r="X116" s="90">
        <f t="shared" si="8"/>
        <v>30408</v>
      </c>
      <c r="Y116" s="90">
        <f t="shared" si="8"/>
        <v>19</v>
      </c>
      <c r="Z116" s="90">
        <f t="shared" si="8"/>
        <v>240</v>
      </c>
      <c r="AA116" s="90">
        <f t="shared" si="8"/>
        <v>22291</v>
      </c>
      <c r="AB116" s="90">
        <f t="shared" si="8"/>
        <v>849</v>
      </c>
      <c r="AC116" s="90">
        <f t="shared" si="8"/>
        <v>675</v>
      </c>
      <c r="AD116" s="90">
        <f t="shared" si="8"/>
        <v>140</v>
      </c>
      <c r="AE116" s="90">
        <f t="shared" si="8"/>
        <v>815</v>
      </c>
      <c r="AF116" s="90">
        <f t="shared" si="8"/>
        <v>108</v>
      </c>
      <c r="AG116" s="90">
        <f t="shared" si="8"/>
        <v>57</v>
      </c>
      <c r="AH116" s="103">
        <f t="shared" si="8"/>
        <v>165</v>
      </c>
    </row>
    <row r="117" spans="1:34" ht="39.950000000000003" customHeight="1" x14ac:dyDescent="0.2">
      <c r="A117" s="109" t="s">
        <v>32</v>
      </c>
      <c r="B117" s="175" t="s">
        <v>31</v>
      </c>
      <c r="C117" s="176"/>
      <c r="D117" s="176"/>
      <c r="E117" s="92">
        <v>16167</v>
      </c>
      <c r="F117" s="92">
        <v>898</v>
      </c>
      <c r="G117" s="92">
        <v>15171</v>
      </c>
      <c r="H117" s="92">
        <v>98</v>
      </c>
      <c r="I117" s="92">
        <v>0</v>
      </c>
      <c r="J117" s="104">
        <v>39211</v>
      </c>
      <c r="K117" s="92">
        <v>36010</v>
      </c>
      <c r="L117" s="92">
        <v>2296</v>
      </c>
      <c r="M117" s="92">
        <v>18</v>
      </c>
      <c r="N117" s="92">
        <v>30060</v>
      </c>
      <c r="O117" s="92">
        <v>24749</v>
      </c>
      <c r="P117" s="92">
        <v>2259</v>
      </c>
      <c r="Q117" s="92">
        <v>582</v>
      </c>
      <c r="R117" s="92">
        <v>4</v>
      </c>
      <c r="S117" s="92">
        <v>2466</v>
      </c>
      <c r="T117" s="92">
        <v>647</v>
      </c>
      <c r="U117" s="92">
        <v>1624</v>
      </c>
      <c r="V117" s="92">
        <v>195</v>
      </c>
      <c r="W117" s="92">
        <v>183</v>
      </c>
      <c r="X117" s="92">
        <v>30243</v>
      </c>
      <c r="Y117" s="92">
        <v>17</v>
      </c>
      <c r="Z117" s="92">
        <v>210</v>
      </c>
      <c r="AA117" s="92">
        <v>21817</v>
      </c>
      <c r="AB117" s="92">
        <v>772</v>
      </c>
      <c r="AC117" s="92">
        <v>606</v>
      </c>
      <c r="AD117" s="92">
        <v>123</v>
      </c>
      <c r="AE117" s="92">
        <v>729</v>
      </c>
      <c r="AF117" s="92">
        <v>93</v>
      </c>
      <c r="AG117" s="92">
        <v>54</v>
      </c>
      <c r="AH117" s="103">
        <v>147</v>
      </c>
    </row>
    <row r="118" spans="1:34" ht="39.950000000000003" customHeight="1" x14ac:dyDescent="0.2">
      <c r="A118" s="109" t="s">
        <v>30</v>
      </c>
      <c r="B118" s="175" t="s">
        <v>29</v>
      </c>
      <c r="C118" s="176"/>
      <c r="D118" s="176"/>
      <c r="E118" s="92">
        <v>6</v>
      </c>
      <c r="F118" s="92">
        <v>2</v>
      </c>
      <c r="G118" s="92">
        <v>4</v>
      </c>
      <c r="H118" s="92">
        <v>0</v>
      </c>
      <c r="I118" s="92">
        <v>0</v>
      </c>
      <c r="J118" s="104">
        <v>3</v>
      </c>
      <c r="K118" s="92">
        <v>3</v>
      </c>
      <c r="L118" s="92">
        <v>0</v>
      </c>
      <c r="M118" s="92">
        <v>0</v>
      </c>
      <c r="N118" s="92">
        <v>1</v>
      </c>
      <c r="O118" s="92">
        <v>0</v>
      </c>
      <c r="P118" s="92">
        <v>0</v>
      </c>
      <c r="Q118" s="92">
        <v>0</v>
      </c>
      <c r="R118" s="92">
        <v>0</v>
      </c>
      <c r="S118" s="92">
        <v>1</v>
      </c>
      <c r="T118" s="92">
        <v>0</v>
      </c>
      <c r="U118" s="92">
        <v>1</v>
      </c>
      <c r="V118" s="92">
        <v>0</v>
      </c>
      <c r="W118" s="92">
        <v>0</v>
      </c>
      <c r="X118" s="92">
        <v>1</v>
      </c>
      <c r="Y118" s="92">
        <v>0</v>
      </c>
      <c r="Z118" s="92">
        <v>2</v>
      </c>
      <c r="AA118" s="92">
        <v>8</v>
      </c>
      <c r="AB118" s="92">
        <v>3</v>
      </c>
      <c r="AC118" s="92">
        <v>1</v>
      </c>
      <c r="AD118" s="92">
        <v>0</v>
      </c>
      <c r="AE118" s="92">
        <v>1</v>
      </c>
      <c r="AF118" s="92">
        <v>1</v>
      </c>
      <c r="AG118" s="92">
        <v>0</v>
      </c>
      <c r="AH118" s="103">
        <v>1</v>
      </c>
    </row>
    <row r="119" spans="1:34" ht="39.950000000000003" customHeight="1" x14ac:dyDescent="0.2">
      <c r="A119" s="109" t="s">
        <v>28</v>
      </c>
      <c r="B119" s="175" t="s">
        <v>27</v>
      </c>
      <c r="C119" s="176"/>
      <c r="D119" s="176"/>
      <c r="E119" s="92">
        <v>269</v>
      </c>
      <c r="F119" s="92">
        <v>46</v>
      </c>
      <c r="G119" s="92">
        <v>220</v>
      </c>
      <c r="H119" s="92">
        <v>3</v>
      </c>
      <c r="I119" s="92">
        <v>0</v>
      </c>
      <c r="J119" s="104">
        <v>266</v>
      </c>
      <c r="K119" s="92">
        <v>165</v>
      </c>
      <c r="L119" s="92">
        <v>93</v>
      </c>
      <c r="M119" s="92">
        <v>1</v>
      </c>
      <c r="N119" s="92">
        <v>101</v>
      </c>
      <c r="O119" s="92">
        <v>23</v>
      </c>
      <c r="P119" s="92">
        <v>18</v>
      </c>
      <c r="Q119" s="92">
        <v>46</v>
      </c>
      <c r="R119" s="92">
        <v>1</v>
      </c>
      <c r="S119" s="92">
        <v>13</v>
      </c>
      <c r="T119" s="92">
        <v>2</v>
      </c>
      <c r="U119" s="92">
        <v>9</v>
      </c>
      <c r="V119" s="92">
        <v>2</v>
      </c>
      <c r="W119" s="92">
        <v>6</v>
      </c>
      <c r="X119" s="92">
        <v>107</v>
      </c>
      <c r="Y119" s="92">
        <v>1</v>
      </c>
      <c r="Z119" s="92">
        <v>21</v>
      </c>
      <c r="AA119" s="92">
        <v>323</v>
      </c>
      <c r="AB119" s="92">
        <v>56</v>
      </c>
      <c r="AC119" s="92">
        <v>41</v>
      </c>
      <c r="AD119" s="92">
        <v>10</v>
      </c>
      <c r="AE119" s="92">
        <v>51</v>
      </c>
      <c r="AF119" s="92">
        <v>7</v>
      </c>
      <c r="AG119" s="92">
        <v>2</v>
      </c>
      <c r="AH119" s="103">
        <v>9</v>
      </c>
    </row>
    <row r="120" spans="1:34" ht="39.950000000000003" customHeight="1" x14ac:dyDescent="0.2">
      <c r="A120" s="109" t="s">
        <v>26</v>
      </c>
      <c r="B120" s="175" t="s">
        <v>25</v>
      </c>
      <c r="C120" s="176"/>
      <c r="D120" s="176"/>
      <c r="E120" s="92">
        <v>22</v>
      </c>
      <c r="F120" s="92">
        <v>4</v>
      </c>
      <c r="G120" s="92">
        <v>18</v>
      </c>
      <c r="H120" s="92">
        <v>0</v>
      </c>
      <c r="I120" s="92">
        <v>0</v>
      </c>
      <c r="J120" s="104">
        <v>11</v>
      </c>
      <c r="K120" s="92">
        <v>7</v>
      </c>
      <c r="L120" s="92">
        <v>3</v>
      </c>
      <c r="M120" s="92">
        <v>1</v>
      </c>
      <c r="N120" s="92">
        <v>7</v>
      </c>
      <c r="O120" s="92">
        <v>1</v>
      </c>
      <c r="P120" s="92">
        <v>3</v>
      </c>
      <c r="Q120" s="92">
        <v>1</v>
      </c>
      <c r="R120" s="92">
        <v>0</v>
      </c>
      <c r="S120" s="92">
        <v>2</v>
      </c>
      <c r="T120" s="92">
        <v>1</v>
      </c>
      <c r="U120" s="92">
        <v>1</v>
      </c>
      <c r="V120" s="92">
        <v>0</v>
      </c>
      <c r="W120" s="92">
        <v>0</v>
      </c>
      <c r="X120" s="92">
        <v>7</v>
      </c>
      <c r="Y120" s="92">
        <v>0</v>
      </c>
      <c r="Z120" s="92">
        <v>2</v>
      </c>
      <c r="AA120" s="92">
        <v>22</v>
      </c>
      <c r="AB120" s="92">
        <v>4</v>
      </c>
      <c r="AC120" s="92">
        <v>5</v>
      </c>
      <c r="AD120" s="92">
        <v>0</v>
      </c>
      <c r="AE120" s="92">
        <v>5</v>
      </c>
      <c r="AF120" s="92">
        <v>2</v>
      </c>
      <c r="AG120" s="92">
        <v>0</v>
      </c>
      <c r="AH120" s="103">
        <v>2</v>
      </c>
    </row>
    <row r="121" spans="1:34" ht="39.950000000000003" customHeight="1" x14ac:dyDescent="0.2">
      <c r="A121" s="109" t="s">
        <v>24</v>
      </c>
      <c r="B121" s="175" t="s">
        <v>23</v>
      </c>
      <c r="C121" s="176"/>
      <c r="D121" s="176"/>
      <c r="E121" s="92">
        <v>4</v>
      </c>
      <c r="F121" s="92">
        <v>0</v>
      </c>
      <c r="G121" s="92">
        <v>4</v>
      </c>
      <c r="H121" s="92">
        <v>0</v>
      </c>
      <c r="I121" s="92">
        <v>0</v>
      </c>
      <c r="J121" s="104">
        <v>4</v>
      </c>
      <c r="K121" s="92">
        <v>4</v>
      </c>
      <c r="L121" s="92">
        <v>0</v>
      </c>
      <c r="M121" s="92">
        <v>0</v>
      </c>
      <c r="N121" s="92">
        <v>2</v>
      </c>
      <c r="O121" s="92">
        <v>2</v>
      </c>
      <c r="P121" s="92">
        <v>0</v>
      </c>
      <c r="Q121" s="92">
        <v>0</v>
      </c>
      <c r="R121" s="92">
        <v>0</v>
      </c>
      <c r="S121" s="92">
        <v>0</v>
      </c>
      <c r="T121" s="92">
        <v>0</v>
      </c>
      <c r="U121" s="92">
        <v>0</v>
      </c>
      <c r="V121" s="92">
        <v>0</v>
      </c>
      <c r="W121" s="92">
        <v>0</v>
      </c>
      <c r="X121" s="92">
        <v>2</v>
      </c>
      <c r="Y121" s="92">
        <v>0</v>
      </c>
      <c r="Z121" s="92">
        <v>0</v>
      </c>
      <c r="AA121" s="92">
        <v>6</v>
      </c>
      <c r="AB121" s="92">
        <v>0</v>
      </c>
      <c r="AC121" s="92">
        <v>1</v>
      </c>
      <c r="AD121" s="92">
        <v>0</v>
      </c>
      <c r="AE121" s="92">
        <v>1</v>
      </c>
      <c r="AF121" s="92">
        <v>0</v>
      </c>
      <c r="AG121" s="92">
        <v>0</v>
      </c>
      <c r="AH121" s="103">
        <v>0</v>
      </c>
    </row>
    <row r="122" spans="1:34" ht="39.950000000000003" customHeight="1" x14ac:dyDescent="0.2">
      <c r="A122" s="109" t="s">
        <v>22</v>
      </c>
      <c r="B122" s="175" t="s">
        <v>21</v>
      </c>
      <c r="C122" s="176"/>
      <c r="D122" s="176"/>
      <c r="E122" s="92">
        <v>24</v>
      </c>
      <c r="F122" s="92">
        <v>2</v>
      </c>
      <c r="G122" s="92">
        <v>22</v>
      </c>
      <c r="H122" s="92">
        <v>0</v>
      </c>
      <c r="I122" s="92">
        <v>0</v>
      </c>
      <c r="J122" s="104">
        <v>23</v>
      </c>
      <c r="K122" s="92">
        <v>15</v>
      </c>
      <c r="L122" s="92">
        <v>6</v>
      </c>
      <c r="M122" s="92">
        <v>0</v>
      </c>
      <c r="N122" s="92">
        <v>11</v>
      </c>
      <c r="O122" s="92">
        <v>2</v>
      </c>
      <c r="P122" s="92">
        <v>1</v>
      </c>
      <c r="Q122" s="92">
        <v>6</v>
      </c>
      <c r="R122" s="92">
        <v>0</v>
      </c>
      <c r="S122" s="92">
        <v>2</v>
      </c>
      <c r="T122" s="92">
        <v>0</v>
      </c>
      <c r="U122" s="92">
        <v>2</v>
      </c>
      <c r="V122" s="92">
        <v>0</v>
      </c>
      <c r="W122" s="92">
        <v>0</v>
      </c>
      <c r="X122" s="92">
        <v>11</v>
      </c>
      <c r="Y122" s="92">
        <v>0</v>
      </c>
      <c r="Z122" s="92">
        <v>2</v>
      </c>
      <c r="AA122" s="92">
        <v>28</v>
      </c>
      <c r="AB122" s="92">
        <v>3</v>
      </c>
      <c r="AC122" s="92">
        <v>9</v>
      </c>
      <c r="AD122" s="92">
        <v>2</v>
      </c>
      <c r="AE122" s="92">
        <v>11</v>
      </c>
      <c r="AF122" s="92">
        <v>2</v>
      </c>
      <c r="AG122" s="92">
        <v>0</v>
      </c>
      <c r="AH122" s="103">
        <v>2</v>
      </c>
    </row>
    <row r="123" spans="1:34" ht="39.950000000000003" customHeight="1" x14ac:dyDescent="0.2">
      <c r="A123" s="109" t="s">
        <v>20</v>
      </c>
      <c r="B123" s="175" t="s">
        <v>19</v>
      </c>
      <c r="C123" s="176"/>
      <c r="D123" s="176"/>
      <c r="E123" s="92">
        <v>0</v>
      </c>
      <c r="F123" s="92">
        <v>0</v>
      </c>
      <c r="G123" s="92">
        <v>0</v>
      </c>
      <c r="H123" s="92">
        <v>0</v>
      </c>
      <c r="I123" s="92">
        <v>0</v>
      </c>
      <c r="J123" s="104">
        <v>0</v>
      </c>
      <c r="K123" s="92">
        <v>0</v>
      </c>
      <c r="L123" s="92">
        <v>0</v>
      </c>
      <c r="M123" s="92">
        <v>0</v>
      </c>
      <c r="N123" s="92">
        <v>0</v>
      </c>
      <c r="O123" s="92">
        <v>0</v>
      </c>
      <c r="P123" s="92">
        <v>0</v>
      </c>
      <c r="Q123" s="92">
        <v>0</v>
      </c>
      <c r="R123" s="92">
        <v>0</v>
      </c>
      <c r="S123" s="92">
        <v>0</v>
      </c>
      <c r="T123" s="92">
        <v>0</v>
      </c>
      <c r="U123" s="92">
        <v>0</v>
      </c>
      <c r="V123" s="92">
        <v>0</v>
      </c>
      <c r="W123" s="92">
        <v>0</v>
      </c>
      <c r="X123" s="92">
        <v>0</v>
      </c>
      <c r="Y123" s="92">
        <v>0</v>
      </c>
      <c r="Z123" s="92">
        <v>0</v>
      </c>
      <c r="AA123" s="92">
        <v>0</v>
      </c>
      <c r="AB123" s="92">
        <v>0</v>
      </c>
      <c r="AC123" s="92">
        <v>0</v>
      </c>
      <c r="AD123" s="92">
        <v>0</v>
      </c>
      <c r="AE123" s="92">
        <v>0</v>
      </c>
      <c r="AF123" s="92">
        <v>0</v>
      </c>
      <c r="AG123" s="92">
        <v>0</v>
      </c>
      <c r="AH123" s="103">
        <v>0</v>
      </c>
    </row>
    <row r="124" spans="1:34" ht="39.950000000000003" customHeight="1" x14ac:dyDescent="0.2">
      <c r="A124" s="109" t="s">
        <v>18</v>
      </c>
      <c r="B124" s="175" t="s">
        <v>1</v>
      </c>
      <c r="C124" s="176"/>
      <c r="D124" s="176"/>
      <c r="E124" s="92">
        <v>85</v>
      </c>
      <c r="F124" s="92">
        <v>14</v>
      </c>
      <c r="G124" s="92">
        <v>70</v>
      </c>
      <c r="H124" s="92">
        <v>1</v>
      </c>
      <c r="I124" s="92">
        <v>0</v>
      </c>
      <c r="J124" s="104">
        <v>64</v>
      </c>
      <c r="K124" s="92">
        <v>41</v>
      </c>
      <c r="L124" s="92">
        <v>18</v>
      </c>
      <c r="M124" s="92">
        <v>5</v>
      </c>
      <c r="N124" s="92">
        <v>33</v>
      </c>
      <c r="O124" s="92">
        <v>6</v>
      </c>
      <c r="P124" s="92">
        <v>1</v>
      </c>
      <c r="Q124" s="92">
        <v>16</v>
      </c>
      <c r="R124" s="92">
        <v>0</v>
      </c>
      <c r="S124" s="92">
        <v>10</v>
      </c>
      <c r="T124" s="92">
        <v>2</v>
      </c>
      <c r="U124" s="92">
        <v>5</v>
      </c>
      <c r="V124" s="92">
        <v>3</v>
      </c>
      <c r="W124" s="92">
        <v>4</v>
      </c>
      <c r="X124" s="92">
        <v>37</v>
      </c>
      <c r="Y124" s="92">
        <v>1</v>
      </c>
      <c r="Z124" s="92">
        <v>3</v>
      </c>
      <c r="AA124" s="92">
        <v>87</v>
      </c>
      <c r="AB124" s="92">
        <v>11</v>
      </c>
      <c r="AC124" s="92">
        <v>12</v>
      </c>
      <c r="AD124" s="92">
        <v>5</v>
      </c>
      <c r="AE124" s="92">
        <v>17</v>
      </c>
      <c r="AF124" s="92">
        <v>3</v>
      </c>
      <c r="AG124" s="92">
        <v>1</v>
      </c>
      <c r="AH124" s="103">
        <v>4</v>
      </c>
    </row>
    <row r="125" spans="1:34" ht="39.950000000000003" customHeight="1" x14ac:dyDescent="0.2">
      <c r="A125" s="109" t="s">
        <v>17</v>
      </c>
      <c r="B125" s="175" t="s">
        <v>16</v>
      </c>
      <c r="C125" s="176"/>
      <c r="D125" s="176"/>
      <c r="E125" s="90">
        <f>SUM(E126:E129)</f>
        <v>174</v>
      </c>
      <c r="F125" s="90">
        <f t="shared" ref="F125:AH125" si="9">SUM(F126:F129)</f>
        <v>7</v>
      </c>
      <c r="G125" s="90">
        <f t="shared" si="9"/>
        <v>161</v>
      </c>
      <c r="H125" s="90">
        <f t="shared" si="9"/>
        <v>5</v>
      </c>
      <c r="I125" s="90">
        <f t="shared" si="9"/>
        <v>1</v>
      </c>
      <c r="J125" s="90">
        <f t="shared" si="9"/>
        <v>295</v>
      </c>
      <c r="K125" s="90">
        <f t="shared" si="9"/>
        <v>212</v>
      </c>
      <c r="L125" s="90">
        <f t="shared" si="9"/>
        <v>75</v>
      </c>
      <c r="M125" s="90">
        <f t="shared" si="9"/>
        <v>0</v>
      </c>
      <c r="N125" s="90">
        <f t="shared" si="9"/>
        <v>77</v>
      </c>
      <c r="O125" s="90">
        <f t="shared" si="9"/>
        <v>5</v>
      </c>
      <c r="P125" s="90">
        <f t="shared" si="9"/>
        <v>23</v>
      </c>
      <c r="Q125" s="90">
        <f t="shared" si="9"/>
        <v>22</v>
      </c>
      <c r="R125" s="90">
        <f t="shared" si="9"/>
        <v>0</v>
      </c>
      <c r="S125" s="90">
        <f t="shared" si="9"/>
        <v>27</v>
      </c>
      <c r="T125" s="90">
        <f t="shared" si="9"/>
        <v>5</v>
      </c>
      <c r="U125" s="90">
        <f t="shared" si="9"/>
        <v>22</v>
      </c>
      <c r="V125" s="90">
        <f t="shared" si="9"/>
        <v>0</v>
      </c>
      <c r="W125" s="90">
        <f t="shared" si="9"/>
        <v>9</v>
      </c>
      <c r="X125" s="90">
        <f t="shared" si="9"/>
        <v>86</v>
      </c>
      <c r="Y125" s="90">
        <f t="shared" si="9"/>
        <v>0</v>
      </c>
      <c r="Z125" s="90">
        <f t="shared" si="9"/>
        <v>4</v>
      </c>
      <c r="AA125" s="90">
        <f t="shared" si="9"/>
        <v>293</v>
      </c>
      <c r="AB125" s="90">
        <f t="shared" si="9"/>
        <v>7</v>
      </c>
      <c r="AC125" s="90">
        <f t="shared" si="9"/>
        <v>46</v>
      </c>
      <c r="AD125" s="90">
        <f t="shared" si="9"/>
        <v>15</v>
      </c>
      <c r="AE125" s="90">
        <f t="shared" si="9"/>
        <v>61</v>
      </c>
      <c r="AF125" s="90">
        <f t="shared" si="9"/>
        <v>7</v>
      </c>
      <c r="AG125" s="90">
        <f t="shared" si="9"/>
        <v>5</v>
      </c>
      <c r="AH125" s="103">
        <f t="shared" si="9"/>
        <v>12</v>
      </c>
    </row>
    <row r="126" spans="1:34" ht="39.950000000000003" customHeight="1" x14ac:dyDescent="0.2">
      <c r="A126" s="109" t="s">
        <v>15</v>
      </c>
      <c r="B126" s="175" t="s">
        <v>14</v>
      </c>
      <c r="C126" s="176"/>
      <c r="D126" s="176"/>
      <c r="E126" s="92">
        <v>80</v>
      </c>
      <c r="F126" s="92">
        <v>5</v>
      </c>
      <c r="G126" s="92">
        <v>73</v>
      </c>
      <c r="H126" s="92">
        <v>2</v>
      </c>
      <c r="I126" s="92">
        <v>0</v>
      </c>
      <c r="J126" s="104">
        <v>144</v>
      </c>
      <c r="K126" s="92">
        <v>108</v>
      </c>
      <c r="L126" s="92">
        <v>34</v>
      </c>
      <c r="M126" s="92">
        <v>0</v>
      </c>
      <c r="N126" s="92">
        <v>30</v>
      </c>
      <c r="O126" s="92">
        <v>3</v>
      </c>
      <c r="P126" s="92">
        <v>4</v>
      </c>
      <c r="Q126" s="92">
        <v>8</v>
      </c>
      <c r="R126" s="92">
        <v>0</v>
      </c>
      <c r="S126" s="92">
        <v>15</v>
      </c>
      <c r="T126" s="92">
        <v>4</v>
      </c>
      <c r="U126" s="92">
        <v>11</v>
      </c>
      <c r="V126" s="92">
        <v>0</v>
      </c>
      <c r="W126" s="92">
        <v>4</v>
      </c>
      <c r="X126" s="92">
        <v>34</v>
      </c>
      <c r="Y126" s="92">
        <v>0</v>
      </c>
      <c r="Z126" s="92">
        <v>2</v>
      </c>
      <c r="AA126" s="92">
        <v>151</v>
      </c>
      <c r="AB126" s="92">
        <v>3</v>
      </c>
      <c r="AC126" s="92">
        <v>21</v>
      </c>
      <c r="AD126" s="92">
        <v>8</v>
      </c>
      <c r="AE126" s="92">
        <v>29</v>
      </c>
      <c r="AF126" s="92">
        <v>2</v>
      </c>
      <c r="AG126" s="92">
        <v>2</v>
      </c>
      <c r="AH126" s="103">
        <v>4</v>
      </c>
    </row>
    <row r="127" spans="1:34" ht="39.950000000000003" customHeight="1" x14ac:dyDescent="0.2">
      <c r="A127" s="109" t="s">
        <v>13</v>
      </c>
      <c r="B127" s="175" t="s">
        <v>12</v>
      </c>
      <c r="C127" s="176"/>
      <c r="D127" s="176"/>
      <c r="E127" s="92">
        <v>11</v>
      </c>
      <c r="F127" s="92">
        <v>0</v>
      </c>
      <c r="G127" s="92">
        <v>11</v>
      </c>
      <c r="H127" s="92">
        <v>0</v>
      </c>
      <c r="I127" s="92">
        <v>0</v>
      </c>
      <c r="J127" s="104">
        <v>12</v>
      </c>
      <c r="K127" s="92">
        <v>11</v>
      </c>
      <c r="L127" s="92">
        <v>1</v>
      </c>
      <c r="M127" s="92">
        <v>0</v>
      </c>
      <c r="N127" s="92">
        <v>6</v>
      </c>
      <c r="O127" s="92">
        <v>0</v>
      </c>
      <c r="P127" s="92">
        <v>2</v>
      </c>
      <c r="Q127" s="92">
        <v>0</v>
      </c>
      <c r="R127" s="92">
        <v>0</v>
      </c>
      <c r="S127" s="92">
        <v>4</v>
      </c>
      <c r="T127" s="92">
        <v>1</v>
      </c>
      <c r="U127" s="92">
        <v>3</v>
      </c>
      <c r="V127" s="92">
        <v>0</v>
      </c>
      <c r="W127" s="92">
        <v>2</v>
      </c>
      <c r="X127" s="92">
        <v>8</v>
      </c>
      <c r="Y127" s="92">
        <v>0</v>
      </c>
      <c r="Z127" s="92">
        <v>0</v>
      </c>
      <c r="AA127" s="92">
        <v>14</v>
      </c>
      <c r="AB127" s="92">
        <v>0</v>
      </c>
      <c r="AC127" s="92">
        <v>3</v>
      </c>
      <c r="AD127" s="92">
        <v>0</v>
      </c>
      <c r="AE127" s="92">
        <v>3</v>
      </c>
      <c r="AF127" s="92">
        <v>0</v>
      </c>
      <c r="AG127" s="92">
        <v>0</v>
      </c>
      <c r="AH127" s="103">
        <v>0</v>
      </c>
    </row>
    <row r="128" spans="1:34" ht="39.950000000000003" customHeight="1" x14ac:dyDescent="0.2">
      <c r="A128" s="109" t="s">
        <v>11</v>
      </c>
      <c r="B128" s="175" t="s">
        <v>10</v>
      </c>
      <c r="C128" s="176"/>
      <c r="D128" s="176"/>
      <c r="E128" s="92">
        <v>56</v>
      </c>
      <c r="F128" s="92">
        <v>2</v>
      </c>
      <c r="G128" s="92">
        <v>50</v>
      </c>
      <c r="H128" s="92">
        <v>3</v>
      </c>
      <c r="I128" s="92">
        <v>1</v>
      </c>
      <c r="J128" s="104">
        <v>102</v>
      </c>
      <c r="K128" s="92">
        <v>67</v>
      </c>
      <c r="L128" s="92">
        <v>29</v>
      </c>
      <c r="M128" s="92">
        <v>0</v>
      </c>
      <c r="N128" s="92">
        <v>29</v>
      </c>
      <c r="O128" s="92">
        <v>2</v>
      </c>
      <c r="P128" s="92">
        <v>15</v>
      </c>
      <c r="Q128" s="92">
        <v>5</v>
      </c>
      <c r="R128" s="92">
        <v>0</v>
      </c>
      <c r="S128" s="92">
        <v>7</v>
      </c>
      <c r="T128" s="92">
        <v>0</v>
      </c>
      <c r="U128" s="92">
        <v>7</v>
      </c>
      <c r="V128" s="92">
        <v>0</v>
      </c>
      <c r="W128" s="92">
        <v>1</v>
      </c>
      <c r="X128" s="92">
        <v>30</v>
      </c>
      <c r="Y128" s="92">
        <v>0</v>
      </c>
      <c r="Z128" s="92">
        <v>2</v>
      </c>
      <c r="AA128" s="92">
        <v>89</v>
      </c>
      <c r="AB128" s="92">
        <v>4</v>
      </c>
      <c r="AC128" s="92">
        <v>21</v>
      </c>
      <c r="AD128" s="92">
        <v>4</v>
      </c>
      <c r="AE128" s="92">
        <v>25</v>
      </c>
      <c r="AF128" s="92">
        <v>4</v>
      </c>
      <c r="AG128" s="92">
        <v>2</v>
      </c>
      <c r="AH128" s="103">
        <v>6</v>
      </c>
    </row>
    <row r="129" spans="1:34" ht="39.950000000000003" customHeight="1" x14ac:dyDescent="0.2">
      <c r="A129" s="109" t="s">
        <v>9</v>
      </c>
      <c r="B129" s="175" t="s">
        <v>1</v>
      </c>
      <c r="C129" s="176"/>
      <c r="D129" s="176"/>
      <c r="E129" s="92">
        <v>27</v>
      </c>
      <c r="F129" s="92">
        <v>0</v>
      </c>
      <c r="G129" s="92">
        <v>27</v>
      </c>
      <c r="H129" s="92">
        <v>0</v>
      </c>
      <c r="I129" s="92">
        <v>0</v>
      </c>
      <c r="J129" s="104">
        <v>37</v>
      </c>
      <c r="K129" s="92">
        <v>26</v>
      </c>
      <c r="L129" s="92">
        <v>11</v>
      </c>
      <c r="M129" s="92">
        <v>0</v>
      </c>
      <c r="N129" s="92">
        <v>12</v>
      </c>
      <c r="O129" s="92">
        <v>0</v>
      </c>
      <c r="P129" s="92">
        <v>2</v>
      </c>
      <c r="Q129" s="92">
        <v>9</v>
      </c>
      <c r="R129" s="92">
        <v>0</v>
      </c>
      <c r="S129" s="92">
        <v>1</v>
      </c>
      <c r="T129" s="92">
        <v>0</v>
      </c>
      <c r="U129" s="92">
        <v>1</v>
      </c>
      <c r="V129" s="92">
        <v>0</v>
      </c>
      <c r="W129" s="92">
        <v>2</v>
      </c>
      <c r="X129" s="92">
        <v>14</v>
      </c>
      <c r="Y129" s="92">
        <v>0</v>
      </c>
      <c r="Z129" s="92">
        <v>0</v>
      </c>
      <c r="AA129" s="92">
        <v>39</v>
      </c>
      <c r="AB129" s="92">
        <v>0</v>
      </c>
      <c r="AC129" s="92">
        <v>1</v>
      </c>
      <c r="AD129" s="92">
        <v>3</v>
      </c>
      <c r="AE129" s="92">
        <v>4</v>
      </c>
      <c r="AF129" s="92">
        <v>1</v>
      </c>
      <c r="AG129" s="92">
        <v>1</v>
      </c>
      <c r="AH129" s="103">
        <v>2</v>
      </c>
    </row>
    <row r="130" spans="1:34" ht="39.950000000000003" customHeight="1" x14ac:dyDescent="0.2">
      <c r="A130" s="109" t="s">
        <v>8</v>
      </c>
      <c r="B130" s="175" t="s">
        <v>7</v>
      </c>
      <c r="C130" s="176"/>
      <c r="D130" s="177"/>
      <c r="E130" s="90">
        <f>SUM(E131:E132)</f>
        <v>13</v>
      </c>
      <c r="F130" s="90">
        <f>SUM(F131:F132)</f>
        <v>3</v>
      </c>
      <c r="G130" s="90">
        <f>SUM(G131:G132)</f>
        <v>10</v>
      </c>
      <c r="H130" s="90">
        <f>SUM(H131:H132)</f>
        <v>0</v>
      </c>
      <c r="I130" s="90">
        <f>SUM(I131:I132)</f>
        <v>0</v>
      </c>
      <c r="J130" s="90">
        <v>7</v>
      </c>
      <c r="K130" s="90">
        <v>6</v>
      </c>
      <c r="L130" s="90">
        <v>1</v>
      </c>
      <c r="M130" s="90">
        <v>0</v>
      </c>
      <c r="N130" s="92">
        <v>4</v>
      </c>
      <c r="O130" s="92">
        <v>1</v>
      </c>
      <c r="P130" s="92">
        <v>0</v>
      </c>
      <c r="Q130" s="92">
        <v>1</v>
      </c>
      <c r="R130" s="92">
        <v>0</v>
      </c>
      <c r="S130" s="92">
        <v>2</v>
      </c>
      <c r="T130" s="92">
        <v>0</v>
      </c>
      <c r="U130" s="92">
        <v>2</v>
      </c>
      <c r="V130" s="92">
        <v>0</v>
      </c>
      <c r="W130" s="92">
        <f>SUM('[1]Գ.Խաչատրյան:Գ. Մազմանյան'!W120)</f>
        <v>0</v>
      </c>
      <c r="X130" s="92">
        <v>4</v>
      </c>
      <c r="Y130" s="92">
        <v>0</v>
      </c>
      <c r="Z130" s="92">
        <v>1</v>
      </c>
      <c r="AA130" s="92">
        <v>13</v>
      </c>
      <c r="AB130" s="92">
        <v>2</v>
      </c>
      <c r="AC130" s="92">
        <v>1</v>
      </c>
      <c r="AD130" s="92">
        <v>0</v>
      </c>
      <c r="AE130" s="92">
        <v>1</v>
      </c>
      <c r="AF130" s="90">
        <v>0</v>
      </c>
      <c r="AG130" s="90">
        <v>0</v>
      </c>
      <c r="AH130" s="103">
        <v>0</v>
      </c>
    </row>
    <row r="131" spans="1:34" ht="39.950000000000003" customHeight="1" x14ac:dyDescent="0.2">
      <c r="A131" s="109" t="s">
        <v>6</v>
      </c>
      <c r="B131" s="175" t="s">
        <v>5</v>
      </c>
      <c r="C131" s="176"/>
      <c r="D131" s="177"/>
      <c r="E131" s="92">
        <v>12</v>
      </c>
      <c r="F131" s="92">
        <v>2</v>
      </c>
      <c r="G131" s="92">
        <v>10</v>
      </c>
      <c r="H131" s="92">
        <v>0</v>
      </c>
      <c r="I131" s="92">
        <v>0</v>
      </c>
      <c r="J131" s="104">
        <v>4</v>
      </c>
      <c r="K131" s="92">
        <v>3</v>
      </c>
      <c r="L131" s="92">
        <v>1</v>
      </c>
      <c r="M131" s="92">
        <v>0</v>
      </c>
      <c r="N131" s="92">
        <v>3</v>
      </c>
      <c r="O131" s="92">
        <v>1</v>
      </c>
      <c r="P131" s="92">
        <v>0</v>
      </c>
      <c r="Q131" s="92">
        <v>0</v>
      </c>
      <c r="R131" s="92">
        <v>0</v>
      </c>
      <c r="S131" s="92">
        <v>2</v>
      </c>
      <c r="T131" s="92">
        <v>0</v>
      </c>
      <c r="U131" s="92">
        <v>2</v>
      </c>
      <c r="V131" s="92">
        <v>0</v>
      </c>
      <c r="W131" s="92">
        <v>0</v>
      </c>
      <c r="X131" s="92">
        <v>3</v>
      </c>
      <c r="Y131" s="92">
        <v>0</v>
      </c>
      <c r="Z131" s="92">
        <v>1</v>
      </c>
      <c r="AA131" s="92">
        <v>12</v>
      </c>
      <c r="AB131" s="92">
        <v>2</v>
      </c>
      <c r="AC131" s="92">
        <v>0</v>
      </c>
      <c r="AD131" s="92">
        <v>0</v>
      </c>
      <c r="AE131" s="92">
        <v>0</v>
      </c>
      <c r="AF131" s="92">
        <v>0</v>
      </c>
      <c r="AG131" s="92">
        <v>0</v>
      </c>
      <c r="AH131" s="103">
        <v>0</v>
      </c>
    </row>
    <row r="132" spans="1:34" ht="39.950000000000003" customHeight="1" x14ac:dyDescent="0.2">
      <c r="A132" s="109" t="s">
        <v>4</v>
      </c>
      <c r="B132" s="175" t="s">
        <v>3</v>
      </c>
      <c r="C132" s="176"/>
      <c r="D132" s="177"/>
      <c r="E132" s="92">
        <v>1</v>
      </c>
      <c r="F132" s="92">
        <v>1</v>
      </c>
      <c r="G132" s="92">
        <v>0</v>
      </c>
      <c r="H132" s="92">
        <v>0</v>
      </c>
      <c r="I132" s="92">
        <v>0</v>
      </c>
      <c r="J132" s="104">
        <v>1</v>
      </c>
      <c r="K132" s="92">
        <v>1</v>
      </c>
      <c r="L132" s="92">
        <v>0</v>
      </c>
      <c r="M132" s="92">
        <v>0</v>
      </c>
      <c r="N132" s="92">
        <v>1</v>
      </c>
      <c r="O132" s="92">
        <v>0</v>
      </c>
      <c r="P132" s="92">
        <v>0</v>
      </c>
      <c r="Q132" s="92">
        <v>1</v>
      </c>
      <c r="R132" s="92">
        <v>0</v>
      </c>
      <c r="S132" s="92">
        <v>0</v>
      </c>
      <c r="T132" s="92">
        <v>0</v>
      </c>
      <c r="U132" s="92">
        <v>0</v>
      </c>
      <c r="V132" s="92">
        <v>0</v>
      </c>
      <c r="W132" s="92">
        <v>0</v>
      </c>
      <c r="X132" s="92">
        <v>1</v>
      </c>
      <c r="Y132" s="92">
        <v>0</v>
      </c>
      <c r="Z132" s="92">
        <v>0</v>
      </c>
      <c r="AA132" s="92">
        <v>1</v>
      </c>
      <c r="AB132" s="92">
        <v>0</v>
      </c>
      <c r="AC132" s="92">
        <v>1</v>
      </c>
      <c r="AD132" s="92">
        <v>0</v>
      </c>
      <c r="AE132" s="92">
        <v>1</v>
      </c>
      <c r="AF132" s="92">
        <v>0</v>
      </c>
      <c r="AG132" s="92">
        <v>0</v>
      </c>
      <c r="AH132" s="103">
        <v>0</v>
      </c>
    </row>
    <row r="133" spans="1:34" ht="39.950000000000003" customHeight="1" x14ac:dyDescent="0.2">
      <c r="A133" s="109" t="s">
        <v>2</v>
      </c>
      <c r="B133" s="175" t="s">
        <v>1</v>
      </c>
      <c r="C133" s="176"/>
      <c r="D133" s="176"/>
      <c r="E133" s="92">
        <v>480</v>
      </c>
      <c r="F133" s="92">
        <v>60</v>
      </c>
      <c r="G133" s="92">
        <v>402</v>
      </c>
      <c r="H133" s="92">
        <v>15</v>
      </c>
      <c r="I133" s="92">
        <v>3</v>
      </c>
      <c r="J133" s="104">
        <v>1539</v>
      </c>
      <c r="K133" s="92">
        <v>573</v>
      </c>
      <c r="L133" s="92">
        <v>888</v>
      </c>
      <c r="M133" s="92">
        <v>55</v>
      </c>
      <c r="N133" s="92">
        <v>263</v>
      </c>
      <c r="O133" s="92">
        <v>111</v>
      </c>
      <c r="P133" s="92">
        <v>11</v>
      </c>
      <c r="Q133" s="92">
        <v>75</v>
      </c>
      <c r="R133" s="92">
        <v>2</v>
      </c>
      <c r="S133" s="92">
        <v>64</v>
      </c>
      <c r="T133" s="92">
        <v>26</v>
      </c>
      <c r="U133" s="92">
        <v>30</v>
      </c>
      <c r="V133" s="92">
        <v>8</v>
      </c>
      <c r="W133" s="92">
        <v>41</v>
      </c>
      <c r="X133" s="92">
        <v>304</v>
      </c>
      <c r="Y133" s="92">
        <v>4</v>
      </c>
      <c r="Z133" s="92">
        <v>21</v>
      </c>
      <c r="AA133" s="92">
        <v>725</v>
      </c>
      <c r="AB133" s="92">
        <v>59</v>
      </c>
      <c r="AC133" s="92">
        <v>79</v>
      </c>
      <c r="AD133" s="92">
        <v>34</v>
      </c>
      <c r="AE133" s="92">
        <v>113</v>
      </c>
      <c r="AF133" s="92">
        <v>16</v>
      </c>
      <c r="AG133" s="92">
        <v>12</v>
      </c>
      <c r="AH133" s="103">
        <v>28</v>
      </c>
    </row>
    <row r="134" spans="1:34" s="87" customFormat="1" ht="39.950000000000003" customHeight="1" x14ac:dyDescent="0.25">
      <c r="A134" s="109"/>
      <c r="B134" s="175" t="s">
        <v>0</v>
      </c>
      <c r="C134" s="176"/>
      <c r="D134" s="176"/>
      <c r="E134" s="90">
        <f>E19+E39+E51+E59+E73+E80+E87+E90+E112+E116+E125+E130+E133</f>
        <v>22150</v>
      </c>
      <c r="F134" s="90">
        <f t="shared" ref="F134:AH134" si="10">F19+F39+F51+F59+F73+F80+F87+F90+F112+F116+F125+F130+F133</f>
        <v>1806</v>
      </c>
      <c r="G134" s="90">
        <f t="shared" si="10"/>
        <v>20178</v>
      </c>
      <c r="H134" s="90">
        <f t="shared" si="10"/>
        <v>159</v>
      </c>
      <c r="I134" s="90">
        <f t="shared" si="10"/>
        <v>7</v>
      </c>
      <c r="J134" s="90">
        <f t="shared" si="10"/>
        <v>46518</v>
      </c>
      <c r="K134" s="90">
        <f t="shared" si="10"/>
        <v>40728</v>
      </c>
      <c r="L134" s="90">
        <f t="shared" si="10"/>
        <v>4566</v>
      </c>
      <c r="M134" s="90">
        <f t="shared" si="10"/>
        <v>156</v>
      </c>
      <c r="N134" s="90">
        <f t="shared" si="10"/>
        <v>33285</v>
      </c>
      <c r="O134" s="90">
        <f t="shared" si="10"/>
        <v>26031</v>
      </c>
      <c r="P134" s="90">
        <f t="shared" si="10"/>
        <v>2627</v>
      </c>
      <c r="Q134" s="90">
        <f t="shared" si="10"/>
        <v>1222</v>
      </c>
      <c r="R134" s="90">
        <f t="shared" si="10"/>
        <v>12</v>
      </c>
      <c r="S134" s="90">
        <f t="shared" si="10"/>
        <v>3393</v>
      </c>
      <c r="T134" s="90">
        <f t="shared" si="10"/>
        <v>830</v>
      </c>
      <c r="U134" s="90">
        <f t="shared" si="10"/>
        <v>2284</v>
      </c>
      <c r="V134" s="90">
        <f t="shared" si="10"/>
        <v>279</v>
      </c>
      <c r="W134" s="90">
        <f t="shared" si="10"/>
        <v>388</v>
      </c>
      <c r="X134" s="90">
        <f t="shared" si="10"/>
        <v>33673</v>
      </c>
      <c r="Y134" s="90">
        <f t="shared" si="10"/>
        <v>81</v>
      </c>
      <c r="Z134" s="90">
        <f t="shared" si="10"/>
        <v>602</v>
      </c>
      <c r="AA134" s="90">
        <f t="shared" si="10"/>
        <v>28937</v>
      </c>
      <c r="AB134" s="90">
        <f t="shared" si="10"/>
        <v>1705</v>
      </c>
      <c r="AC134" s="90">
        <f t="shared" si="10"/>
        <v>1414</v>
      </c>
      <c r="AD134" s="90">
        <f t="shared" si="10"/>
        <v>360</v>
      </c>
      <c r="AE134" s="90">
        <f t="shared" si="10"/>
        <v>1774</v>
      </c>
      <c r="AF134" s="90">
        <f t="shared" si="10"/>
        <v>209</v>
      </c>
      <c r="AG134" s="90">
        <f t="shared" si="10"/>
        <v>131</v>
      </c>
      <c r="AH134" s="103">
        <f t="shared" si="10"/>
        <v>340</v>
      </c>
    </row>
    <row r="136" spans="1:34" x14ac:dyDescent="0.2">
      <c r="B136" s="170" t="s">
        <v>289</v>
      </c>
      <c r="C136" s="171"/>
    </row>
    <row r="137" spans="1:34" x14ac:dyDescent="0.2">
      <c r="B137" s="171"/>
      <c r="C137" s="171"/>
    </row>
    <row r="138" spans="1:34" x14ac:dyDescent="0.2">
      <c r="B138" s="171"/>
      <c r="C138" s="171"/>
    </row>
    <row r="139" spans="1:34" x14ac:dyDescent="0.2">
      <c r="B139" s="171"/>
      <c r="C139" s="171"/>
    </row>
    <row r="140" spans="1:34" x14ac:dyDescent="0.2">
      <c r="B140" s="171"/>
      <c r="C140" s="171"/>
    </row>
    <row r="141" spans="1:34" x14ac:dyDescent="0.2">
      <c r="B141" s="171"/>
      <c r="C141" s="171"/>
    </row>
    <row r="142" spans="1:34" x14ac:dyDescent="0.2">
      <c r="B142" s="171"/>
      <c r="C142" s="171"/>
    </row>
  </sheetData>
  <sheetProtection sheet="1" objects="1" scenarios="1"/>
  <mergeCells count="160">
    <mergeCell ref="B29:D29"/>
    <mergeCell ref="B30:D30"/>
    <mergeCell ref="B31:D31"/>
    <mergeCell ref="B32:D32"/>
    <mergeCell ref="B33:D33"/>
    <mergeCell ref="B38:D38"/>
    <mergeCell ref="B39:D39"/>
    <mergeCell ref="B40:D40"/>
    <mergeCell ref="B41:D41"/>
    <mergeCell ref="B42:D42"/>
    <mergeCell ref="B43:D43"/>
    <mergeCell ref="B34:D34"/>
    <mergeCell ref="B35:D35"/>
    <mergeCell ref="B36:D36"/>
    <mergeCell ref="B37:D37"/>
    <mergeCell ref="B50:D50"/>
    <mergeCell ref="B51:D51"/>
    <mergeCell ref="B52:D52"/>
    <mergeCell ref="B53:D53"/>
    <mergeCell ref="B54:D54"/>
    <mergeCell ref="B55:D55"/>
    <mergeCell ref="B44:D44"/>
    <mergeCell ref="B45:D45"/>
    <mergeCell ref="B46:D46"/>
    <mergeCell ref="B47:D47"/>
    <mergeCell ref="B48:D48"/>
    <mergeCell ref="B49:D49"/>
    <mergeCell ref="B62:D62"/>
    <mergeCell ref="B63:D63"/>
    <mergeCell ref="B64:D64"/>
    <mergeCell ref="B65:D65"/>
    <mergeCell ref="B66:D66"/>
    <mergeCell ref="B67:D67"/>
    <mergeCell ref="B56:D56"/>
    <mergeCell ref="B57:D57"/>
    <mergeCell ref="B58:D58"/>
    <mergeCell ref="B59:D59"/>
    <mergeCell ref="B60:D60"/>
    <mergeCell ref="B61:D61"/>
    <mergeCell ref="B84:D84"/>
    <mergeCell ref="B85:D85"/>
    <mergeCell ref="B74:D74"/>
    <mergeCell ref="B75:D75"/>
    <mergeCell ref="B76:D76"/>
    <mergeCell ref="B77:D77"/>
    <mergeCell ref="B78:D78"/>
    <mergeCell ref="B79:D79"/>
    <mergeCell ref="B68:D68"/>
    <mergeCell ref="B69:D69"/>
    <mergeCell ref="B70:D70"/>
    <mergeCell ref="B71:D71"/>
    <mergeCell ref="B72:D72"/>
    <mergeCell ref="B73:D73"/>
    <mergeCell ref="B134:D134"/>
    <mergeCell ref="B119:D119"/>
    <mergeCell ref="B120:D120"/>
    <mergeCell ref="B121:D121"/>
    <mergeCell ref="B110:D110"/>
    <mergeCell ref="B111:D111"/>
    <mergeCell ref="B112:D112"/>
    <mergeCell ref="B113:D113"/>
    <mergeCell ref="B114:D114"/>
    <mergeCell ref="B115:D115"/>
    <mergeCell ref="B117:D117"/>
    <mergeCell ref="B92:D92"/>
    <mergeCell ref="B93:D93"/>
    <mergeCell ref="B94:D94"/>
    <mergeCell ref="B131:D131"/>
    <mergeCell ref="B132:D132"/>
    <mergeCell ref="B133:D133"/>
    <mergeCell ref="B122:D122"/>
    <mergeCell ref="B123:D123"/>
    <mergeCell ref="B124:D124"/>
    <mergeCell ref="B125:D125"/>
    <mergeCell ref="B126:D126"/>
    <mergeCell ref="B127:D127"/>
    <mergeCell ref="B104:D104"/>
    <mergeCell ref="B105:D105"/>
    <mergeCell ref="B106:D106"/>
    <mergeCell ref="B107:D107"/>
    <mergeCell ref="B108:D108"/>
    <mergeCell ref="B109:D109"/>
    <mergeCell ref="B98:D98"/>
    <mergeCell ref="B99:D99"/>
    <mergeCell ref="B100:D100"/>
    <mergeCell ref="B101:D101"/>
    <mergeCell ref="B102:D102"/>
    <mergeCell ref="B103:D103"/>
    <mergeCell ref="B22:D22"/>
    <mergeCell ref="B23:D23"/>
    <mergeCell ref="B24:D24"/>
    <mergeCell ref="B25:D25"/>
    <mergeCell ref="B26:D26"/>
    <mergeCell ref="B27:D27"/>
    <mergeCell ref="B128:D128"/>
    <mergeCell ref="B129:D129"/>
    <mergeCell ref="B130:D130"/>
    <mergeCell ref="B116:D116"/>
    <mergeCell ref="B118:D118"/>
    <mergeCell ref="B95:D95"/>
    <mergeCell ref="B96:D96"/>
    <mergeCell ref="B97:D97"/>
    <mergeCell ref="B86:D86"/>
    <mergeCell ref="B87:D87"/>
    <mergeCell ref="B88:D88"/>
    <mergeCell ref="B89:D89"/>
    <mergeCell ref="B90:D90"/>
    <mergeCell ref="B91:D91"/>
    <mergeCell ref="B80:D80"/>
    <mergeCell ref="B81:D81"/>
    <mergeCell ref="B82:D82"/>
    <mergeCell ref="B83:D83"/>
    <mergeCell ref="A1:D1"/>
    <mergeCell ref="E1:AA1"/>
    <mergeCell ref="AC1:AH1"/>
    <mergeCell ref="A2:AH2"/>
    <mergeCell ref="A4:D17"/>
    <mergeCell ref="E4:I6"/>
    <mergeCell ref="J4:M6"/>
    <mergeCell ref="N4:X6"/>
    <mergeCell ref="Y4:Y17"/>
    <mergeCell ref="Z4:Z17"/>
    <mergeCell ref="AA4:AA17"/>
    <mergeCell ref="AB4:AB17"/>
    <mergeCell ref="AC4:AE6"/>
    <mergeCell ref="AF4:AH6"/>
    <mergeCell ref="E7:E17"/>
    <mergeCell ref="F7:F17"/>
    <mergeCell ref="G7:G17"/>
    <mergeCell ref="H7:H17"/>
    <mergeCell ref="I7:I17"/>
    <mergeCell ref="J7:J17"/>
    <mergeCell ref="K7:K17"/>
    <mergeCell ref="L7:L17"/>
    <mergeCell ref="M7:M17"/>
    <mergeCell ref="N7:N17"/>
    <mergeCell ref="B136:C142"/>
    <mergeCell ref="A18:D18"/>
    <mergeCell ref="A3:AH3"/>
    <mergeCell ref="O7:O17"/>
    <mergeCell ref="P7:P17"/>
    <mergeCell ref="Q7:Q17"/>
    <mergeCell ref="R7:R17"/>
    <mergeCell ref="S7:V9"/>
    <mergeCell ref="W7:W17"/>
    <mergeCell ref="X7:X17"/>
    <mergeCell ref="AC7:AC17"/>
    <mergeCell ref="AD7:AD17"/>
    <mergeCell ref="AE7:AE17"/>
    <mergeCell ref="AF7:AF17"/>
    <mergeCell ref="AG7:AG17"/>
    <mergeCell ref="AH7:AH17"/>
    <mergeCell ref="S10:S17"/>
    <mergeCell ref="T10:T17"/>
    <mergeCell ref="U10:U17"/>
    <mergeCell ref="V10:V17"/>
    <mergeCell ref="B28:D28"/>
    <mergeCell ref="B19:D19"/>
    <mergeCell ref="B20:D20"/>
    <mergeCell ref="B21:D21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H1718"/>
  <sheetViews>
    <sheetView zoomScale="85" zoomScaleNormal="85" workbookViewId="0">
      <selection activeCell="S136" sqref="S136"/>
    </sheetView>
  </sheetViews>
  <sheetFormatPr defaultRowHeight="12.75" x14ac:dyDescent="0.2"/>
  <cols>
    <col min="1" max="3" width="9.140625" style="24"/>
    <col min="4" max="4" width="24.28515625" style="24" customWidth="1"/>
    <col min="5" max="5" width="8.85546875" style="24" customWidth="1"/>
    <col min="6" max="6" width="6.7109375" style="24" customWidth="1"/>
    <col min="7" max="7" width="11.42578125" style="24" customWidth="1"/>
    <col min="8" max="8" width="9.5703125" style="24" customWidth="1"/>
    <col min="9" max="9" width="10.42578125" style="24" customWidth="1"/>
    <col min="10" max="10" width="18.140625" style="24" customWidth="1"/>
    <col min="11" max="11" width="10.85546875" style="24" customWidth="1"/>
    <col min="12" max="13" width="7.5703125" style="24" customWidth="1"/>
    <col min="14" max="14" width="7.42578125" style="24" customWidth="1"/>
    <col min="15" max="15" width="7.85546875" style="24" customWidth="1"/>
    <col min="16" max="16" width="8.28515625" style="24" customWidth="1"/>
    <col min="17" max="17" width="10.85546875" style="24" customWidth="1"/>
    <col min="18" max="18" width="8.7109375" style="24" customWidth="1"/>
    <col min="19" max="19" width="5.85546875" style="24" customWidth="1"/>
    <col min="20" max="20" width="9.140625" style="24"/>
    <col min="21" max="21" width="5.85546875" style="24" customWidth="1"/>
    <col min="22" max="22" width="8.42578125" style="24" customWidth="1"/>
    <col min="23" max="23" width="7.85546875" style="24" customWidth="1"/>
    <col min="24" max="24" width="11.140625" style="24" customWidth="1"/>
    <col min="25" max="25" width="9.28515625" style="24" customWidth="1"/>
    <col min="26" max="26" width="6.5703125" style="24" customWidth="1"/>
    <col min="27" max="27" width="10.28515625" style="24" customWidth="1"/>
    <col min="28" max="28" width="8.140625" style="24" customWidth="1"/>
    <col min="29" max="30" width="5.85546875" style="24" customWidth="1"/>
    <col min="31" max="31" width="8" style="24" customWidth="1"/>
    <col min="32" max="32" width="7.28515625" style="24" customWidth="1"/>
    <col min="33" max="33" width="6.85546875" style="24" customWidth="1"/>
    <col min="34" max="34" width="10.7109375" style="40" customWidth="1"/>
    <col min="35" max="16384" width="9.140625" style="24"/>
  </cols>
  <sheetData>
    <row r="1" spans="1:34" ht="41.25" customHeight="1" x14ac:dyDescent="0.2">
      <c r="A1" s="192" t="s">
        <v>281</v>
      </c>
      <c r="B1" s="193"/>
      <c r="C1" s="193"/>
      <c r="D1" s="193"/>
      <c r="E1" s="179" t="s">
        <v>246</v>
      </c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23"/>
      <c r="AC1" s="212"/>
      <c r="AD1" s="212"/>
      <c r="AE1" s="212"/>
      <c r="AF1" s="212"/>
      <c r="AG1" s="212"/>
      <c r="AH1" s="213"/>
    </row>
    <row r="2" spans="1:34" ht="28.5" customHeight="1" x14ac:dyDescent="0.2">
      <c r="A2" s="178" t="s">
        <v>260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80"/>
    </row>
    <row r="3" spans="1:34" ht="38.25" customHeight="1" x14ac:dyDescent="0.2">
      <c r="A3" s="172" t="s">
        <v>261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  <c r="AH3" s="174"/>
    </row>
    <row r="4" spans="1:34" ht="15.75" customHeight="1" x14ac:dyDescent="0.2">
      <c r="A4" s="215" t="s">
        <v>245</v>
      </c>
      <c r="B4" s="215"/>
      <c r="C4" s="215"/>
      <c r="D4" s="215"/>
      <c r="E4" s="194" t="s">
        <v>244</v>
      </c>
      <c r="F4" s="195"/>
      <c r="G4" s="195"/>
      <c r="H4" s="195"/>
      <c r="I4" s="196"/>
      <c r="J4" s="203" t="s">
        <v>243</v>
      </c>
      <c r="K4" s="204"/>
      <c r="L4" s="204"/>
      <c r="M4" s="205"/>
      <c r="N4" s="203" t="s">
        <v>242</v>
      </c>
      <c r="O4" s="204"/>
      <c r="P4" s="204"/>
      <c r="Q4" s="204"/>
      <c r="R4" s="204"/>
      <c r="S4" s="204"/>
      <c r="T4" s="204"/>
      <c r="U4" s="204"/>
      <c r="V4" s="204"/>
      <c r="W4" s="204"/>
      <c r="X4" s="204"/>
      <c r="Y4" s="187" t="s">
        <v>241</v>
      </c>
      <c r="Z4" s="187" t="s">
        <v>240</v>
      </c>
      <c r="AA4" s="187" t="s">
        <v>239</v>
      </c>
      <c r="AB4" s="187" t="s">
        <v>238</v>
      </c>
      <c r="AC4" s="203" t="s">
        <v>237</v>
      </c>
      <c r="AD4" s="204"/>
      <c r="AE4" s="205"/>
      <c r="AF4" s="214" t="s">
        <v>236</v>
      </c>
      <c r="AG4" s="214"/>
      <c r="AH4" s="214"/>
    </row>
    <row r="5" spans="1:34" ht="15.75" customHeight="1" x14ac:dyDescent="0.2">
      <c r="A5" s="215"/>
      <c r="B5" s="215"/>
      <c r="C5" s="215"/>
      <c r="D5" s="215"/>
      <c r="E5" s="197"/>
      <c r="F5" s="198"/>
      <c r="G5" s="198"/>
      <c r="H5" s="198"/>
      <c r="I5" s="199"/>
      <c r="J5" s="206"/>
      <c r="K5" s="207"/>
      <c r="L5" s="207"/>
      <c r="M5" s="208"/>
      <c r="N5" s="206"/>
      <c r="O5" s="207"/>
      <c r="P5" s="207"/>
      <c r="Q5" s="207"/>
      <c r="R5" s="207"/>
      <c r="S5" s="207"/>
      <c r="T5" s="207"/>
      <c r="U5" s="207"/>
      <c r="V5" s="207"/>
      <c r="W5" s="207"/>
      <c r="X5" s="207"/>
      <c r="Y5" s="188"/>
      <c r="Z5" s="188"/>
      <c r="AA5" s="188"/>
      <c r="AB5" s="188"/>
      <c r="AC5" s="206"/>
      <c r="AD5" s="207"/>
      <c r="AE5" s="208"/>
      <c r="AF5" s="214"/>
      <c r="AG5" s="214"/>
      <c r="AH5" s="214"/>
    </row>
    <row r="6" spans="1:34" ht="35.25" customHeight="1" x14ac:dyDescent="0.2">
      <c r="A6" s="215"/>
      <c r="B6" s="215"/>
      <c r="C6" s="215"/>
      <c r="D6" s="215"/>
      <c r="E6" s="200"/>
      <c r="F6" s="201"/>
      <c r="G6" s="201"/>
      <c r="H6" s="201"/>
      <c r="I6" s="202"/>
      <c r="J6" s="209"/>
      <c r="K6" s="210"/>
      <c r="L6" s="210"/>
      <c r="M6" s="211"/>
      <c r="N6" s="209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188"/>
      <c r="Z6" s="188"/>
      <c r="AA6" s="188"/>
      <c r="AB6" s="188"/>
      <c r="AC6" s="209"/>
      <c r="AD6" s="210"/>
      <c r="AE6" s="211"/>
      <c r="AF6" s="214"/>
      <c r="AG6" s="214"/>
      <c r="AH6" s="214"/>
    </row>
    <row r="7" spans="1:34" ht="12.75" customHeight="1" x14ac:dyDescent="0.2">
      <c r="A7" s="215"/>
      <c r="B7" s="215"/>
      <c r="C7" s="215"/>
      <c r="D7" s="215"/>
      <c r="E7" s="187" t="s">
        <v>0</v>
      </c>
      <c r="F7" s="187" t="s">
        <v>235</v>
      </c>
      <c r="G7" s="187" t="s">
        <v>234</v>
      </c>
      <c r="H7" s="187" t="s">
        <v>233</v>
      </c>
      <c r="I7" s="187" t="s">
        <v>232</v>
      </c>
      <c r="J7" s="187" t="s">
        <v>0</v>
      </c>
      <c r="K7" s="187" t="s">
        <v>234</v>
      </c>
      <c r="L7" s="187" t="s">
        <v>233</v>
      </c>
      <c r="M7" s="187" t="s">
        <v>232</v>
      </c>
      <c r="N7" s="187" t="s">
        <v>231</v>
      </c>
      <c r="O7" s="187" t="s">
        <v>230</v>
      </c>
      <c r="P7" s="187" t="s">
        <v>229</v>
      </c>
      <c r="Q7" s="187" t="s">
        <v>228</v>
      </c>
      <c r="R7" s="187" t="s">
        <v>227</v>
      </c>
      <c r="S7" s="203" t="s">
        <v>226</v>
      </c>
      <c r="T7" s="204"/>
      <c r="U7" s="204"/>
      <c r="V7" s="205"/>
      <c r="W7" s="187" t="s">
        <v>225</v>
      </c>
      <c r="X7" s="187" t="s">
        <v>224</v>
      </c>
      <c r="Y7" s="188"/>
      <c r="Z7" s="188"/>
      <c r="AA7" s="188"/>
      <c r="AB7" s="188"/>
      <c r="AC7" s="187" t="s">
        <v>223</v>
      </c>
      <c r="AD7" s="187" t="s">
        <v>222</v>
      </c>
      <c r="AE7" s="187" t="s">
        <v>0</v>
      </c>
      <c r="AF7" s="187" t="s">
        <v>223</v>
      </c>
      <c r="AG7" s="218" t="s">
        <v>222</v>
      </c>
      <c r="AH7" s="217" t="s">
        <v>0</v>
      </c>
    </row>
    <row r="8" spans="1:34" ht="12.75" customHeight="1" x14ac:dyDescent="0.2">
      <c r="A8" s="215"/>
      <c r="B8" s="215"/>
      <c r="C8" s="215"/>
      <c r="D8" s="216"/>
      <c r="E8" s="188"/>
      <c r="F8" s="188"/>
      <c r="G8" s="188"/>
      <c r="H8" s="188"/>
      <c r="I8" s="188"/>
      <c r="J8" s="188"/>
      <c r="K8" s="188"/>
      <c r="L8" s="188"/>
      <c r="M8" s="188"/>
      <c r="N8" s="188"/>
      <c r="O8" s="188"/>
      <c r="P8" s="188"/>
      <c r="Q8" s="188"/>
      <c r="R8" s="188"/>
      <c r="S8" s="206"/>
      <c r="T8" s="207"/>
      <c r="U8" s="207"/>
      <c r="V8" s="20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219"/>
      <c r="AH8" s="217"/>
    </row>
    <row r="9" spans="1:34" ht="40.5" customHeight="1" x14ac:dyDescent="0.2">
      <c r="A9" s="215"/>
      <c r="B9" s="215"/>
      <c r="C9" s="215"/>
      <c r="D9" s="216"/>
      <c r="E9" s="188"/>
      <c r="F9" s="188"/>
      <c r="G9" s="188"/>
      <c r="H9" s="188"/>
      <c r="I9" s="188"/>
      <c r="J9" s="188"/>
      <c r="K9" s="188"/>
      <c r="L9" s="188"/>
      <c r="M9" s="188"/>
      <c r="N9" s="188"/>
      <c r="O9" s="188"/>
      <c r="P9" s="188"/>
      <c r="Q9" s="188"/>
      <c r="R9" s="188"/>
      <c r="S9" s="209"/>
      <c r="T9" s="210"/>
      <c r="U9" s="210"/>
      <c r="V9" s="211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219"/>
      <c r="AH9" s="217"/>
    </row>
    <row r="10" spans="1:34" ht="12.75" customHeight="1" x14ac:dyDescent="0.2">
      <c r="A10" s="215"/>
      <c r="B10" s="215"/>
      <c r="C10" s="215"/>
      <c r="D10" s="216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188"/>
      <c r="R10" s="188"/>
      <c r="S10" s="187" t="s">
        <v>221</v>
      </c>
      <c r="T10" s="187" t="s">
        <v>220</v>
      </c>
      <c r="U10" s="187" t="s">
        <v>219</v>
      </c>
      <c r="V10" s="187" t="s">
        <v>218</v>
      </c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219"/>
      <c r="AH10" s="217"/>
    </row>
    <row r="11" spans="1:34" ht="12.75" customHeight="1" x14ac:dyDescent="0.2">
      <c r="A11" s="215"/>
      <c r="B11" s="215"/>
      <c r="C11" s="215"/>
      <c r="D11" s="216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  <c r="P11" s="188"/>
      <c r="Q11" s="188"/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88"/>
      <c r="AG11" s="219"/>
      <c r="AH11" s="217"/>
    </row>
    <row r="12" spans="1:34" ht="12.75" customHeight="1" x14ac:dyDescent="0.2">
      <c r="A12" s="215"/>
      <c r="B12" s="215"/>
      <c r="C12" s="215"/>
      <c r="D12" s="216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88"/>
      <c r="P12" s="188"/>
      <c r="Q12" s="188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219"/>
      <c r="AH12" s="217"/>
    </row>
    <row r="13" spans="1:34" ht="12.75" customHeight="1" x14ac:dyDescent="0.2">
      <c r="A13" s="215"/>
      <c r="B13" s="215"/>
      <c r="C13" s="215"/>
      <c r="D13" s="216"/>
      <c r="E13" s="188"/>
      <c r="F13" s="188"/>
      <c r="G13" s="188"/>
      <c r="H13" s="188"/>
      <c r="I13" s="188"/>
      <c r="J13" s="188"/>
      <c r="K13" s="188"/>
      <c r="L13" s="188"/>
      <c r="M13" s="188"/>
      <c r="N13" s="188"/>
      <c r="O13" s="188"/>
      <c r="P13" s="188"/>
      <c r="Q13" s="188"/>
      <c r="R13" s="188"/>
      <c r="S13" s="188"/>
      <c r="T13" s="188"/>
      <c r="U13" s="188"/>
      <c r="V13" s="188"/>
      <c r="W13" s="188"/>
      <c r="X13" s="188"/>
      <c r="Y13" s="188"/>
      <c r="Z13" s="188"/>
      <c r="AA13" s="188"/>
      <c r="AB13" s="188"/>
      <c r="AC13" s="188"/>
      <c r="AD13" s="188"/>
      <c r="AE13" s="188"/>
      <c r="AF13" s="188"/>
      <c r="AG13" s="219"/>
      <c r="AH13" s="217"/>
    </row>
    <row r="14" spans="1:34" ht="12.75" customHeight="1" x14ac:dyDescent="0.2">
      <c r="A14" s="215"/>
      <c r="B14" s="215"/>
      <c r="C14" s="215"/>
      <c r="D14" s="216"/>
      <c r="E14" s="188"/>
      <c r="F14" s="188"/>
      <c r="G14" s="188"/>
      <c r="H14" s="188"/>
      <c r="I14" s="188"/>
      <c r="J14" s="188"/>
      <c r="K14" s="188"/>
      <c r="L14" s="188"/>
      <c r="M14" s="188"/>
      <c r="N14" s="188"/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219"/>
      <c r="AH14" s="217"/>
    </row>
    <row r="15" spans="1:34" ht="12.75" customHeight="1" x14ac:dyDescent="0.2">
      <c r="A15" s="215"/>
      <c r="B15" s="215"/>
      <c r="C15" s="215"/>
      <c r="D15" s="216"/>
      <c r="E15" s="188"/>
      <c r="F15" s="188"/>
      <c r="G15" s="188"/>
      <c r="H15" s="188"/>
      <c r="I15" s="188"/>
      <c r="J15" s="188"/>
      <c r="K15" s="188"/>
      <c r="L15" s="188"/>
      <c r="M15" s="188"/>
      <c r="N15" s="188"/>
      <c r="O15" s="188"/>
      <c r="P15" s="188"/>
      <c r="Q15" s="188"/>
      <c r="R15" s="188"/>
      <c r="S15" s="188"/>
      <c r="T15" s="188"/>
      <c r="U15" s="188"/>
      <c r="V15" s="188"/>
      <c r="W15" s="188"/>
      <c r="X15" s="188"/>
      <c r="Y15" s="188"/>
      <c r="Z15" s="188"/>
      <c r="AA15" s="188"/>
      <c r="AB15" s="188"/>
      <c r="AC15" s="188"/>
      <c r="AD15" s="188"/>
      <c r="AE15" s="188"/>
      <c r="AF15" s="188"/>
      <c r="AG15" s="219"/>
      <c r="AH15" s="217"/>
    </row>
    <row r="16" spans="1:34" ht="12.75" customHeight="1" x14ac:dyDescent="0.2">
      <c r="A16" s="215"/>
      <c r="B16" s="215"/>
      <c r="C16" s="215"/>
      <c r="D16" s="216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8"/>
      <c r="X16" s="188"/>
      <c r="Y16" s="188"/>
      <c r="Z16" s="188"/>
      <c r="AA16" s="188"/>
      <c r="AB16" s="188"/>
      <c r="AC16" s="188"/>
      <c r="AD16" s="188"/>
      <c r="AE16" s="188"/>
      <c r="AF16" s="188"/>
      <c r="AG16" s="219"/>
      <c r="AH16" s="217"/>
    </row>
    <row r="17" spans="1:34" ht="26.25" customHeight="1" x14ac:dyDescent="0.2">
      <c r="A17" s="215"/>
      <c r="B17" s="215"/>
      <c r="C17" s="215"/>
      <c r="D17" s="215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189"/>
      <c r="W17" s="189"/>
      <c r="X17" s="189"/>
      <c r="Y17" s="189"/>
      <c r="Z17" s="189"/>
      <c r="AA17" s="189"/>
      <c r="AB17" s="189"/>
      <c r="AC17" s="189"/>
      <c r="AD17" s="189"/>
      <c r="AE17" s="189"/>
      <c r="AF17" s="189"/>
      <c r="AG17" s="220"/>
      <c r="AH17" s="217"/>
    </row>
    <row r="18" spans="1:34" ht="33" customHeight="1" x14ac:dyDescent="0.2">
      <c r="A18" s="190" t="s">
        <v>217</v>
      </c>
      <c r="B18" s="191"/>
      <c r="C18" s="191"/>
      <c r="D18" s="191"/>
      <c r="E18" s="25">
        <v>1</v>
      </c>
      <c r="F18" s="25">
        <v>2</v>
      </c>
      <c r="G18" s="25">
        <v>3</v>
      </c>
      <c r="H18" s="25">
        <v>4</v>
      </c>
      <c r="I18" s="25">
        <v>5</v>
      </c>
      <c r="J18" s="25">
        <v>6</v>
      </c>
      <c r="K18" s="25">
        <v>7</v>
      </c>
      <c r="L18" s="25">
        <v>8</v>
      </c>
      <c r="M18" s="25">
        <v>9</v>
      </c>
      <c r="N18" s="25">
        <v>10</v>
      </c>
      <c r="O18" s="25">
        <v>11</v>
      </c>
      <c r="P18" s="25">
        <v>12</v>
      </c>
      <c r="Q18" s="25">
        <v>13</v>
      </c>
      <c r="R18" s="25">
        <v>14</v>
      </c>
      <c r="S18" s="25">
        <v>15</v>
      </c>
      <c r="T18" s="25">
        <v>16</v>
      </c>
      <c r="U18" s="25">
        <v>17</v>
      </c>
      <c r="V18" s="25">
        <v>18</v>
      </c>
      <c r="W18" s="25">
        <v>19</v>
      </c>
      <c r="X18" s="25">
        <v>20</v>
      </c>
      <c r="Y18" s="25">
        <v>21</v>
      </c>
      <c r="Z18" s="25">
        <v>22</v>
      </c>
      <c r="AA18" s="25">
        <v>23</v>
      </c>
      <c r="AB18" s="25">
        <v>24</v>
      </c>
      <c r="AC18" s="25">
        <v>25</v>
      </c>
      <c r="AD18" s="25">
        <v>26</v>
      </c>
      <c r="AE18" s="25">
        <v>27</v>
      </c>
      <c r="AF18" s="25">
        <v>28</v>
      </c>
      <c r="AG18" s="25">
        <v>29</v>
      </c>
      <c r="AH18" s="25">
        <v>30</v>
      </c>
    </row>
    <row r="19" spans="1:34" ht="63" customHeight="1" x14ac:dyDescent="0.2">
      <c r="A19" s="115" t="s">
        <v>216</v>
      </c>
      <c r="B19" s="186" t="s">
        <v>215</v>
      </c>
      <c r="C19" s="186"/>
      <c r="D19" s="186"/>
      <c r="E19" s="98">
        <f t="shared" ref="E19:AH19" si="0">SUM(E20:E38)</f>
        <v>331</v>
      </c>
      <c r="F19" s="98">
        <f t="shared" si="0"/>
        <v>131</v>
      </c>
      <c r="G19" s="98">
        <f t="shared" si="0"/>
        <v>199</v>
      </c>
      <c r="H19" s="98">
        <f t="shared" si="0"/>
        <v>1</v>
      </c>
      <c r="I19" s="98">
        <f t="shared" si="0"/>
        <v>0</v>
      </c>
      <c r="J19" s="98">
        <f t="shared" si="0"/>
        <v>394</v>
      </c>
      <c r="K19" s="98">
        <f t="shared" si="0"/>
        <v>302</v>
      </c>
      <c r="L19" s="98">
        <f t="shared" si="0"/>
        <v>76</v>
      </c>
      <c r="M19" s="98">
        <f t="shared" si="0"/>
        <v>11</v>
      </c>
      <c r="N19" s="98">
        <f t="shared" si="0"/>
        <v>204</v>
      </c>
      <c r="O19" s="98">
        <f t="shared" si="0"/>
        <v>122</v>
      </c>
      <c r="P19" s="98">
        <f t="shared" si="0"/>
        <v>4</v>
      </c>
      <c r="Q19" s="98">
        <f t="shared" si="0"/>
        <v>21</v>
      </c>
      <c r="R19" s="98">
        <f t="shared" si="0"/>
        <v>0</v>
      </c>
      <c r="S19" s="98">
        <f t="shared" si="0"/>
        <v>57</v>
      </c>
      <c r="T19" s="98">
        <f t="shared" si="0"/>
        <v>4</v>
      </c>
      <c r="U19" s="98">
        <f t="shared" si="0"/>
        <v>50</v>
      </c>
      <c r="V19" s="98">
        <f t="shared" si="0"/>
        <v>3</v>
      </c>
      <c r="W19" s="98">
        <f t="shared" si="0"/>
        <v>8</v>
      </c>
      <c r="X19" s="98">
        <f t="shared" si="0"/>
        <v>212</v>
      </c>
      <c r="Y19" s="98">
        <f t="shared" si="0"/>
        <v>3</v>
      </c>
      <c r="Z19" s="98">
        <f t="shared" si="0"/>
        <v>80</v>
      </c>
      <c r="AA19" s="98">
        <f t="shared" si="0"/>
        <v>417</v>
      </c>
      <c r="AB19" s="98">
        <f t="shared" si="0"/>
        <v>139</v>
      </c>
      <c r="AC19" s="98">
        <f t="shared" si="0"/>
        <v>8</v>
      </c>
      <c r="AD19" s="98">
        <f t="shared" si="0"/>
        <v>2</v>
      </c>
      <c r="AE19" s="98">
        <f t="shared" si="0"/>
        <v>10</v>
      </c>
      <c r="AF19" s="98">
        <f t="shared" si="0"/>
        <v>0</v>
      </c>
      <c r="AG19" s="98">
        <f t="shared" si="0"/>
        <v>0</v>
      </c>
      <c r="AH19" s="98">
        <f t="shared" si="0"/>
        <v>0</v>
      </c>
    </row>
    <row r="20" spans="1:34" ht="32.25" customHeight="1" x14ac:dyDescent="0.2">
      <c r="A20" s="116">
        <v>1.1000000000000001</v>
      </c>
      <c r="B20" s="186" t="s">
        <v>214</v>
      </c>
      <c r="C20" s="186"/>
      <c r="D20" s="186"/>
      <c r="E20" s="100">
        <v>16</v>
      </c>
      <c r="F20" s="100">
        <v>2</v>
      </c>
      <c r="G20" s="100">
        <v>14</v>
      </c>
      <c r="H20" s="100"/>
      <c r="I20" s="100"/>
      <c r="J20" s="100">
        <v>33</v>
      </c>
      <c r="K20" s="100">
        <v>18</v>
      </c>
      <c r="L20" s="100">
        <v>12</v>
      </c>
      <c r="M20" s="100">
        <v>2</v>
      </c>
      <c r="N20" s="100">
        <v>16</v>
      </c>
      <c r="O20" s="100">
        <v>9</v>
      </c>
      <c r="P20" s="100"/>
      <c r="Q20" s="100">
        <v>4</v>
      </c>
      <c r="R20" s="100"/>
      <c r="S20" s="100">
        <v>3</v>
      </c>
      <c r="T20" s="100">
        <v>1</v>
      </c>
      <c r="U20" s="100">
        <v>2</v>
      </c>
      <c r="V20" s="100"/>
      <c r="W20" s="100">
        <v>1</v>
      </c>
      <c r="X20" s="100">
        <v>17</v>
      </c>
      <c r="Y20" s="100"/>
      <c r="Z20" s="100">
        <v>1</v>
      </c>
      <c r="AA20" s="100">
        <v>17</v>
      </c>
      <c r="AB20" s="100">
        <v>1</v>
      </c>
      <c r="AC20" s="100"/>
      <c r="AD20" s="100">
        <v>1</v>
      </c>
      <c r="AE20" s="100">
        <v>1</v>
      </c>
      <c r="AF20" s="100"/>
      <c r="AG20" s="100"/>
      <c r="AH20" s="100"/>
    </row>
    <row r="21" spans="1:34" ht="24" customHeight="1" x14ac:dyDescent="0.2">
      <c r="A21" s="115" t="s">
        <v>213</v>
      </c>
      <c r="B21" s="186" t="s">
        <v>212</v>
      </c>
      <c r="C21" s="186"/>
      <c r="D21" s="186"/>
      <c r="E21" s="100">
        <v>35</v>
      </c>
      <c r="F21" s="100"/>
      <c r="G21" s="100">
        <v>34</v>
      </c>
      <c r="H21" s="100">
        <v>1</v>
      </c>
      <c r="I21" s="100"/>
      <c r="J21" s="100">
        <v>64</v>
      </c>
      <c r="K21" s="100">
        <v>51</v>
      </c>
      <c r="L21" s="100">
        <v>9</v>
      </c>
      <c r="M21" s="100">
        <v>4</v>
      </c>
      <c r="N21" s="35">
        <v>33</v>
      </c>
      <c r="O21" s="35">
        <v>23</v>
      </c>
      <c r="P21" s="35"/>
      <c r="Q21" s="35">
        <v>4</v>
      </c>
      <c r="R21" s="35"/>
      <c r="S21" s="35">
        <v>6</v>
      </c>
      <c r="T21" s="35"/>
      <c r="U21" s="35">
        <v>5</v>
      </c>
      <c r="V21" s="35">
        <v>1</v>
      </c>
      <c r="W21" s="35">
        <v>1</v>
      </c>
      <c r="X21" s="35">
        <v>34</v>
      </c>
      <c r="Y21" s="35"/>
      <c r="Z21" s="35">
        <v>1</v>
      </c>
      <c r="AA21" s="35">
        <v>51</v>
      </c>
      <c r="AB21" s="35">
        <v>2</v>
      </c>
      <c r="AC21" s="35">
        <v>3</v>
      </c>
      <c r="AD21" s="35"/>
      <c r="AE21" s="35">
        <v>3</v>
      </c>
      <c r="AF21" s="35"/>
      <c r="AG21" s="117"/>
      <c r="AH21" s="35"/>
    </row>
    <row r="22" spans="1:34" s="31" customFormat="1" ht="48" customHeight="1" x14ac:dyDescent="0.25">
      <c r="A22" s="118" t="s">
        <v>211</v>
      </c>
      <c r="B22" s="186" t="s">
        <v>210</v>
      </c>
      <c r="C22" s="186"/>
      <c r="D22" s="186"/>
      <c r="E22" s="100"/>
      <c r="F22" s="100"/>
      <c r="G22" s="100"/>
      <c r="H22" s="100"/>
      <c r="I22" s="100"/>
      <c r="J22" s="100"/>
      <c r="K22" s="100"/>
      <c r="L22" s="100"/>
      <c r="M22" s="100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117"/>
      <c r="AH22" s="35"/>
    </row>
    <row r="23" spans="1:34" s="31" customFormat="1" ht="31.5" customHeight="1" x14ac:dyDescent="0.25">
      <c r="A23" s="115" t="s">
        <v>209</v>
      </c>
      <c r="B23" s="186" t="s">
        <v>208</v>
      </c>
      <c r="C23" s="186"/>
      <c r="D23" s="186"/>
      <c r="E23" s="100"/>
      <c r="F23" s="100"/>
      <c r="G23" s="100"/>
      <c r="H23" s="100"/>
      <c r="I23" s="100"/>
      <c r="J23" s="100"/>
      <c r="K23" s="100"/>
      <c r="L23" s="100"/>
      <c r="M23" s="100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117"/>
      <c r="AH23" s="35"/>
    </row>
    <row r="24" spans="1:34" s="31" customFormat="1" ht="32.25" customHeight="1" x14ac:dyDescent="0.25">
      <c r="A24" s="116">
        <v>1.2</v>
      </c>
      <c r="B24" s="186" t="s">
        <v>207</v>
      </c>
      <c r="C24" s="186"/>
      <c r="D24" s="186"/>
      <c r="E24" s="100">
        <v>1</v>
      </c>
      <c r="F24" s="100"/>
      <c r="G24" s="100">
        <v>1</v>
      </c>
      <c r="H24" s="100"/>
      <c r="I24" s="100"/>
      <c r="J24" s="100">
        <v>3</v>
      </c>
      <c r="K24" s="100">
        <v>2</v>
      </c>
      <c r="L24" s="100">
        <v>1</v>
      </c>
      <c r="M24" s="100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>
        <v>3</v>
      </c>
      <c r="AB24" s="35">
        <v>1</v>
      </c>
      <c r="AC24" s="35"/>
      <c r="AD24" s="35"/>
      <c r="AE24" s="35"/>
      <c r="AF24" s="35"/>
      <c r="AG24" s="117"/>
      <c r="AH24" s="35"/>
    </row>
    <row r="25" spans="1:34" s="31" customFormat="1" ht="25.5" customHeight="1" x14ac:dyDescent="0.25">
      <c r="A25" s="115" t="s">
        <v>206</v>
      </c>
      <c r="B25" s="186" t="s">
        <v>205</v>
      </c>
      <c r="C25" s="186"/>
      <c r="D25" s="186"/>
      <c r="E25" s="100"/>
      <c r="F25" s="100"/>
      <c r="G25" s="100"/>
      <c r="H25" s="100"/>
      <c r="I25" s="100"/>
      <c r="J25" s="100">
        <v>1</v>
      </c>
      <c r="K25" s="100"/>
      <c r="L25" s="100">
        <v>1</v>
      </c>
      <c r="M25" s="100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117"/>
      <c r="AH25" s="35"/>
    </row>
    <row r="26" spans="1:34" s="31" customFormat="1" ht="27.75" customHeight="1" x14ac:dyDescent="0.25">
      <c r="A26" s="115" t="s">
        <v>204</v>
      </c>
      <c r="B26" s="183" t="s">
        <v>203</v>
      </c>
      <c r="C26" s="184"/>
      <c r="D26" s="185"/>
      <c r="E26" s="101"/>
      <c r="F26" s="101"/>
      <c r="G26" s="101"/>
      <c r="H26" s="101"/>
      <c r="I26" s="101"/>
      <c r="J26" s="101"/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</row>
    <row r="27" spans="1:34" s="31" customFormat="1" ht="27.75" customHeight="1" x14ac:dyDescent="0.25">
      <c r="A27" s="115" t="s">
        <v>202</v>
      </c>
      <c r="B27" s="183" t="s">
        <v>201</v>
      </c>
      <c r="C27" s="184"/>
      <c r="D27" s="185"/>
      <c r="E27" s="101"/>
      <c r="F27" s="101"/>
      <c r="G27" s="101"/>
      <c r="H27" s="101"/>
      <c r="I27" s="101"/>
      <c r="J27" s="100"/>
      <c r="K27" s="100"/>
      <c r="L27" s="100"/>
      <c r="M27" s="100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117"/>
      <c r="AH27" s="35"/>
    </row>
    <row r="28" spans="1:34" s="31" customFormat="1" ht="27.75" customHeight="1" x14ac:dyDescent="0.25">
      <c r="A28" s="115" t="s">
        <v>200</v>
      </c>
      <c r="B28" s="186" t="s">
        <v>199</v>
      </c>
      <c r="C28" s="186"/>
      <c r="D28" s="186"/>
      <c r="E28" s="100">
        <v>3</v>
      </c>
      <c r="F28" s="100"/>
      <c r="G28" s="100">
        <v>3</v>
      </c>
      <c r="H28" s="100"/>
      <c r="I28" s="100"/>
      <c r="J28" s="100">
        <v>1</v>
      </c>
      <c r="K28" s="100">
        <v>1</v>
      </c>
      <c r="L28" s="100"/>
      <c r="M28" s="100"/>
      <c r="N28" s="35">
        <v>3</v>
      </c>
      <c r="O28" s="35">
        <v>3</v>
      </c>
      <c r="P28" s="35"/>
      <c r="Q28" s="35"/>
      <c r="R28" s="35"/>
      <c r="S28" s="35"/>
      <c r="T28" s="35"/>
      <c r="U28" s="35"/>
      <c r="V28" s="35"/>
      <c r="W28" s="35"/>
      <c r="X28" s="35">
        <v>3</v>
      </c>
      <c r="Y28" s="35"/>
      <c r="Z28" s="35"/>
      <c r="AA28" s="35">
        <v>1</v>
      </c>
      <c r="AB28" s="35"/>
      <c r="AC28" s="35"/>
      <c r="AD28" s="35"/>
      <c r="AE28" s="35"/>
      <c r="AF28" s="35"/>
      <c r="AG28" s="117"/>
      <c r="AH28" s="35"/>
    </row>
    <row r="29" spans="1:34" s="31" customFormat="1" ht="32.25" customHeight="1" x14ac:dyDescent="0.25">
      <c r="A29" s="115" t="s">
        <v>198</v>
      </c>
      <c r="B29" s="186" t="s">
        <v>197</v>
      </c>
      <c r="C29" s="186"/>
      <c r="D29" s="186"/>
      <c r="E29" s="100">
        <v>1</v>
      </c>
      <c r="F29" s="100"/>
      <c r="G29" s="100">
        <v>1</v>
      </c>
      <c r="H29" s="100"/>
      <c r="I29" s="100"/>
      <c r="J29" s="100"/>
      <c r="K29" s="100"/>
      <c r="L29" s="100"/>
      <c r="M29" s="100"/>
      <c r="N29" s="35">
        <v>1</v>
      </c>
      <c r="O29" s="35"/>
      <c r="P29" s="35"/>
      <c r="Q29" s="35"/>
      <c r="R29" s="35"/>
      <c r="S29" s="35">
        <v>1</v>
      </c>
      <c r="T29" s="35"/>
      <c r="U29" s="35">
        <v>1</v>
      </c>
      <c r="V29" s="35"/>
      <c r="W29" s="35"/>
      <c r="X29" s="35">
        <v>1</v>
      </c>
      <c r="Y29" s="35"/>
      <c r="Z29" s="35"/>
      <c r="AA29" s="35"/>
      <c r="AB29" s="35"/>
      <c r="AC29" s="35"/>
      <c r="AD29" s="35"/>
      <c r="AE29" s="35"/>
      <c r="AF29" s="35"/>
      <c r="AG29" s="117"/>
      <c r="AH29" s="35"/>
    </row>
    <row r="30" spans="1:34" s="31" customFormat="1" ht="39.75" customHeight="1" x14ac:dyDescent="0.25">
      <c r="A30" s="115" t="s">
        <v>196</v>
      </c>
      <c r="B30" s="183" t="s">
        <v>195</v>
      </c>
      <c r="C30" s="184"/>
      <c r="D30" s="185"/>
      <c r="E30" s="101"/>
      <c r="F30" s="101"/>
      <c r="G30" s="101"/>
      <c r="H30" s="101"/>
      <c r="I30" s="101"/>
      <c r="J30" s="100"/>
      <c r="K30" s="100"/>
      <c r="L30" s="100"/>
      <c r="M30" s="100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117"/>
      <c r="AH30" s="35"/>
    </row>
    <row r="31" spans="1:34" s="31" customFormat="1" ht="27.75" customHeight="1" x14ac:dyDescent="0.25">
      <c r="A31" s="115" t="s">
        <v>194</v>
      </c>
      <c r="B31" s="183" t="s">
        <v>193</v>
      </c>
      <c r="C31" s="184"/>
      <c r="D31" s="185"/>
      <c r="E31" s="101">
        <v>7</v>
      </c>
      <c r="F31" s="101">
        <v>2</v>
      </c>
      <c r="G31" s="101">
        <v>5</v>
      </c>
      <c r="H31" s="101"/>
      <c r="I31" s="101"/>
      <c r="J31" s="100">
        <v>8</v>
      </c>
      <c r="K31" s="100">
        <v>8</v>
      </c>
      <c r="L31" s="100"/>
      <c r="M31" s="100"/>
      <c r="N31" s="35">
        <v>4</v>
      </c>
      <c r="O31" s="35">
        <v>3</v>
      </c>
      <c r="P31" s="35"/>
      <c r="Q31" s="35"/>
      <c r="R31" s="35"/>
      <c r="S31" s="35">
        <v>1</v>
      </c>
      <c r="T31" s="35"/>
      <c r="U31" s="35">
        <v>1</v>
      </c>
      <c r="V31" s="35"/>
      <c r="W31" s="35">
        <v>1</v>
      </c>
      <c r="X31" s="35">
        <v>5</v>
      </c>
      <c r="Y31" s="35"/>
      <c r="Z31" s="35">
        <v>1</v>
      </c>
      <c r="AA31" s="35">
        <v>10</v>
      </c>
      <c r="AB31" s="35">
        <v>4</v>
      </c>
      <c r="AC31" s="35"/>
      <c r="AD31" s="35"/>
      <c r="AE31" s="35"/>
      <c r="AF31" s="35"/>
      <c r="AG31" s="117"/>
      <c r="AH31" s="35"/>
    </row>
    <row r="32" spans="1:34" s="31" customFormat="1" ht="27.75" customHeight="1" x14ac:dyDescent="0.25">
      <c r="A32" s="115" t="s">
        <v>192</v>
      </c>
      <c r="B32" s="183" t="s">
        <v>191</v>
      </c>
      <c r="C32" s="184"/>
      <c r="D32" s="185"/>
      <c r="E32" s="101">
        <v>10</v>
      </c>
      <c r="F32" s="101">
        <v>1</v>
      </c>
      <c r="G32" s="101">
        <v>9</v>
      </c>
      <c r="H32" s="101"/>
      <c r="I32" s="101"/>
      <c r="J32" s="100">
        <v>23</v>
      </c>
      <c r="K32" s="100">
        <v>15</v>
      </c>
      <c r="L32" s="100">
        <v>6</v>
      </c>
      <c r="M32" s="100"/>
      <c r="N32" s="35">
        <v>7</v>
      </c>
      <c r="O32" s="35">
        <v>3</v>
      </c>
      <c r="P32" s="35"/>
      <c r="Q32" s="35">
        <v>2</v>
      </c>
      <c r="R32" s="35"/>
      <c r="S32" s="35">
        <v>2</v>
      </c>
      <c r="T32" s="35"/>
      <c r="U32" s="35">
        <v>2</v>
      </c>
      <c r="V32" s="35"/>
      <c r="W32" s="35">
        <v>1</v>
      </c>
      <c r="X32" s="35">
        <v>8</v>
      </c>
      <c r="Y32" s="35"/>
      <c r="Z32" s="35"/>
      <c r="AA32" s="35">
        <v>17</v>
      </c>
      <c r="AB32" s="35">
        <v>2</v>
      </c>
      <c r="AC32" s="35"/>
      <c r="AD32" s="35"/>
      <c r="AE32" s="35"/>
      <c r="AF32" s="35"/>
      <c r="AG32" s="117"/>
      <c r="AH32" s="35"/>
    </row>
    <row r="33" spans="1:34" s="31" customFormat="1" ht="27.75" customHeight="1" x14ac:dyDescent="0.25">
      <c r="A33" s="115" t="s">
        <v>190</v>
      </c>
      <c r="B33" s="184" t="s">
        <v>189</v>
      </c>
      <c r="C33" s="184"/>
      <c r="D33" s="184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117"/>
      <c r="AH33" s="35"/>
    </row>
    <row r="34" spans="1:34" s="31" customFormat="1" ht="27.75" customHeight="1" x14ac:dyDescent="0.25">
      <c r="A34" s="115" t="s">
        <v>188</v>
      </c>
      <c r="B34" s="183" t="s">
        <v>187</v>
      </c>
      <c r="C34" s="184"/>
      <c r="D34" s="185"/>
      <c r="E34" s="101"/>
      <c r="F34" s="101"/>
      <c r="G34" s="101"/>
      <c r="H34" s="101"/>
      <c r="I34" s="101"/>
      <c r="J34" s="100"/>
      <c r="K34" s="100"/>
      <c r="L34" s="100"/>
      <c r="M34" s="100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117"/>
      <c r="AH34" s="35"/>
    </row>
    <row r="35" spans="1:34" s="31" customFormat="1" ht="27.75" customHeight="1" x14ac:dyDescent="0.25">
      <c r="A35" s="115" t="s">
        <v>186</v>
      </c>
      <c r="B35" s="186" t="s">
        <v>185</v>
      </c>
      <c r="C35" s="186"/>
      <c r="D35" s="186"/>
      <c r="E35" s="100">
        <v>205</v>
      </c>
      <c r="F35" s="100">
        <v>102</v>
      </c>
      <c r="G35" s="100">
        <v>103</v>
      </c>
      <c r="H35" s="100"/>
      <c r="I35" s="100"/>
      <c r="J35" s="100">
        <v>168</v>
      </c>
      <c r="K35" s="100">
        <v>130</v>
      </c>
      <c r="L35" s="100">
        <v>36</v>
      </c>
      <c r="M35" s="100">
        <v>1</v>
      </c>
      <c r="N35" s="35">
        <v>112</v>
      </c>
      <c r="O35" s="35">
        <v>65</v>
      </c>
      <c r="P35" s="35">
        <v>4</v>
      </c>
      <c r="Q35" s="35">
        <v>5</v>
      </c>
      <c r="R35" s="35"/>
      <c r="S35" s="35">
        <v>38</v>
      </c>
      <c r="T35" s="35">
        <v>2</v>
      </c>
      <c r="U35" s="35">
        <v>34</v>
      </c>
      <c r="V35" s="35">
        <v>2</v>
      </c>
      <c r="W35" s="35">
        <v>2</v>
      </c>
      <c r="X35" s="35">
        <v>114</v>
      </c>
      <c r="Y35" s="35">
        <v>2</v>
      </c>
      <c r="Z35" s="35">
        <v>53</v>
      </c>
      <c r="AA35" s="35">
        <v>219</v>
      </c>
      <c r="AB35" s="35">
        <v>83</v>
      </c>
      <c r="AC35" s="35">
        <v>4</v>
      </c>
      <c r="AD35" s="35">
        <v>1</v>
      </c>
      <c r="AE35" s="35">
        <v>5</v>
      </c>
      <c r="AF35" s="35"/>
      <c r="AG35" s="117"/>
      <c r="AH35" s="35"/>
    </row>
    <row r="36" spans="1:34" s="31" customFormat="1" ht="27.75" customHeight="1" x14ac:dyDescent="0.25">
      <c r="A36" s="115" t="s">
        <v>184</v>
      </c>
      <c r="B36" s="184" t="s">
        <v>183</v>
      </c>
      <c r="C36" s="184"/>
      <c r="D36" s="184"/>
      <c r="E36" s="100">
        <v>8</v>
      </c>
      <c r="F36" s="100">
        <v>3</v>
      </c>
      <c r="G36" s="100">
        <v>5</v>
      </c>
      <c r="H36" s="100"/>
      <c r="I36" s="100"/>
      <c r="J36" s="100">
        <v>54</v>
      </c>
      <c r="K36" s="100">
        <v>50</v>
      </c>
      <c r="L36" s="100">
        <v>4</v>
      </c>
      <c r="M36" s="100"/>
      <c r="N36" s="100">
        <v>6</v>
      </c>
      <c r="O36" s="100">
        <v>2</v>
      </c>
      <c r="P36" s="35"/>
      <c r="Q36" s="35"/>
      <c r="R36" s="35"/>
      <c r="S36" s="35">
        <v>4</v>
      </c>
      <c r="T36" s="35">
        <v>1</v>
      </c>
      <c r="U36" s="35">
        <v>3</v>
      </c>
      <c r="V36" s="35"/>
      <c r="W36" s="35">
        <v>1</v>
      </c>
      <c r="X36" s="35">
        <v>7</v>
      </c>
      <c r="Y36" s="35"/>
      <c r="Z36" s="35">
        <v>17</v>
      </c>
      <c r="AA36" s="35">
        <v>51</v>
      </c>
      <c r="AB36" s="35">
        <v>20</v>
      </c>
      <c r="AC36" s="35"/>
      <c r="AD36" s="35"/>
      <c r="AE36" s="35"/>
      <c r="AF36" s="35"/>
      <c r="AG36" s="117"/>
      <c r="AH36" s="35"/>
    </row>
    <row r="37" spans="1:34" s="31" customFormat="1" ht="51" customHeight="1" x14ac:dyDescent="0.25">
      <c r="A37" s="115" t="s">
        <v>182</v>
      </c>
      <c r="B37" s="183" t="s">
        <v>181</v>
      </c>
      <c r="C37" s="184"/>
      <c r="D37" s="184"/>
      <c r="E37" s="100">
        <v>22</v>
      </c>
      <c r="F37" s="100">
        <v>15</v>
      </c>
      <c r="G37" s="100">
        <v>7</v>
      </c>
      <c r="H37" s="100"/>
      <c r="I37" s="100"/>
      <c r="J37" s="100">
        <v>8</v>
      </c>
      <c r="K37" s="100">
        <v>7</v>
      </c>
      <c r="L37" s="100"/>
      <c r="M37" s="100"/>
      <c r="N37" s="100">
        <v>11</v>
      </c>
      <c r="O37" s="100">
        <v>9</v>
      </c>
      <c r="P37" s="35"/>
      <c r="Q37" s="35">
        <v>2</v>
      </c>
      <c r="R37" s="35"/>
      <c r="S37" s="35"/>
      <c r="T37" s="35"/>
      <c r="U37" s="35"/>
      <c r="V37" s="35"/>
      <c r="W37" s="35"/>
      <c r="X37" s="35">
        <v>11</v>
      </c>
      <c r="Y37" s="35"/>
      <c r="Z37" s="35">
        <v>3</v>
      </c>
      <c r="AA37" s="35">
        <v>18</v>
      </c>
      <c r="AB37" s="35">
        <v>17</v>
      </c>
      <c r="AC37" s="35">
        <v>1</v>
      </c>
      <c r="AD37" s="35"/>
      <c r="AE37" s="35">
        <v>1</v>
      </c>
      <c r="AF37" s="35"/>
      <c r="AG37" s="117"/>
      <c r="AH37" s="35"/>
    </row>
    <row r="38" spans="1:34" s="31" customFormat="1" ht="49.5" customHeight="1" x14ac:dyDescent="0.25">
      <c r="A38" s="115" t="s">
        <v>180</v>
      </c>
      <c r="B38" s="186" t="s">
        <v>1</v>
      </c>
      <c r="C38" s="186"/>
      <c r="D38" s="186"/>
      <c r="E38" s="100">
        <v>23</v>
      </c>
      <c r="F38" s="100">
        <v>6</v>
      </c>
      <c r="G38" s="100">
        <v>17</v>
      </c>
      <c r="H38" s="100"/>
      <c r="I38" s="100"/>
      <c r="J38" s="100">
        <v>31</v>
      </c>
      <c r="K38" s="100">
        <v>20</v>
      </c>
      <c r="L38" s="100">
        <v>7</v>
      </c>
      <c r="M38" s="100">
        <v>4</v>
      </c>
      <c r="N38" s="35">
        <v>11</v>
      </c>
      <c r="O38" s="35">
        <v>5</v>
      </c>
      <c r="P38" s="35"/>
      <c r="Q38" s="35">
        <v>4</v>
      </c>
      <c r="R38" s="35"/>
      <c r="S38" s="35">
        <v>2</v>
      </c>
      <c r="T38" s="35"/>
      <c r="U38" s="35">
        <v>2</v>
      </c>
      <c r="V38" s="35"/>
      <c r="W38" s="35">
        <v>1</v>
      </c>
      <c r="X38" s="35">
        <v>12</v>
      </c>
      <c r="Y38" s="35">
        <v>1</v>
      </c>
      <c r="Z38" s="35">
        <v>4</v>
      </c>
      <c r="AA38" s="35">
        <v>30</v>
      </c>
      <c r="AB38" s="35">
        <v>9</v>
      </c>
      <c r="AC38" s="35"/>
      <c r="AD38" s="35"/>
      <c r="AE38" s="35"/>
      <c r="AF38" s="35"/>
      <c r="AG38" s="117"/>
      <c r="AH38" s="35"/>
    </row>
    <row r="39" spans="1:34" s="31" customFormat="1" ht="58.5" customHeight="1" x14ac:dyDescent="0.25">
      <c r="A39" s="115" t="s">
        <v>179</v>
      </c>
      <c r="B39" s="186" t="s">
        <v>178</v>
      </c>
      <c r="C39" s="186"/>
      <c r="D39" s="186"/>
      <c r="E39" s="98">
        <f t="shared" ref="E39:AH39" si="1">SUM(E40:E50)</f>
        <v>32</v>
      </c>
      <c r="F39" s="98">
        <f t="shared" si="1"/>
        <v>6</v>
      </c>
      <c r="G39" s="98">
        <f t="shared" si="1"/>
        <v>26</v>
      </c>
      <c r="H39" s="98">
        <f t="shared" si="1"/>
        <v>0</v>
      </c>
      <c r="I39" s="98">
        <f t="shared" si="1"/>
        <v>0</v>
      </c>
      <c r="J39" s="98">
        <f t="shared" si="1"/>
        <v>63</v>
      </c>
      <c r="K39" s="98">
        <f t="shared" si="1"/>
        <v>43</v>
      </c>
      <c r="L39" s="98">
        <f t="shared" si="1"/>
        <v>16</v>
      </c>
      <c r="M39" s="98">
        <f t="shared" si="1"/>
        <v>2</v>
      </c>
      <c r="N39" s="98">
        <f t="shared" si="1"/>
        <v>18</v>
      </c>
      <c r="O39" s="98">
        <f t="shared" si="1"/>
        <v>6</v>
      </c>
      <c r="P39" s="98">
        <f t="shared" si="1"/>
        <v>3</v>
      </c>
      <c r="Q39" s="98">
        <f t="shared" si="1"/>
        <v>4</v>
      </c>
      <c r="R39" s="98">
        <f t="shared" si="1"/>
        <v>0</v>
      </c>
      <c r="S39" s="98">
        <f t="shared" si="1"/>
        <v>5</v>
      </c>
      <c r="T39" s="98">
        <f t="shared" si="1"/>
        <v>0</v>
      </c>
      <c r="U39" s="98">
        <f t="shared" si="1"/>
        <v>5</v>
      </c>
      <c r="V39" s="98">
        <f t="shared" si="1"/>
        <v>0</v>
      </c>
      <c r="W39" s="98">
        <f t="shared" si="1"/>
        <v>1</v>
      </c>
      <c r="X39" s="98">
        <f t="shared" si="1"/>
        <v>19</v>
      </c>
      <c r="Y39" s="98">
        <f t="shared" si="1"/>
        <v>3</v>
      </c>
      <c r="Z39" s="98">
        <f t="shared" si="1"/>
        <v>5</v>
      </c>
      <c r="AA39" s="98">
        <f t="shared" si="1"/>
        <v>53</v>
      </c>
      <c r="AB39" s="98">
        <f t="shared" si="1"/>
        <v>8</v>
      </c>
      <c r="AC39" s="98">
        <f t="shared" si="1"/>
        <v>4</v>
      </c>
      <c r="AD39" s="98">
        <f t="shared" si="1"/>
        <v>4</v>
      </c>
      <c r="AE39" s="98">
        <f t="shared" si="1"/>
        <v>8</v>
      </c>
      <c r="AF39" s="98">
        <f t="shared" si="1"/>
        <v>0</v>
      </c>
      <c r="AG39" s="98">
        <f t="shared" si="1"/>
        <v>0</v>
      </c>
      <c r="AH39" s="98">
        <f t="shared" si="1"/>
        <v>0</v>
      </c>
    </row>
    <row r="40" spans="1:34" s="31" customFormat="1" ht="58.5" customHeight="1" x14ac:dyDescent="0.25">
      <c r="A40" s="115" t="s">
        <v>248</v>
      </c>
      <c r="B40" s="183" t="s">
        <v>177</v>
      </c>
      <c r="C40" s="184"/>
      <c r="D40" s="184"/>
      <c r="E40" s="100">
        <v>11</v>
      </c>
      <c r="F40" s="100">
        <v>3</v>
      </c>
      <c r="G40" s="100">
        <v>8</v>
      </c>
      <c r="H40" s="100"/>
      <c r="I40" s="100"/>
      <c r="J40" s="100">
        <v>17</v>
      </c>
      <c r="K40" s="100">
        <v>9</v>
      </c>
      <c r="L40" s="100">
        <v>6</v>
      </c>
      <c r="M40" s="100">
        <v>1</v>
      </c>
      <c r="N40" s="100">
        <v>6</v>
      </c>
      <c r="O40" s="100">
        <v>3</v>
      </c>
      <c r="P40" s="100"/>
      <c r="Q40" s="100">
        <v>2</v>
      </c>
      <c r="R40" s="100"/>
      <c r="S40" s="100">
        <v>1</v>
      </c>
      <c r="T40" s="100"/>
      <c r="U40" s="100">
        <v>1</v>
      </c>
      <c r="V40" s="100"/>
      <c r="W40" s="100"/>
      <c r="X40" s="100">
        <v>6</v>
      </c>
      <c r="Y40" s="100"/>
      <c r="Z40" s="100">
        <v>4</v>
      </c>
      <c r="AA40" s="100">
        <v>14</v>
      </c>
      <c r="AB40" s="100">
        <v>6</v>
      </c>
      <c r="AC40" s="100"/>
      <c r="AD40" s="100">
        <v>2</v>
      </c>
      <c r="AE40" s="100">
        <v>2</v>
      </c>
      <c r="AF40" s="100"/>
      <c r="AG40" s="100"/>
      <c r="AH40" s="100"/>
    </row>
    <row r="41" spans="1:34" s="31" customFormat="1" ht="31.5" customHeight="1" x14ac:dyDescent="0.25">
      <c r="A41" s="115" t="s">
        <v>176</v>
      </c>
      <c r="B41" s="186" t="s">
        <v>175</v>
      </c>
      <c r="C41" s="186"/>
      <c r="D41" s="186"/>
      <c r="E41" s="100"/>
      <c r="F41" s="100"/>
      <c r="G41" s="100"/>
      <c r="H41" s="100"/>
      <c r="I41" s="100"/>
      <c r="J41" s="100"/>
      <c r="K41" s="100"/>
      <c r="L41" s="100"/>
      <c r="M41" s="100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117"/>
      <c r="AH41" s="35"/>
    </row>
    <row r="42" spans="1:34" s="31" customFormat="1" ht="60.75" customHeight="1" x14ac:dyDescent="0.25">
      <c r="A42" s="115" t="s">
        <v>174</v>
      </c>
      <c r="B42" s="183" t="s">
        <v>173</v>
      </c>
      <c r="C42" s="184"/>
      <c r="D42" s="185"/>
      <c r="E42" s="100">
        <v>1</v>
      </c>
      <c r="F42" s="101"/>
      <c r="G42" s="101">
        <v>1</v>
      </c>
      <c r="H42" s="101"/>
      <c r="I42" s="101"/>
      <c r="J42" s="100">
        <v>4</v>
      </c>
      <c r="K42" s="100">
        <v>4</v>
      </c>
      <c r="L42" s="100"/>
      <c r="M42" s="100"/>
      <c r="N42" s="35">
        <v>1</v>
      </c>
      <c r="O42" s="35"/>
      <c r="P42" s="35">
        <v>1</v>
      </c>
      <c r="Q42" s="35"/>
      <c r="R42" s="35"/>
      <c r="S42" s="35"/>
      <c r="T42" s="35"/>
      <c r="U42" s="35"/>
      <c r="V42" s="35"/>
      <c r="W42" s="35"/>
      <c r="X42" s="35">
        <v>1</v>
      </c>
      <c r="Y42" s="35"/>
      <c r="Z42" s="35"/>
      <c r="AA42" s="35">
        <v>4</v>
      </c>
      <c r="AB42" s="35"/>
      <c r="AC42" s="35">
        <v>1</v>
      </c>
      <c r="AD42" s="35"/>
      <c r="AE42" s="35">
        <v>1</v>
      </c>
      <c r="AF42" s="35"/>
      <c r="AG42" s="117"/>
      <c r="AH42" s="35"/>
    </row>
    <row r="43" spans="1:34" s="31" customFormat="1" ht="28.5" customHeight="1" x14ac:dyDescent="0.25">
      <c r="A43" s="115" t="s">
        <v>172</v>
      </c>
      <c r="B43" s="183" t="s">
        <v>171</v>
      </c>
      <c r="C43" s="184"/>
      <c r="D43" s="185"/>
      <c r="E43" s="100">
        <v>3</v>
      </c>
      <c r="F43" s="101"/>
      <c r="G43" s="101">
        <v>3</v>
      </c>
      <c r="H43" s="101"/>
      <c r="I43" s="101"/>
      <c r="J43" s="100">
        <v>13</v>
      </c>
      <c r="K43" s="100">
        <v>10</v>
      </c>
      <c r="L43" s="100">
        <v>2</v>
      </c>
      <c r="M43" s="100"/>
      <c r="N43" s="35">
        <v>4</v>
      </c>
      <c r="O43" s="35">
        <v>1</v>
      </c>
      <c r="P43" s="35"/>
      <c r="Q43" s="35">
        <v>1</v>
      </c>
      <c r="R43" s="35"/>
      <c r="S43" s="35">
        <v>2</v>
      </c>
      <c r="T43" s="35"/>
      <c r="U43" s="35">
        <v>2</v>
      </c>
      <c r="V43" s="35"/>
      <c r="W43" s="35"/>
      <c r="X43" s="35">
        <v>4</v>
      </c>
      <c r="Y43" s="35"/>
      <c r="Z43" s="35">
        <v>1</v>
      </c>
      <c r="AA43" s="35">
        <v>9</v>
      </c>
      <c r="AB43" s="35">
        <v>1</v>
      </c>
      <c r="AC43" s="35">
        <v>1</v>
      </c>
      <c r="AD43" s="35"/>
      <c r="AE43" s="35">
        <v>1</v>
      </c>
      <c r="AF43" s="35"/>
      <c r="AG43" s="117"/>
      <c r="AH43" s="35"/>
    </row>
    <row r="44" spans="1:34" s="31" customFormat="1" ht="38.25" customHeight="1" x14ac:dyDescent="0.25">
      <c r="A44" s="115" t="s">
        <v>170</v>
      </c>
      <c r="B44" s="183" t="s">
        <v>169</v>
      </c>
      <c r="C44" s="184"/>
      <c r="D44" s="185"/>
      <c r="E44" s="100"/>
      <c r="F44" s="101"/>
      <c r="G44" s="101"/>
      <c r="H44" s="101"/>
      <c r="I44" s="101"/>
      <c r="J44" s="100"/>
      <c r="K44" s="100"/>
      <c r="L44" s="100"/>
      <c r="M44" s="100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117"/>
      <c r="AH44" s="35"/>
    </row>
    <row r="45" spans="1:34" s="31" customFormat="1" ht="38.25" customHeight="1" x14ac:dyDescent="0.25">
      <c r="A45" s="115" t="s">
        <v>168</v>
      </c>
      <c r="B45" s="183" t="s">
        <v>167</v>
      </c>
      <c r="C45" s="184"/>
      <c r="D45" s="185"/>
      <c r="E45" s="100">
        <v>6</v>
      </c>
      <c r="F45" s="101">
        <v>1</v>
      </c>
      <c r="G45" s="101">
        <v>5</v>
      </c>
      <c r="H45" s="101"/>
      <c r="I45" s="101"/>
      <c r="J45" s="100">
        <v>9</v>
      </c>
      <c r="K45" s="100">
        <v>4</v>
      </c>
      <c r="L45" s="100">
        <v>5</v>
      </c>
      <c r="M45" s="100"/>
      <c r="N45" s="35">
        <v>3</v>
      </c>
      <c r="O45" s="35">
        <v>1</v>
      </c>
      <c r="P45" s="35"/>
      <c r="Q45" s="35"/>
      <c r="R45" s="35"/>
      <c r="S45" s="35">
        <v>2</v>
      </c>
      <c r="T45" s="35"/>
      <c r="U45" s="35">
        <v>2</v>
      </c>
      <c r="V45" s="35"/>
      <c r="W45" s="35">
        <v>1</v>
      </c>
      <c r="X45" s="35">
        <v>4</v>
      </c>
      <c r="Y45" s="35"/>
      <c r="Z45" s="35"/>
      <c r="AA45" s="35">
        <v>6</v>
      </c>
      <c r="AB45" s="35"/>
      <c r="AC45" s="35">
        <v>1</v>
      </c>
      <c r="AD45" s="35"/>
      <c r="AE45" s="35">
        <v>1</v>
      </c>
      <c r="AF45" s="35"/>
      <c r="AG45" s="117"/>
      <c r="AH45" s="35"/>
    </row>
    <row r="46" spans="1:34" s="31" customFormat="1" ht="33.75" customHeight="1" x14ac:dyDescent="0.25">
      <c r="A46" s="115" t="s">
        <v>166</v>
      </c>
      <c r="B46" s="183" t="s">
        <v>165</v>
      </c>
      <c r="C46" s="184"/>
      <c r="D46" s="185"/>
      <c r="E46" s="100">
        <v>1</v>
      </c>
      <c r="F46" s="101"/>
      <c r="G46" s="101">
        <v>1</v>
      </c>
      <c r="H46" s="101"/>
      <c r="I46" s="101"/>
      <c r="J46" s="100">
        <v>1</v>
      </c>
      <c r="K46" s="100">
        <v>1</v>
      </c>
      <c r="L46" s="100"/>
      <c r="M46" s="100"/>
      <c r="N46" s="35">
        <v>1</v>
      </c>
      <c r="O46" s="35"/>
      <c r="P46" s="35">
        <v>1</v>
      </c>
      <c r="Q46" s="35"/>
      <c r="R46" s="35"/>
      <c r="S46" s="35"/>
      <c r="T46" s="35"/>
      <c r="U46" s="35"/>
      <c r="V46" s="35"/>
      <c r="W46" s="35"/>
      <c r="X46" s="35">
        <v>1</v>
      </c>
      <c r="Y46" s="35"/>
      <c r="Z46" s="35"/>
      <c r="AA46" s="35">
        <v>1</v>
      </c>
      <c r="AB46" s="35"/>
      <c r="AC46" s="35"/>
      <c r="AD46" s="35"/>
      <c r="AE46" s="35"/>
      <c r="AF46" s="35"/>
      <c r="AG46" s="117"/>
      <c r="AH46" s="35"/>
    </row>
    <row r="47" spans="1:34" s="31" customFormat="1" ht="33.75" customHeight="1" x14ac:dyDescent="0.25">
      <c r="A47" s="115" t="s">
        <v>164</v>
      </c>
      <c r="B47" s="183" t="s">
        <v>163</v>
      </c>
      <c r="C47" s="184"/>
      <c r="D47" s="185"/>
      <c r="E47" s="100"/>
      <c r="F47" s="101"/>
      <c r="G47" s="101"/>
      <c r="H47" s="101"/>
      <c r="I47" s="101"/>
      <c r="J47" s="100"/>
      <c r="K47" s="100"/>
      <c r="L47" s="100"/>
      <c r="M47" s="100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117"/>
      <c r="AH47" s="35"/>
    </row>
    <row r="48" spans="1:34" s="31" customFormat="1" ht="33.75" customHeight="1" x14ac:dyDescent="0.25">
      <c r="A48" s="115" t="s">
        <v>162</v>
      </c>
      <c r="B48" s="183" t="s">
        <v>161</v>
      </c>
      <c r="C48" s="184"/>
      <c r="D48" s="185"/>
      <c r="E48" s="100">
        <v>1</v>
      </c>
      <c r="F48" s="101"/>
      <c r="G48" s="101">
        <v>1</v>
      </c>
      <c r="H48" s="101"/>
      <c r="I48" s="101"/>
      <c r="J48" s="100">
        <v>10</v>
      </c>
      <c r="K48" s="100">
        <v>9</v>
      </c>
      <c r="L48" s="100">
        <v>1</v>
      </c>
      <c r="M48" s="100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>
        <v>10</v>
      </c>
      <c r="AB48" s="35"/>
      <c r="AC48" s="35"/>
      <c r="AD48" s="35">
        <v>1</v>
      </c>
      <c r="AE48" s="35">
        <v>1</v>
      </c>
      <c r="AF48" s="35"/>
      <c r="AG48" s="117"/>
      <c r="AH48" s="35"/>
    </row>
    <row r="49" spans="1:34" s="31" customFormat="1" ht="33.75" customHeight="1" x14ac:dyDescent="0.25">
      <c r="A49" s="115" t="s">
        <v>160</v>
      </c>
      <c r="B49" s="183" t="s">
        <v>159</v>
      </c>
      <c r="C49" s="184"/>
      <c r="D49" s="185"/>
      <c r="E49" s="100"/>
      <c r="F49" s="101"/>
      <c r="G49" s="101"/>
      <c r="H49" s="101"/>
      <c r="I49" s="101"/>
      <c r="J49" s="100">
        <v>1</v>
      </c>
      <c r="K49" s="100">
        <v>1</v>
      </c>
      <c r="L49" s="100"/>
      <c r="M49" s="100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>
        <v>1</v>
      </c>
      <c r="AB49" s="35"/>
      <c r="AC49" s="35"/>
      <c r="AD49" s="35"/>
      <c r="AE49" s="35"/>
      <c r="AF49" s="35"/>
      <c r="AG49" s="117"/>
      <c r="AH49" s="35"/>
    </row>
    <row r="50" spans="1:34" s="31" customFormat="1" ht="33.75" customHeight="1" x14ac:dyDescent="0.25">
      <c r="A50" s="115" t="s">
        <v>158</v>
      </c>
      <c r="B50" s="183" t="s">
        <v>1</v>
      </c>
      <c r="C50" s="184"/>
      <c r="D50" s="185"/>
      <c r="E50" s="100">
        <v>9</v>
      </c>
      <c r="F50" s="101">
        <v>2</v>
      </c>
      <c r="G50" s="101">
        <v>7</v>
      </c>
      <c r="H50" s="101"/>
      <c r="I50" s="101"/>
      <c r="J50" s="100">
        <v>8</v>
      </c>
      <c r="K50" s="100">
        <v>5</v>
      </c>
      <c r="L50" s="100">
        <v>2</v>
      </c>
      <c r="M50" s="100">
        <v>1</v>
      </c>
      <c r="N50" s="35">
        <v>3</v>
      </c>
      <c r="O50" s="35">
        <v>1</v>
      </c>
      <c r="P50" s="35">
        <v>1</v>
      </c>
      <c r="Q50" s="35">
        <v>1</v>
      </c>
      <c r="R50" s="35"/>
      <c r="S50" s="35"/>
      <c r="T50" s="35"/>
      <c r="U50" s="35"/>
      <c r="V50" s="35"/>
      <c r="W50" s="35"/>
      <c r="X50" s="35">
        <v>3</v>
      </c>
      <c r="Y50" s="35">
        <v>3</v>
      </c>
      <c r="Z50" s="35"/>
      <c r="AA50" s="35">
        <v>8</v>
      </c>
      <c r="AB50" s="35">
        <v>1</v>
      </c>
      <c r="AC50" s="35">
        <v>1</v>
      </c>
      <c r="AD50" s="35">
        <v>1</v>
      </c>
      <c r="AE50" s="35">
        <v>2</v>
      </c>
      <c r="AF50" s="35"/>
      <c r="AG50" s="117"/>
      <c r="AH50" s="35"/>
    </row>
    <row r="51" spans="1:34" s="31" customFormat="1" ht="59.25" customHeight="1" x14ac:dyDescent="0.25">
      <c r="A51" s="115" t="s">
        <v>157</v>
      </c>
      <c r="B51" s="183" t="s">
        <v>156</v>
      </c>
      <c r="C51" s="184"/>
      <c r="D51" s="185"/>
      <c r="E51" s="94">
        <f t="shared" ref="E51:AH51" si="2">SUM(E52:E58)</f>
        <v>15</v>
      </c>
      <c r="F51" s="94">
        <f t="shared" si="2"/>
        <v>1</v>
      </c>
      <c r="G51" s="94">
        <f t="shared" si="2"/>
        <v>14</v>
      </c>
      <c r="H51" s="94">
        <f t="shared" si="2"/>
        <v>0</v>
      </c>
      <c r="I51" s="94">
        <f t="shared" si="2"/>
        <v>0</v>
      </c>
      <c r="J51" s="94">
        <f t="shared" si="2"/>
        <v>25</v>
      </c>
      <c r="K51" s="94">
        <f t="shared" si="2"/>
        <v>17</v>
      </c>
      <c r="L51" s="94">
        <f t="shared" si="2"/>
        <v>7</v>
      </c>
      <c r="M51" s="94">
        <f t="shared" si="2"/>
        <v>1</v>
      </c>
      <c r="N51" s="94">
        <f t="shared" si="2"/>
        <v>17</v>
      </c>
      <c r="O51" s="94">
        <f t="shared" si="2"/>
        <v>10</v>
      </c>
      <c r="P51" s="94">
        <f t="shared" si="2"/>
        <v>3</v>
      </c>
      <c r="Q51" s="94">
        <f t="shared" si="2"/>
        <v>1</v>
      </c>
      <c r="R51" s="94">
        <f t="shared" si="2"/>
        <v>0</v>
      </c>
      <c r="S51" s="94">
        <f t="shared" si="2"/>
        <v>3</v>
      </c>
      <c r="T51" s="94">
        <f t="shared" si="2"/>
        <v>1</v>
      </c>
      <c r="U51" s="94">
        <f t="shared" si="2"/>
        <v>2</v>
      </c>
      <c r="V51" s="94">
        <f t="shared" si="2"/>
        <v>0</v>
      </c>
      <c r="W51" s="94">
        <f t="shared" si="2"/>
        <v>0</v>
      </c>
      <c r="X51" s="94">
        <f t="shared" si="2"/>
        <v>17</v>
      </c>
      <c r="Y51" s="94">
        <f t="shared" si="2"/>
        <v>0</v>
      </c>
      <c r="Z51" s="94">
        <f t="shared" si="2"/>
        <v>1</v>
      </c>
      <c r="AA51" s="94">
        <f t="shared" si="2"/>
        <v>15</v>
      </c>
      <c r="AB51" s="94">
        <f t="shared" si="2"/>
        <v>2</v>
      </c>
      <c r="AC51" s="94">
        <f t="shared" si="2"/>
        <v>0</v>
      </c>
      <c r="AD51" s="94">
        <f t="shared" si="2"/>
        <v>0</v>
      </c>
      <c r="AE51" s="94">
        <f t="shared" si="2"/>
        <v>0</v>
      </c>
      <c r="AF51" s="94">
        <f t="shared" si="2"/>
        <v>1</v>
      </c>
      <c r="AG51" s="94">
        <f t="shared" si="2"/>
        <v>0</v>
      </c>
      <c r="AH51" s="94">
        <f t="shared" si="2"/>
        <v>1</v>
      </c>
    </row>
    <row r="52" spans="1:34" s="31" customFormat="1" ht="33.75" customHeight="1" x14ac:dyDescent="0.25">
      <c r="A52" s="115" t="s">
        <v>155</v>
      </c>
      <c r="B52" s="183" t="s">
        <v>154</v>
      </c>
      <c r="C52" s="184"/>
      <c r="D52" s="185"/>
      <c r="E52" s="101"/>
      <c r="F52" s="101"/>
      <c r="G52" s="101"/>
      <c r="H52" s="101"/>
      <c r="I52" s="101"/>
      <c r="J52" s="100">
        <v>1</v>
      </c>
      <c r="K52" s="100">
        <v>1</v>
      </c>
      <c r="L52" s="100"/>
      <c r="M52" s="100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>
        <v>1</v>
      </c>
      <c r="AB52" s="35"/>
      <c r="AC52" s="35"/>
      <c r="AD52" s="35"/>
      <c r="AE52" s="35"/>
      <c r="AF52" s="35"/>
      <c r="AG52" s="117"/>
      <c r="AH52" s="35"/>
    </row>
    <row r="53" spans="1:34" s="31" customFormat="1" ht="33.75" customHeight="1" x14ac:dyDescent="0.25">
      <c r="A53" s="115" t="s">
        <v>153</v>
      </c>
      <c r="B53" s="183" t="s">
        <v>152</v>
      </c>
      <c r="C53" s="184"/>
      <c r="D53" s="185"/>
      <c r="E53" s="101"/>
      <c r="F53" s="101"/>
      <c r="G53" s="101"/>
      <c r="H53" s="101"/>
      <c r="I53" s="101"/>
      <c r="J53" s="100"/>
      <c r="K53" s="100"/>
      <c r="L53" s="100"/>
      <c r="M53" s="100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117"/>
      <c r="AH53" s="35"/>
    </row>
    <row r="54" spans="1:34" s="33" customFormat="1" ht="59.25" customHeight="1" x14ac:dyDescent="0.25">
      <c r="A54" s="115" t="s">
        <v>151</v>
      </c>
      <c r="B54" s="183" t="s">
        <v>150</v>
      </c>
      <c r="C54" s="184"/>
      <c r="D54" s="185"/>
      <c r="E54" s="101"/>
      <c r="F54" s="101"/>
      <c r="G54" s="101"/>
      <c r="H54" s="101"/>
      <c r="I54" s="101"/>
      <c r="J54" s="100"/>
      <c r="K54" s="100"/>
      <c r="L54" s="100"/>
      <c r="M54" s="100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  <c r="AE54" s="35"/>
      <c r="AF54" s="35"/>
      <c r="AG54" s="117"/>
      <c r="AH54" s="35"/>
    </row>
    <row r="55" spans="1:34" s="31" customFormat="1" ht="35.25" customHeight="1" x14ac:dyDescent="0.25">
      <c r="A55" s="115" t="s">
        <v>149</v>
      </c>
      <c r="B55" s="183" t="s">
        <v>148</v>
      </c>
      <c r="C55" s="184"/>
      <c r="D55" s="185"/>
      <c r="E55" s="101"/>
      <c r="F55" s="101"/>
      <c r="G55" s="101"/>
      <c r="H55" s="101"/>
      <c r="I55" s="101"/>
      <c r="J55" s="100"/>
      <c r="K55" s="100"/>
      <c r="L55" s="100"/>
      <c r="M55" s="100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  <c r="AE55" s="35"/>
      <c r="AF55" s="35"/>
      <c r="AG55" s="117"/>
      <c r="AH55" s="35"/>
    </row>
    <row r="56" spans="1:34" s="31" customFormat="1" ht="35.25" customHeight="1" x14ac:dyDescent="0.25">
      <c r="A56" s="115" t="s">
        <v>147</v>
      </c>
      <c r="B56" s="183" t="s">
        <v>146</v>
      </c>
      <c r="C56" s="184"/>
      <c r="D56" s="185"/>
      <c r="E56" s="101"/>
      <c r="F56" s="101"/>
      <c r="G56" s="101"/>
      <c r="H56" s="101"/>
      <c r="I56" s="101"/>
      <c r="J56" s="100"/>
      <c r="K56" s="100"/>
      <c r="L56" s="100"/>
      <c r="M56" s="100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  <c r="AG56" s="117"/>
      <c r="AH56" s="35"/>
    </row>
    <row r="57" spans="1:34" s="31" customFormat="1" ht="35.25" customHeight="1" x14ac:dyDescent="0.25">
      <c r="A57" s="115" t="s">
        <v>145</v>
      </c>
      <c r="B57" s="183" t="s">
        <v>144</v>
      </c>
      <c r="C57" s="184"/>
      <c r="D57" s="185"/>
      <c r="E57" s="101"/>
      <c r="F57" s="101"/>
      <c r="G57" s="101"/>
      <c r="H57" s="101"/>
      <c r="I57" s="101"/>
      <c r="J57" s="100">
        <v>4</v>
      </c>
      <c r="K57" s="100">
        <v>4</v>
      </c>
      <c r="L57" s="100"/>
      <c r="M57" s="100"/>
      <c r="N57" s="35">
        <v>3</v>
      </c>
      <c r="O57" s="35">
        <v>3</v>
      </c>
      <c r="P57" s="35"/>
      <c r="Q57" s="35"/>
      <c r="R57" s="35"/>
      <c r="S57" s="35"/>
      <c r="T57" s="35"/>
      <c r="U57" s="35"/>
      <c r="V57" s="35"/>
      <c r="W57" s="35"/>
      <c r="X57" s="35">
        <v>3</v>
      </c>
      <c r="Y57" s="35"/>
      <c r="Z57" s="35"/>
      <c r="AA57" s="35">
        <v>1</v>
      </c>
      <c r="AB57" s="35"/>
      <c r="AC57" s="35"/>
      <c r="AD57" s="35"/>
      <c r="AE57" s="35"/>
      <c r="AF57" s="35"/>
      <c r="AG57" s="117"/>
      <c r="AH57" s="35"/>
    </row>
    <row r="58" spans="1:34" s="31" customFormat="1" ht="35.25" customHeight="1" x14ac:dyDescent="0.25">
      <c r="A58" s="115" t="s">
        <v>143</v>
      </c>
      <c r="B58" s="183" t="s">
        <v>1</v>
      </c>
      <c r="C58" s="184"/>
      <c r="D58" s="185"/>
      <c r="E58" s="101">
        <v>15</v>
      </c>
      <c r="F58" s="101">
        <v>1</v>
      </c>
      <c r="G58" s="101">
        <v>14</v>
      </c>
      <c r="H58" s="101"/>
      <c r="I58" s="101"/>
      <c r="J58" s="100">
        <v>20</v>
      </c>
      <c r="K58" s="100">
        <v>12</v>
      </c>
      <c r="L58" s="100">
        <v>7</v>
      </c>
      <c r="M58" s="100">
        <v>1</v>
      </c>
      <c r="N58" s="35">
        <v>14</v>
      </c>
      <c r="O58" s="35">
        <v>7</v>
      </c>
      <c r="P58" s="35">
        <v>3</v>
      </c>
      <c r="Q58" s="35">
        <v>1</v>
      </c>
      <c r="R58" s="35"/>
      <c r="S58" s="35">
        <v>3</v>
      </c>
      <c r="T58" s="35">
        <v>1</v>
      </c>
      <c r="U58" s="35">
        <v>2</v>
      </c>
      <c r="V58" s="35"/>
      <c r="W58" s="35"/>
      <c r="X58" s="35">
        <v>14</v>
      </c>
      <c r="Y58" s="35"/>
      <c r="Z58" s="35">
        <v>1</v>
      </c>
      <c r="AA58" s="35">
        <v>13</v>
      </c>
      <c r="AB58" s="35">
        <v>2</v>
      </c>
      <c r="AC58" s="35"/>
      <c r="AD58" s="35"/>
      <c r="AE58" s="35"/>
      <c r="AF58" s="35">
        <v>1</v>
      </c>
      <c r="AG58" s="117"/>
      <c r="AH58" s="35">
        <v>1</v>
      </c>
    </row>
    <row r="59" spans="1:34" s="31" customFormat="1" ht="48" customHeight="1" x14ac:dyDescent="0.25">
      <c r="A59" s="115" t="s">
        <v>142</v>
      </c>
      <c r="B59" s="183" t="s">
        <v>141</v>
      </c>
      <c r="C59" s="184"/>
      <c r="D59" s="185"/>
      <c r="E59" s="94">
        <f t="shared" ref="E59:AH59" si="3">SUM(E60:E72)</f>
        <v>143</v>
      </c>
      <c r="F59" s="94">
        <f t="shared" si="3"/>
        <v>5</v>
      </c>
      <c r="G59" s="94">
        <f t="shared" si="3"/>
        <v>137</v>
      </c>
      <c r="H59" s="94">
        <f t="shared" si="3"/>
        <v>1</v>
      </c>
      <c r="I59" s="94">
        <f t="shared" si="3"/>
        <v>0</v>
      </c>
      <c r="J59" s="94">
        <f t="shared" si="3"/>
        <v>254</v>
      </c>
      <c r="K59" s="94">
        <f t="shared" si="3"/>
        <v>220</v>
      </c>
      <c r="L59" s="94">
        <f t="shared" si="3"/>
        <v>31</v>
      </c>
      <c r="M59" s="94">
        <f t="shared" si="3"/>
        <v>3</v>
      </c>
      <c r="N59" s="94">
        <f t="shared" si="3"/>
        <v>193</v>
      </c>
      <c r="O59" s="94">
        <f t="shared" si="3"/>
        <v>116</v>
      </c>
      <c r="P59" s="94">
        <f t="shared" si="3"/>
        <v>48</v>
      </c>
      <c r="Q59" s="94">
        <f t="shared" si="3"/>
        <v>3</v>
      </c>
      <c r="R59" s="94">
        <f t="shared" si="3"/>
        <v>0</v>
      </c>
      <c r="S59" s="94">
        <f t="shared" si="3"/>
        <v>26</v>
      </c>
      <c r="T59" s="94">
        <f t="shared" si="3"/>
        <v>5</v>
      </c>
      <c r="U59" s="94">
        <f t="shared" si="3"/>
        <v>18</v>
      </c>
      <c r="V59" s="94">
        <f t="shared" si="3"/>
        <v>3</v>
      </c>
      <c r="W59" s="94">
        <f t="shared" si="3"/>
        <v>8</v>
      </c>
      <c r="X59" s="94">
        <f t="shared" si="3"/>
        <v>201</v>
      </c>
      <c r="Y59" s="94">
        <f t="shared" si="3"/>
        <v>3</v>
      </c>
      <c r="Z59" s="94">
        <f t="shared" si="3"/>
        <v>6</v>
      </c>
      <c r="AA59" s="94">
        <f t="shared" si="3"/>
        <v>158</v>
      </c>
      <c r="AB59" s="94">
        <f t="shared" si="3"/>
        <v>7</v>
      </c>
      <c r="AC59" s="94">
        <f t="shared" si="3"/>
        <v>11</v>
      </c>
      <c r="AD59" s="94">
        <f t="shared" si="3"/>
        <v>1</v>
      </c>
      <c r="AE59" s="94">
        <f t="shared" si="3"/>
        <v>12</v>
      </c>
      <c r="AF59" s="94">
        <f t="shared" si="3"/>
        <v>1</v>
      </c>
      <c r="AG59" s="94">
        <f t="shared" si="3"/>
        <v>1</v>
      </c>
      <c r="AH59" s="94">
        <f t="shared" si="3"/>
        <v>2</v>
      </c>
    </row>
    <row r="60" spans="1:34" s="31" customFormat="1" ht="48" customHeight="1" x14ac:dyDescent="0.25">
      <c r="A60" s="115" t="s">
        <v>140</v>
      </c>
      <c r="B60" s="183" t="s">
        <v>139</v>
      </c>
      <c r="C60" s="184"/>
      <c r="D60" s="185"/>
      <c r="E60" s="101">
        <v>52</v>
      </c>
      <c r="F60" s="101"/>
      <c r="G60" s="101">
        <v>51</v>
      </c>
      <c r="H60" s="101">
        <v>1</v>
      </c>
      <c r="I60" s="101"/>
      <c r="J60" s="100">
        <v>124</v>
      </c>
      <c r="K60" s="100">
        <v>114</v>
      </c>
      <c r="L60" s="100">
        <v>10</v>
      </c>
      <c r="M60" s="100"/>
      <c r="N60" s="35">
        <v>95</v>
      </c>
      <c r="O60" s="35">
        <v>71</v>
      </c>
      <c r="P60" s="35">
        <v>13</v>
      </c>
      <c r="Q60" s="35">
        <v>1</v>
      </c>
      <c r="R60" s="35"/>
      <c r="S60" s="35">
        <v>10</v>
      </c>
      <c r="T60" s="35">
        <v>1</v>
      </c>
      <c r="U60" s="35">
        <v>9</v>
      </c>
      <c r="V60" s="35"/>
      <c r="W60" s="35"/>
      <c r="X60" s="35">
        <v>95</v>
      </c>
      <c r="Y60" s="35">
        <v>2</v>
      </c>
      <c r="Z60" s="35"/>
      <c r="AA60" s="35">
        <v>68</v>
      </c>
      <c r="AB60" s="35"/>
      <c r="AC60" s="35">
        <v>2</v>
      </c>
      <c r="AD60" s="35"/>
      <c r="AE60" s="35">
        <v>2</v>
      </c>
      <c r="AF60" s="35">
        <v>1</v>
      </c>
      <c r="AG60" s="117">
        <v>1</v>
      </c>
      <c r="AH60" s="35">
        <v>2</v>
      </c>
    </row>
    <row r="61" spans="1:34" s="31" customFormat="1" ht="35.25" customHeight="1" x14ac:dyDescent="0.25">
      <c r="A61" s="115" t="s">
        <v>138</v>
      </c>
      <c r="B61" s="183" t="s">
        <v>137</v>
      </c>
      <c r="C61" s="184"/>
      <c r="D61" s="185"/>
      <c r="E61" s="101">
        <v>25</v>
      </c>
      <c r="F61" s="101"/>
      <c r="G61" s="101">
        <v>25</v>
      </c>
      <c r="H61" s="101"/>
      <c r="I61" s="101"/>
      <c r="J61" s="100">
        <v>45</v>
      </c>
      <c r="K61" s="100">
        <v>36</v>
      </c>
      <c r="L61" s="100">
        <v>7</v>
      </c>
      <c r="M61" s="100">
        <v>2</v>
      </c>
      <c r="N61" s="35">
        <v>40</v>
      </c>
      <c r="O61" s="35">
        <v>13</v>
      </c>
      <c r="P61" s="35">
        <v>24</v>
      </c>
      <c r="Q61" s="35"/>
      <c r="R61" s="35"/>
      <c r="S61" s="35">
        <v>3</v>
      </c>
      <c r="T61" s="35">
        <v>1</v>
      </c>
      <c r="U61" s="35">
        <v>2</v>
      </c>
      <c r="V61" s="35"/>
      <c r="W61" s="35">
        <v>2</v>
      </c>
      <c r="X61" s="35">
        <v>42</v>
      </c>
      <c r="Y61" s="35"/>
      <c r="Z61" s="35">
        <v>1</v>
      </c>
      <c r="AA61" s="35">
        <v>19</v>
      </c>
      <c r="AB61" s="35">
        <v>1</v>
      </c>
      <c r="AC61" s="35">
        <v>4</v>
      </c>
      <c r="AD61" s="35"/>
      <c r="AE61" s="35">
        <v>4</v>
      </c>
      <c r="AF61" s="35"/>
      <c r="AG61" s="117"/>
      <c r="AH61" s="35"/>
    </row>
    <row r="62" spans="1:34" s="31" customFormat="1" ht="57.75" customHeight="1" x14ac:dyDescent="0.25">
      <c r="A62" s="115" t="s">
        <v>136</v>
      </c>
      <c r="B62" s="183" t="s">
        <v>135</v>
      </c>
      <c r="C62" s="184"/>
      <c r="D62" s="185"/>
      <c r="E62" s="101">
        <v>5</v>
      </c>
      <c r="F62" s="101"/>
      <c r="G62" s="101">
        <v>5</v>
      </c>
      <c r="H62" s="101"/>
      <c r="I62" s="101"/>
      <c r="J62" s="100">
        <v>1</v>
      </c>
      <c r="K62" s="100">
        <v>1</v>
      </c>
      <c r="L62" s="100"/>
      <c r="M62" s="100"/>
      <c r="N62" s="35">
        <v>4</v>
      </c>
      <c r="O62" s="35">
        <v>1</v>
      </c>
      <c r="P62" s="35"/>
      <c r="Q62" s="35">
        <v>1</v>
      </c>
      <c r="R62" s="35"/>
      <c r="S62" s="35">
        <v>2</v>
      </c>
      <c r="T62" s="35">
        <v>2</v>
      </c>
      <c r="U62" s="35"/>
      <c r="V62" s="35"/>
      <c r="W62" s="35"/>
      <c r="X62" s="35">
        <v>4</v>
      </c>
      <c r="Y62" s="35"/>
      <c r="Z62" s="35"/>
      <c r="AA62" s="35">
        <v>2</v>
      </c>
      <c r="AB62" s="35"/>
      <c r="AC62" s="35"/>
      <c r="AD62" s="35"/>
      <c r="AE62" s="35"/>
      <c r="AF62" s="35"/>
      <c r="AG62" s="117"/>
      <c r="AH62" s="35"/>
    </row>
    <row r="63" spans="1:34" s="31" customFormat="1" ht="30.75" customHeight="1" x14ac:dyDescent="0.25">
      <c r="A63" s="115" t="s">
        <v>134</v>
      </c>
      <c r="B63" s="183" t="s">
        <v>133</v>
      </c>
      <c r="C63" s="184"/>
      <c r="D63" s="185"/>
      <c r="E63" s="101"/>
      <c r="F63" s="101"/>
      <c r="G63" s="101"/>
      <c r="H63" s="101"/>
      <c r="I63" s="101"/>
      <c r="J63" s="100">
        <v>1</v>
      </c>
      <c r="K63" s="100">
        <v>1</v>
      </c>
      <c r="L63" s="100"/>
      <c r="M63" s="100"/>
      <c r="N63" s="35"/>
      <c r="O63" s="35"/>
      <c r="P63" s="35"/>
      <c r="Q63" s="35"/>
      <c r="R63" s="35"/>
      <c r="S63" s="35"/>
      <c r="T63" s="35"/>
      <c r="U63" s="35"/>
      <c r="V63" s="35"/>
      <c r="W63" s="35">
        <v>1</v>
      </c>
      <c r="X63" s="35">
        <v>1</v>
      </c>
      <c r="Y63" s="35"/>
      <c r="Z63" s="35"/>
      <c r="AA63" s="35"/>
      <c r="AB63" s="35"/>
      <c r="AC63" s="35"/>
      <c r="AD63" s="35"/>
      <c r="AE63" s="35"/>
      <c r="AF63" s="35"/>
      <c r="AG63" s="117"/>
      <c r="AH63" s="35"/>
    </row>
    <row r="64" spans="1:34" s="31" customFormat="1" ht="31.5" customHeight="1" x14ac:dyDescent="0.25">
      <c r="A64" s="115" t="s">
        <v>132</v>
      </c>
      <c r="B64" s="183" t="s">
        <v>131</v>
      </c>
      <c r="C64" s="184"/>
      <c r="D64" s="185"/>
      <c r="E64" s="101"/>
      <c r="F64" s="101"/>
      <c r="G64" s="101"/>
      <c r="H64" s="101"/>
      <c r="I64" s="101"/>
      <c r="J64" s="100"/>
      <c r="K64" s="100"/>
      <c r="L64" s="100"/>
      <c r="M64" s="100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  <c r="AE64" s="35"/>
      <c r="AF64" s="35"/>
      <c r="AG64" s="117"/>
      <c r="AH64" s="35"/>
    </row>
    <row r="65" spans="1:34" s="31" customFormat="1" ht="39" customHeight="1" x14ac:dyDescent="0.25">
      <c r="A65" s="115" t="s">
        <v>130</v>
      </c>
      <c r="B65" s="183" t="s">
        <v>129</v>
      </c>
      <c r="C65" s="184"/>
      <c r="D65" s="185"/>
      <c r="E65" s="101"/>
      <c r="F65" s="101"/>
      <c r="G65" s="101"/>
      <c r="H65" s="101"/>
      <c r="I65" s="101"/>
      <c r="J65" s="100">
        <v>4</v>
      </c>
      <c r="K65" s="100">
        <v>2</v>
      </c>
      <c r="L65" s="100">
        <v>2</v>
      </c>
      <c r="M65" s="100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>
        <v>2</v>
      </c>
      <c r="AB65" s="35"/>
      <c r="AC65" s="35"/>
      <c r="AD65" s="35"/>
      <c r="AE65" s="35"/>
      <c r="AF65" s="35"/>
      <c r="AG65" s="117"/>
      <c r="AH65" s="35"/>
    </row>
    <row r="66" spans="1:34" s="31" customFormat="1" ht="41.25" customHeight="1" x14ac:dyDescent="0.25">
      <c r="A66" s="115" t="s">
        <v>128</v>
      </c>
      <c r="B66" s="183" t="s">
        <v>127</v>
      </c>
      <c r="C66" s="184"/>
      <c r="D66" s="185"/>
      <c r="E66" s="101">
        <v>4</v>
      </c>
      <c r="F66" s="101"/>
      <c r="G66" s="101">
        <v>4</v>
      </c>
      <c r="H66" s="101"/>
      <c r="I66" s="101"/>
      <c r="J66" s="100">
        <v>1</v>
      </c>
      <c r="K66" s="100">
        <v>1</v>
      </c>
      <c r="L66" s="100"/>
      <c r="M66" s="100"/>
      <c r="N66" s="35">
        <v>4</v>
      </c>
      <c r="O66" s="35">
        <v>4</v>
      </c>
      <c r="P66" s="35"/>
      <c r="Q66" s="35"/>
      <c r="R66" s="35"/>
      <c r="S66" s="35"/>
      <c r="T66" s="35"/>
      <c r="U66" s="35"/>
      <c r="V66" s="35"/>
      <c r="W66" s="35"/>
      <c r="X66" s="35">
        <v>4</v>
      </c>
      <c r="Y66" s="35"/>
      <c r="Z66" s="35"/>
      <c r="AA66" s="35">
        <v>1</v>
      </c>
      <c r="AB66" s="35"/>
      <c r="AC66" s="35"/>
      <c r="AD66" s="35"/>
      <c r="AE66" s="35"/>
      <c r="AF66" s="35"/>
      <c r="AG66" s="117"/>
      <c r="AH66" s="35"/>
    </row>
    <row r="67" spans="1:34" s="31" customFormat="1" ht="41.25" customHeight="1" x14ac:dyDescent="0.25">
      <c r="A67" s="115" t="s">
        <v>126</v>
      </c>
      <c r="B67" s="183" t="s">
        <v>125</v>
      </c>
      <c r="C67" s="184"/>
      <c r="D67" s="185"/>
      <c r="E67" s="101">
        <v>20</v>
      </c>
      <c r="F67" s="101">
        <v>1</v>
      </c>
      <c r="G67" s="101">
        <v>19</v>
      </c>
      <c r="H67" s="101"/>
      <c r="I67" s="101"/>
      <c r="J67" s="100">
        <v>21</v>
      </c>
      <c r="K67" s="100">
        <v>18</v>
      </c>
      <c r="L67" s="100">
        <v>3</v>
      </c>
      <c r="M67" s="100"/>
      <c r="N67" s="35">
        <v>17</v>
      </c>
      <c r="O67" s="35">
        <v>13</v>
      </c>
      <c r="P67" s="35">
        <v>3</v>
      </c>
      <c r="Q67" s="35"/>
      <c r="R67" s="35"/>
      <c r="S67" s="35">
        <v>1</v>
      </c>
      <c r="T67" s="35"/>
      <c r="U67" s="35">
        <v>1</v>
      </c>
      <c r="V67" s="35"/>
      <c r="W67" s="35">
        <v>1</v>
      </c>
      <c r="X67" s="35">
        <v>18</v>
      </c>
      <c r="Y67" s="35"/>
      <c r="Z67" s="35">
        <v>4</v>
      </c>
      <c r="AA67" s="35">
        <v>20</v>
      </c>
      <c r="AB67" s="35">
        <v>5</v>
      </c>
      <c r="AC67" s="35"/>
      <c r="AD67" s="35"/>
      <c r="AE67" s="35"/>
      <c r="AF67" s="35"/>
      <c r="AG67" s="117"/>
      <c r="AH67" s="35"/>
    </row>
    <row r="68" spans="1:34" s="31" customFormat="1" ht="28.5" customHeight="1" x14ac:dyDescent="0.25">
      <c r="A68" s="115" t="s">
        <v>124</v>
      </c>
      <c r="B68" s="183" t="s">
        <v>123</v>
      </c>
      <c r="C68" s="184"/>
      <c r="D68" s="185"/>
      <c r="E68" s="101">
        <v>14</v>
      </c>
      <c r="F68" s="101"/>
      <c r="G68" s="101">
        <v>14</v>
      </c>
      <c r="H68" s="101"/>
      <c r="I68" s="101"/>
      <c r="J68" s="100">
        <v>17</v>
      </c>
      <c r="K68" s="100">
        <v>15</v>
      </c>
      <c r="L68" s="100">
        <v>2</v>
      </c>
      <c r="M68" s="100"/>
      <c r="N68" s="35">
        <v>12</v>
      </c>
      <c r="O68" s="35">
        <v>7</v>
      </c>
      <c r="P68" s="35"/>
      <c r="Q68" s="35"/>
      <c r="R68" s="35"/>
      <c r="S68" s="35">
        <v>5</v>
      </c>
      <c r="T68" s="35"/>
      <c r="U68" s="35">
        <v>3</v>
      </c>
      <c r="V68" s="35">
        <v>2</v>
      </c>
      <c r="W68" s="35">
        <v>1</v>
      </c>
      <c r="X68" s="35">
        <v>13</v>
      </c>
      <c r="Y68" s="35">
        <v>1</v>
      </c>
      <c r="Z68" s="35"/>
      <c r="AA68" s="35">
        <v>15</v>
      </c>
      <c r="AB68" s="35"/>
      <c r="AC68" s="35">
        <v>2</v>
      </c>
      <c r="AD68" s="35"/>
      <c r="AE68" s="35">
        <v>2</v>
      </c>
      <c r="AF68" s="35"/>
      <c r="AG68" s="117"/>
      <c r="AH68" s="35"/>
    </row>
    <row r="69" spans="1:34" s="31" customFormat="1" ht="28.5" customHeight="1" x14ac:dyDescent="0.25">
      <c r="A69" s="115" t="s">
        <v>122</v>
      </c>
      <c r="B69" s="183" t="s">
        <v>121</v>
      </c>
      <c r="C69" s="184"/>
      <c r="D69" s="185"/>
      <c r="E69" s="101">
        <v>19</v>
      </c>
      <c r="F69" s="101">
        <v>2</v>
      </c>
      <c r="G69" s="101">
        <v>17</v>
      </c>
      <c r="H69" s="101"/>
      <c r="I69" s="101"/>
      <c r="J69" s="100">
        <v>31</v>
      </c>
      <c r="K69" s="100">
        <v>27</v>
      </c>
      <c r="L69" s="100">
        <v>4</v>
      </c>
      <c r="M69" s="100"/>
      <c r="N69" s="35">
        <v>16</v>
      </c>
      <c r="O69" s="35">
        <v>3</v>
      </c>
      <c r="P69" s="35">
        <v>7</v>
      </c>
      <c r="Q69" s="35">
        <v>1</v>
      </c>
      <c r="R69" s="35"/>
      <c r="S69" s="35">
        <v>5</v>
      </c>
      <c r="T69" s="35">
        <v>1</v>
      </c>
      <c r="U69" s="35">
        <v>3</v>
      </c>
      <c r="V69" s="35">
        <v>1</v>
      </c>
      <c r="W69" s="35">
        <v>2</v>
      </c>
      <c r="X69" s="35">
        <v>18</v>
      </c>
      <c r="Y69" s="35"/>
      <c r="Z69" s="35">
        <v>1</v>
      </c>
      <c r="AA69" s="35">
        <v>28</v>
      </c>
      <c r="AB69" s="35">
        <v>1</v>
      </c>
      <c r="AC69" s="35">
        <v>2</v>
      </c>
      <c r="AD69" s="35">
        <v>1</v>
      </c>
      <c r="AE69" s="35">
        <v>3</v>
      </c>
      <c r="AF69" s="35"/>
      <c r="AG69" s="117"/>
      <c r="AH69" s="35"/>
    </row>
    <row r="70" spans="1:34" s="31" customFormat="1" ht="28.5" customHeight="1" x14ac:dyDescent="0.25">
      <c r="A70" s="115" t="s">
        <v>120</v>
      </c>
      <c r="B70" s="183" t="s">
        <v>119</v>
      </c>
      <c r="C70" s="184"/>
      <c r="D70" s="185"/>
      <c r="E70" s="101">
        <v>3</v>
      </c>
      <c r="F70" s="101">
        <v>2</v>
      </c>
      <c r="G70" s="101">
        <v>1</v>
      </c>
      <c r="H70" s="101"/>
      <c r="I70" s="101"/>
      <c r="J70" s="100">
        <v>1</v>
      </c>
      <c r="K70" s="100"/>
      <c r="L70" s="100">
        <v>1</v>
      </c>
      <c r="M70" s="100"/>
      <c r="N70" s="35">
        <v>2</v>
      </c>
      <c r="O70" s="35">
        <v>1</v>
      </c>
      <c r="P70" s="35">
        <v>1</v>
      </c>
      <c r="Q70" s="35"/>
      <c r="R70" s="35"/>
      <c r="S70" s="35"/>
      <c r="T70" s="35"/>
      <c r="U70" s="35"/>
      <c r="V70" s="35"/>
      <c r="W70" s="35"/>
      <c r="X70" s="35">
        <v>2</v>
      </c>
      <c r="Y70" s="35"/>
      <c r="Z70" s="35"/>
      <c r="AA70" s="35">
        <v>1</v>
      </c>
      <c r="AB70" s="35"/>
      <c r="AC70" s="35">
        <v>1</v>
      </c>
      <c r="AD70" s="35"/>
      <c r="AE70" s="35">
        <v>1</v>
      </c>
      <c r="AF70" s="35"/>
      <c r="AG70" s="117"/>
      <c r="AH70" s="35"/>
    </row>
    <row r="71" spans="1:34" s="31" customFormat="1" ht="28.5" customHeight="1" x14ac:dyDescent="0.25">
      <c r="A71" s="115" t="s">
        <v>118</v>
      </c>
      <c r="B71" s="183" t="s">
        <v>117</v>
      </c>
      <c r="C71" s="184"/>
      <c r="D71" s="185"/>
      <c r="E71" s="101"/>
      <c r="F71" s="101"/>
      <c r="G71" s="101"/>
      <c r="H71" s="101"/>
      <c r="I71" s="101"/>
      <c r="J71" s="100"/>
      <c r="K71" s="100"/>
      <c r="L71" s="100"/>
      <c r="M71" s="100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117"/>
      <c r="AH71" s="35"/>
    </row>
    <row r="72" spans="1:34" s="31" customFormat="1" ht="28.5" customHeight="1" x14ac:dyDescent="0.25">
      <c r="A72" s="115" t="s">
        <v>116</v>
      </c>
      <c r="B72" s="183" t="s">
        <v>1</v>
      </c>
      <c r="C72" s="184"/>
      <c r="D72" s="185"/>
      <c r="E72" s="101">
        <v>1</v>
      </c>
      <c r="F72" s="101"/>
      <c r="G72" s="101">
        <v>1</v>
      </c>
      <c r="H72" s="101"/>
      <c r="I72" s="101"/>
      <c r="J72" s="100">
        <v>8</v>
      </c>
      <c r="K72" s="100">
        <v>5</v>
      </c>
      <c r="L72" s="100">
        <v>2</v>
      </c>
      <c r="M72" s="100">
        <v>1</v>
      </c>
      <c r="N72" s="35">
        <v>3</v>
      </c>
      <c r="O72" s="35">
        <v>3</v>
      </c>
      <c r="P72" s="35"/>
      <c r="Q72" s="35"/>
      <c r="R72" s="35"/>
      <c r="S72" s="35"/>
      <c r="T72" s="35"/>
      <c r="U72" s="35"/>
      <c r="V72" s="35"/>
      <c r="W72" s="35">
        <v>1</v>
      </c>
      <c r="X72" s="35">
        <v>4</v>
      </c>
      <c r="Y72" s="35"/>
      <c r="Z72" s="35"/>
      <c r="AA72" s="35">
        <v>2</v>
      </c>
      <c r="AB72" s="35"/>
      <c r="AC72" s="35"/>
      <c r="AD72" s="35"/>
      <c r="AE72" s="35"/>
      <c r="AF72" s="35"/>
      <c r="AG72" s="117"/>
      <c r="AH72" s="35"/>
    </row>
    <row r="73" spans="1:34" s="31" customFormat="1" ht="28.5" customHeight="1" x14ac:dyDescent="0.25">
      <c r="A73" s="115" t="s">
        <v>115</v>
      </c>
      <c r="B73" s="183" t="s">
        <v>114</v>
      </c>
      <c r="C73" s="184"/>
      <c r="D73" s="185"/>
      <c r="E73" s="94">
        <f t="shared" ref="E73:AH73" si="4">SUM(E74:E79)</f>
        <v>1</v>
      </c>
      <c r="F73" s="94">
        <f t="shared" si="4"/>
        <v>0</v>
      </c>
      <c r="G73" s="94">
        <f t="shared" si="4"/>
        <v>1</v>
      </c>
      <c r="H73" s="94">
        <f t="shared" si="4"/>
        <v>0</v>
      </c>
      <c r="I73" s="94">
        <f t="shared" si="4"/>
        <v>0</v>
      </c>
      <c r="J73" s="94">
        <f t="shared" si="4"/>
        <v>1</v>
      </c>
      <c r="K73" s="94">
        <f t="shared" si="4"/>
        <v>1</v>
      </c>
      <c r="L73" s="94">
        <f t="shared" si="4"/>
        <v>0</v>
      </c>
      <c r="M73" s="94">
        <f t="shared" si="4"/>
        <v>0</v>
      </c>
      <c r="N73" s="94">
        <f t="shared" si="4"/>
        <v>1</v>
      </c>
      <c r="O73" s="94">
        <f t="shared" si="4"/>
        <v>1</v>
      </c>
      <c r="P73" s="94">
        <f t="shared" si="4"/>
        <v>0</v>
      </c>
      <c r="Q73" s="94">
        <f t="shared" si="4"/>
        <v>0</v>
      </c>
      <c r="R73" s="94">
        <f t="shared" si="4"/>
        <v>0</v>
      </c>
      <c r="S73" s="94">
        <f t="shared" si="4"/>
        <v>0</v>
      </c>
      <c r="T73" s="94">
        <f t="shared" si="4"/>
        <v>0</v>
      </c>
      <c r="U73" s="94">
        <f t="shared" si="4"/>
        <v>0</v>
      </c>
      <c r="V73" s="94">
        <f t="shared" si="4"/>
        <v>0</v>
      </c>
      <c r="W73" s="94">
        <f t="shared" si="4"/>
        <v>0</v>
      </c>
      <c r="X73" s="94">
        <f t="shared" si="4"/>
        <v>1</v>
      </c>
      <c r="Y73" s="94">
        <f t="shared" si="4"/>
        <v>0</v>
      </c>
      <c r="Z73" s="94">
        <f t="shared" si="4"/>
        <v>0</v>
      </c>
      <c r="AA73" s="94">
        <f t="shared" si="4"/>
        <v>1</v>
      </c>
      <c r="AB73" s="94">
        <f t="shared" si="4"/>
        <v>0</v>
      </c>
      <c r="AC73" s="94">
        <f t="shared" si="4"/>
        <v>0</v>
      </c>
      <c r="AD73" s="94">
        <f t="shared" si="4"/>
        <v>0</v>
      </c>
      <c r="AE73" s="94">
        <f t="shared" si="4"/>
        <v>0</v>
      </c>
      <c r="AF73" s="94">
        <f t="shared" si="4"/>
        <v>0</v>
      </c>
      <c r="AG73" s="94">
        <f t="shared" si="4"/>
        <v>0</v>
      </c>
      <c r="AH73" s="94">
        <f t="shared" si="4"/>
        <v>0</v>
      </c>
    </row>
    <row r="74" spans="1:34" s="31" customFormat="1" ht="28.5" customHeight="1" x14ac:dyDescent="0.25">
      <c r="A74" s="115" t="s">
        <v>113</v>
      </c>
      <c r="B74" s="183" t="s">
        <v>112</v>
      </c>
      <c r="C74" s="184"/>
      <c r="D74" s="185"/>
      <c r="E74" s="101"/>
      <c r="F74" s="101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101"/>
      <c r="T74" s="101"/>
      <c r="U74" s="101"/>
      <c r="V74" s="101"/>
      <c r="W74" s="101"/>
      <c r="X74" s="101"/>
      <c r="Y74" s="101"/>
      <c r="Z74" s="101"/>
      <c r="AA74" s="101"/>
      <c r="AB74" s="101"/>
      <c r="AC74" s="101"/>
      <c r="AD74" s="101"/>
      <c r="AE74" s="101"/>
      <c r="AF74" s="101"/>
      <c r="AG74" s="101"/>
      <c r="AH74" s="101"/>
    </row>
    <row r="75" spans="1:34" s="31" customFormat="1" ht="28.5" customHeight="1" x14ac:dyDescent="0.25">
      <c r="A75" s="115" t="s">
        <v>111</v>
      </c>
      <c r="B75" s="183" t="s">
        <v>110</v>
      </c>
      <c r="C75" s="184"/>
      <c r="D75" s="185"/>
      <c r="E75" s="101"/>
      <c r="F75" s="101"/>
      <c r="G75" s="101"/>
      <c r="H75" s="101"/>
      <c r="I75" s="101"/>
      <c r="J75" s="101"/>
      <c r="K75" s="101"/>
      <c r="L75" s="101"/>
      <c r="M75" s="101"/>
      <c r="N75" s="101"/>
      <c r="O75" s="101"/>
      <c r="P75" s="101"/>
      <c r="Q75" s="101"/>
      <c r="R75" s="101"/>
      <c r="S75" s="101"/>
      <c r="T75" s="101"/>
      <c r="U75" s="101"/>
      <c r="V75" s="101"/>
      <c r="W75" s="101"/>
      <c r="X75" s="101"/>
      <c r="Y75" s="101"/>
      <c r="Z75" s="101"/>
      <c r="AA75" s="101"/>
      <c r="AB75" s="101"/>
      <c r="AC75" s="101"/>
      <c r="AD75" s="101"/>
      <c r="AE75" s="101"/>
      <c r="AF75" s="101"/>
      <c r="AG75" s="101"/>
      <c r="AH75" s="101"/>
    </row>
    <row r="76" spans="1:34" s="31" customFormat="1" ht="69.75" customHeight="1" x14ac:dyDescent="0.25">
      <c r="A76" s="115" t="s">
        <v>109</v>
      </c>
      <c r="B76" s="183" t="s">
        <v>108</v>
      </c>
      <c r="C76" s="184"/>
      <c r="D76" s="185"/>
      <c r="E76" s="101"/>
      <c r="F76" s="101"/>
      <c r="G76" s="101"/>
      <c r="H76" s="101"/>
      <c r="I76" s="101"/>
      <c r="J76" s="101"/>
      <c r="K76" s="101"/>
      <c r="L76" s="101"/>
      <c r="M76" s="101"/>
      <c r="N76" s="101"/>
      <c r="O76" s="101"/>
      <c r="P76" s="101"/>
      <c r="Q76" s="101"/>
      <c r="R76" s="101"/>
      <c r="S76" s="101"/>
      <c r="T76" s="101"/>
      <c r="U76" s="101"/>
      <c r="V76" s="101"/>
      <c r="W76" s="101"/>
      <c r="X76" s="101"/>
      <c r="Y76" s="101"/>
      <c r="Z76" s="101"/>
      <c r="AA76" s="101"/>
      <c r="AB76" s="101"/>
      <c r="AC76" s="101"/>
      <c r="AD76" s="101"/>
      <c r="AE76" s="101"/>
      <c r="AF76" s="101"/>
      <c r="AG76" s="101"/>
      <c r="AH76" s="101"/>
    </row>
    <row r="77" spans="1:34" s="31" customFormat="1" ht="47.25" customHeight="1" x14ac:dyDescent="0.25">
      <c r="A77" s="115" t="s">
        <v>107</v>
      </c>
      <c r="B77" s="183" t="s">
        <v>106</v>
      </c>
      <c r="C77" s="184"/>
      <c r="D77" s="185"/>
      <c r="E77" s="101">
        <v>1</v>
      </c>
      <c r="F77" s="101"/>
      <c r="G77" s="101">
        <v>1</v>
      </c>
      <c r="H77" s="101"/>
      <c r="I77" s="101"/>
      <c r="J77" s="101"/>
      <c r="K77" s="101"/>
      <c r="L77" s="101"/>
      <c r="M77" s="101"/>
      <c r="N77" s="101">
        <v>1</v>
      </c>
      <c r="O77" s="101">
        <v>1</v>
      </c>
      <c r="P77" s="101"/>
      <c r="Q77" s="101"/>
      <c r="R77" s="101"/>
      <c r="S77" s="101"/>
      <c r="T77" s="101"/>
      <c r="U77" s="101"/>
      <c r="V77" s="101"/>
      <c r="W77" s="101"/>
      <c r="X77" s="101">
        <v>1</v>
      </c>
      <c r="Y77" s="101"/>
      <c r="Z77" s="101"/>
      <c r="AA77" s="101"/>
      <c r="AB77" s="101"/>
      <c r="AC77" s="101"/>
      <c r="AD77" s="101"/>
      <c r="AE77" s="101"/>
      <c r="AF77" s="101"/>
      <c r="AG77" s="101"/>
      <c r="AH77" s="101"/>
    </row>
    <row r="78" spans="1:34" s="31" customFormat="1" ht="52.5" customHeight="1" x14ac:dyDescent="0.25">
      <c r="A78" s="115" t="s">
        <v>105</v>
      </c>
      <c r="B78" s="183" t="s">
        <v>104</v>
      </c>
      <c r="C78" s="184"/>
      <c r="D78" s="185"/>
      <c r="E78" s="101"/>
      <c r="F78" s="101"/>
      <c r="G78" s="101"/>
      <c r="H78" s="101"/>
      <c r="I78" s="101"/>
      <c r="J78" s="101">
        <v>1</v>
      </c>
      <c r="K78" s="101">
        <v>1</v>
      </c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1"/>
      <c r="Z78" s="101"/>
      <c r="AA78" s="101">
        <v>1</v>
      </c>
      <c r="AB78" s="101"/>
      <c r="AC78" s="101"/>
      <c r="AD78" s="101"/>
      <c r="AE78" s="101"/>
      <c r="AF78" s="101"/>
      <c r="AG78" s="101"/>
      <c r="AH78" s="101"/>
    </row>
    <row r="79" spans="1:34" s="31" customFormat="1" ht="41.25" customHeight="1" x14ac:dyDescent="0.25">
      <c r="A79" s="115" t="s">
        <v>103</v>
      </c>
      <c r="B79" s="183" t="s">
        <v>1</v>
      </c>
      <c r="C79" s="184"/>
      <c r="D79" s="185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</row>
    <row r="80" spans="1:34" s="31" customFormat="1" ht="28.5" customHeight="1" x14ac:dyDescent="0.25">
      <c r="A80" s="115" t="s">
        <v>102</v>
      </c>
      <c r="B80" s="183" t="s">
        <v>101</v>
      </c>
      <c r="C80" s="184"/>
      <c r="D80" s="185"/>
      <c r="E80" s="94">
        <f t="shared" ref="E80:AH80" si="5">SUM(E81:E86)</f>
        <v>11</v>
      </c>
      <c r="F80" s="94">
        <f t="shared" si="5"/>
        <v>1</v>
      </c>
      <c r="G80" s="94">
        <f t="shared" si="5"/>
        <v>10</v>
      </c>
      <c r="H80" s="94">
        <f t="shared" si="5"/>
        <v>0</v>
      </c>
      <c r="I80" s="94">
        <f t="shared" si="5"/>
        <v>0</v>
      </c>
      <c r="J80" s="94">
        <f t="shared" si="5"/>
        <v>17</v>
      </c>
      <c r="K80" s="94">
        <f t="shared" si="5"/>
        <v>15</v>
      </c>
      <c r="L80" s="94">
        <f t="shared" si="5"/>
        <v>2</v>
      </c>
      <c r="M80" s="94">
        <f t="shared" si="5"/>
        <v>0</v>
      </c>
      <c r="N80" s="94">
        <f t="shared" si="5"/>
        <v>17</v>
      </c>
      <c r="O80" s="94">
        <f t="shared" si="5"/>
        <v>5</v>
      </c>
      <c r="P80" s="94">
        <f t="shared" si="5"/>
        <v>1</v>
      </c>
      <c r="Q80" s="94">
        <f t="shared" si="5"/>
        <v>9</v>
      </c>
      <c r="R80" s="94">
        <f t="shared" si="5"/>
        <v>0</v>
      </c>
      <c r="S80" s="94">
        <f t="shared" si="5"/>
        <v>2</v>
      </c>
      <c r="T80" s="94">
        <f t="shared" si="5"/>
        <v>0</v>
      </c>
      <c r="U80" s="94">
        <f t="shared" si="5"/>
        <v>1</v>
      </c>
      <c r="V80" s="94">
        <f t="shared" si="5"/>
        <v>1</v>
      </c>
      <c r="W80" s="94">
        <f t="shared" si="5"/>
        <v>0</v>
      </c>
      <c r="X80" s="94">
        <f t="shared" si="5"/>
        <v>17</v>
      </c>
      <c r="Y80" s="94">
        <f t="shared" si="5"/>
        <v>0</v>
      </c>
      <c r="Z80" s="94">
        <f t="shared" si="5"/>
        <v>1</v>
      </c>
      <c r="AA80" s="94">
        <f t="shared" si="5"/>
        <v>9</v>
      </c>
      <c r="AB80" s="94">
        <f t="shared" si="5"/>
        <v>2</v>
      </c>
      <c r="AC80" s="94">
        <f t="shared" si="5"/>
        <v>5</v>
      </c>
      <c r="AD80" s="94">
        <f t="shared" si="5"/>
        <v>0</v>
      </c>
      <c r="AE80" s="94">
        <f t="shared" si="5"/>
        <v>5</v>
      </c>
      <c r="AF80" s="94">
        <f t="shared" si="5"/>
        <v>1</v>
      </c>
      <c r="AG80" s="94">
        <f t="shared" si="5"/>
        <v>0</v>
      </c>
      <c r="AH80" s="94">
        <f t="shared" si="5"/>
        <v>1</v>
      </c>
    </row>
    <row r="81" spans="1:34" s="31" customFormat="1" ht="14.25" customHeight="1" x14ac:dyDescent="0.25">
      <c r="A81" s="115" t="s">
        <v>100</v>
      </c>
      <c r="B81" s="183" t="s">
        <v>99</v>
      </c>
      <c r="C81" s="184"/>
      <c r="D81" s="185"/>
      <c r="E81" s="101"/>
      <c r="F81" s="101"/>
      <c r="G81" s="101"/>
      <c r="H81" s="101"/>
      <c r="I81" s="101"/>
      <c r="J81" s="100"/>
      <c r="K81" s="100"/>
      <c r="L81" s="100"/>
      <c r="M81" s="100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117"/>
      <c r="AH81" s="35"/>
    </row>
    <row r="82" spans="1:34" s="31" customFormat="1" ht="27.75" customHeight="1" x14ac:dyDescent="0.25">
      <c r="A82" s="115" t="s">
        <v>98</v>
      </c>
      <c r="B82" s="183" t="s">
        <v>97</v>
      </c>
      <c r="C82" s="184"/>
      <c r="D82" s="185"/>
      <c r="E82" s="101">
        <v>2</v>
      </c>
      <c r="F82" s="101"/>
      <c r="G82" s="101">
        <v>2</v>
      </c>
      <c r="H82" s="101"/>
      <c r="I82" s="101"/>
      <c r="J82" s="100">
        <v>10</v>
      </c>
      <c r="K82" s="100">
        <v>9</v>
      </c>
      <c r="L82" s="100">
        <v>1</v>
      </c>
      <c r="M82" s="100"/>
      <c r="N82" s="35">
        <v>6</v>
      </c>
      <c r="O82" s="35">
        <v>2</v>
      </c>
      <c r="P82" s="35">
        <v>1</v>
      </c>
      <c r="Q82" s="35">
        <v>3</v>
      </c>
      <c r="R82" s="35"/>
      <c r="S82" s="35"/>
      <c r="T82" s="35"/>
      <c r="U82" s="35"/>
      <c r="V82" s="35"/>
      <c r="W82" s="35"/>
      <c r="X82" s="35">
        <v>6</v>
      </c>
      <c r="Y82" s="35"/>
      <c r="Z82" s="35">
        <v>1</v>
      </c>
      <c r="AA82" s="35">
        <v>5</v>
      </c>
      <c r="AB82" s="35">
        <v>1</v>
      </c>
      <c r="AC82" s="35"/>
      <c r="AD82" s="35"/>
      <c r="AE82" s="35"/>
      <c r="AF82" s="35">
        <v>1</v>
      </c>
      <c r="AG82" s="117"/>
      <c r="AH82" s="35">
        <v>1</v>
      </c>
    </row>
    <row r="83" spans="1:34" s="31" customFormat="1" ht="78" customHeight="1" x14ac:dyDescent="0.25">
      <c r="A83" s="115" t="s">
        <v>96</v>
      </c>
      <c r="B83" s="183" t="s">
        <v>95</v>
      </c>
      <c r="C83" s="184"/>
      <c r="D83" s="185"/>
      <c r="E83" s="101"/>
      <c r="F83" s="101"/>
      <c r="G83" s="101"/>
      <c r="H83" s="101"/>
      <c r="I83" s="101"/>
      <c r="J83" s="100"/>
      <c r="K83" s="100"/>
      <c r="L83" s="100"/>
      <c r="M83" s="100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117"/>
      <c r="AH83" s="35"/>
    </row>
    <row r="84" spans="1:34" s="31" customFormat="1" ht="33" customHeight="1" x14ac:dyDescent="0.25">
      <c r="A84" s="115" t="s">
        <v>94</v>
      </c>
      <c r="B84" s="183" t="s">
        <v>93</v>
      </c>
      <c r="C84" s="184"/>
      <c r="D84" s="185"/>
      <c r="E84" s="101"/>
      <c r="F84" s="101"/>
      <c r="G84" s="101"/>
      <c r="H84" s="101"/>
      <c r="I84" s="101"/>
      <c r="J84" s="100">
        <v>1</v>
      </c>
      <c r="K84" s="100">
        <v>1</v>
      </c>
      <c r="L84" s="100"/>
      <c r="M84" s="100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>
        <v>1</v>
      </c>
      <c r="AB84" s="35"/>
      <c r="AC84" s="35"/>
      <c r="AD84" s="35"/>
      <c r="AE84" s="35"/>
      <c r="AF84" s="35"/>
      <c r="AG84" s="117"/>
      <c r="AH84" s="35"/>
    </row>
    <row r="85" spans="1:34" s="31" customFormat="1" ht="33" customHeight="1" x14ac:dyDescent="0.25">
      <c r="A85" s="115" t="s">
        <v>92</v>
      </c>
      <c r="B85" s="183" t="s">
        <v>91</v>
      </c>
      <c r="C85" s="184"/>
      <c r="D85" s="185"/>
      <c r="E85" s="101">
        <v>7</v>
      </c>
      <c r="F85" s="101">
        <v>1</v>
      </c>
      <c r="G85" s="101">
        <v>6</v>
      </c>
      <c r="H85" s="101"/>
      <c r="I85" s="101"/>
      <c r="J85" s="100">
        <v>2</v>
      </c>
      <c r="K85" s="100">
        <v>2</v>
      </c>
      <c r="L85" s="100"/>
      <c r="M85" s="100"/>
      <c r="N85" s="35">
        <v>7</v>
      </c>
      <c r="O85" s="35">
        <v>2</v>
      </c>
      <c r="P85" s="35"/>
      <c r="Q85" s="35">
        <v>4</v>
      </c>
      <c r="R85" s="35"/>
      <c r="S85" s="35">
        <v>1</v>
      </c>
      <c r="T85" s="35"/>
      <c r="U85" s="35">
        <v>1</v>
      </c>
      <c r="V85" s="35"/>
      <c r="W85" s="35"/>
      <c r="X85" s="35">
        <v>7</v>
      </c>
      <c r="Y85" s="35"/>
      <c r="Z85" s="35"/>
      <c r="AA85" s="35">
        <v>2</v>
      </c>
      <c r="AB85" s="35">
        <v>1</v>
      </c>
      <c r="AC85" s="35">
        <v>3</v>
      </c>
      <c r="AD85" s="35"/>
      <c r="AE85" s="35">
        <v>3</v>
      </c>
      <c r="AF85" s="35"/>
      <c r="AG85" s="117"/>
      <c r="AH85" s="35"/>
    </row>
    <row r="86" spans="1:34" s="31" customFormat="1" ht="33" customHeight="1" x14ac:dyDescent="0.25">
      <c r="A86" s="115" t="s">
        <v>90</v>
      </c>
      <c r="B86" s="183" t="s">
        <v>1</v>
      </c>
      <c r="C86" s="184"/>
      <c r="D86" s="185"/>
      <c r="E86" s="101">
        <v>2</v>
      </c>
      <c r="F86" s="101"/>
      <c r="G86" s="101">
        <v>2</v>
      </c>
      <c r="H86" s="101"/>
      <c r="I86" s="101"/>
      <c r="J86" s="100">
        <v>4</v>
      </c>
      <c r="K86" s="100">
        <v>3</v>
      </c>
      <c r="L86" s="100">
        <v>1</v>
      </c>
      <c r="M86" s="100"/>
      <c r="N86" s="35">
        <v>4</v>
      </c>
      <c r="O86" s="35">
        <v>1</v>
      </c>
      <c r="P86" s="35"/>
      <c r="Q86" s="35">
        <v>2</v>
      </c>
      <c r="R86" s="35"/>
      <c r="S86" s="35">
        <v>1</v>
      </c>
      <c r="T86" s="35"/>
      <c r="U86" s="35"/>
      <c r="V86" s="35">
        <v>1</v>
      </c>
      <c r="W86" s="35"/>
      <c r="X86" s="35">
        <v>4</v>
      </c>
      <c r="Y86" s="35"/>
      <c r="Z86" s="35"/>
      <c r="AA86" s="35">
        <v>1</v>
      </c>
      <c r="AB86" s="35"/>
      <c r="AC86" s="35">
        <v>2</v>
      </c>
      <c r="AD86" s="35"/>
      <c r="AE86" s="35">
        <v>2</v>
      </c>
      <c r="AF86" s="35"/>
      <c r="AG86" s="117"/>
      <c r="AH86" s="35"/>
    </row>
    <row r="87" spans="1:34" s="31" customFormat="1" ht="59.25" customHeight="1" x14ac:dyDescent="0.25">
      <c r="A87" s="115" t="s">
        <v>89</v>
      </c>
      <c r="B87" s="183" t="s">
        <v>88</v>
      </c>
      <c r="C87" s="184"/>
      <c r="D87" s="185"/>
      <c r="E87" s="94">
        <f t="shared" ref="E87:AH87" si="6">SUM(E88:E89)</f>
        <v>0</v>
      </c>
      <c r="F87" s="94">
        <f t="shared" si="6"/>
        <v>0</v>
      </c>
      <c r="G87" s="94">
        <f t="shared" si="6"/>
        <v>0</v>
      </c>
      <c r="H87" s="94">
        <f t="shared" si="6"/>
        <v>0</v>
      </c>
      <c r="I87" s="94">
        <f t="shared" si="6"/>
        <v>0</v>
      </c>
      <c r="J87" s="94">
        <f t="shared" si="6"/>
        <v>0</v>
      </c>
      <c r="K87" s="94">
        <f t="shared" si="6"/>
        <v>0</v>
      </c>
      <c r="L87" s="94">
        <f t="shared" si="6"/>
        <v>0</v>
      </c>
      <c r="M87" s="94">
        <f t="shared" si="6"/>
        <v>0</v>
      </c>
      <c r="N87" s="94">
        <f t="shared" si="6"/>
        <v>0</v>
      </c>
      <c r="O87" s="94">
        <f t="shared" si="6"/>
        <v>0</v>
      </c>
      <c r="P87" s="94">
        <f t="shared" si="6"/>
        <v>0</v>
      </c>
      <c r="Q87" s="94">
        <f t="shared" si="6"/>
        <v>0</v>
      </c>
      <c r="R87" s="94">
        <f t="shared" si="6"/>
        <v>0</v>
      </c>
      <c r="S87" s="94">
        <f t="shared" si="6"/>
        <v>0</v>
      </c>
      <c r="T87" s="94">
        <f t="shared" si="6"/>
        <v>0</v>
      </c>
      <c r="U87" s="94">
        <f t="shared" si="6"/>
        <v>0</v>
      </c>
      <c r="V87" s="94">
        <f t="shared" si="6"/>
        <v>0</v>
      </c>
      <c r="W87" s="94">
        <f t="shared" si="6"/>
        <v>0</v>
      </c>
      <c r="X87" s="94">
        <f t="shared" si="6"/>
        <v>0</v>
      </c>
      <c r="Y87" s="94">
        <f t="shared" si="6"/>
        <v>0</v>
      </c>
      <c r="Z87" s="94">
        <f t="shared" si="6"/>
        <v>0</v>
      </c>
      <c r="AA87" s="94">
        <f t="shared" si="6"/>
        <v>0</v>
      </c>
      <c r="AB87" s="94">
        <f t="shared" si="6"/>
        <v>0</v>
      </c>
      <c r="AC87" s="94">
        <f t="shared" si="6"/>
        <v>0</v>
      </c>
      <c r="AD87" s="94">
        <f t="shared" si="6"/>
        <v>0</v>
      </c>
      <c r="AE87" s="94">
        <f t="shared" si="6"/>
        <v>0</v>
      </c>
      <c r="AF87" s="94">
        <f t="shared" si="6"/>
        <v>0</v>
      </c>
      <c r="AG87" s="94">
        <f t="shared" si="6"/>
        <v>0</v>
      </c>
      <c r="AH87" s="94">
        <f t="shared" si="6"/>
        <v>0</v>
      </c>
    </row>
    <row r="88" spans="1:34" s="33" customFormat="1" ht="40.5" customHeight="1" x14ac:dyDescent="0.25">
      <c r="A88" s="115" t="s">
        <v>87</v>
      </c>
      <c r="B88" s="183" t="s">
        <v>86</v>
      </c>
      <c r="C88" s="184"/>
      <c r="D88" s="185"/>
      <c r="E88" s="101"/>
      <c r="F88" s="101"/>
      <c r="G88" s="101"/>
      <c r="H88" s="101"/>
      <c r="I88" s="101"/>
      <c r="J88" s="101"/>
      <c r="K88" s="101"/>
      <c r="L88" s="101"/>
      <c r="M88" s="101"/>
      <c r="N88" s="101"/>
      <c r="O88" s="101"/>
      <c r="P88" s="101"/>
      <c r="Q88" s="101"/>
      <c r="R88" s="101"/>
      <c r="S88" s="101"/>
      <c r="T88" s="101"/>
      <c r="U88" s="101"/>
      <c r="V88" s="101"/>
      <c r="W88" s="101"/>
      <c r="X88" s="101"/>
      <c r="Y88" s="101"/>
      <c r="Z88" s="101"/>
      <c r="AA88" s="101"/>
      <c r="AB88" s="101"/>
      <c r="AC88" s="101"/>
      <c r="AD88" s="101"/>
      <c r="AE88" s="101"/>
      <c r="AF88" s="101"/>
      <c r="AG88" s="101"/>
      <c r="AH88" s="101"/>
    </row>
    <row r="89" spans="1:34" s="33" customFormat="1" ht="30" customHeight="1" x14ac:dyDescent="0.25">
      <c r="A89" s="115" t="s">
        <v>85</v>
      </c>
      <c r="B89" s="183" t="s">
        <v>1</v>
      </c>
      <c r="C89" s="184"/>
      <c r="D89" s="185"/>
      <c r="E89" s="101"/>
      <c r="F89" s="101"/>
      <c r="G89" s="101"/>
      <c r="H89" s="101"/>
      <c r="I89" s="101"/>
      <c r="J89" s="101"/>
      <c r="K89" s="101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101"/>
      <c r="Y89" s="101"/>
      <c r="Z89" s="101"/>
      <c r="AA89" s="101"/>
      <c r="AB89" s="101"/>
      <c r="AC89" s="101"/>
      <c r="AD89" s="101"/>
      <c r="AE89" s="101"/>
      <c r="AF89" s="101"/>
      <c r="AG89" s="101"/>
      <c r="AH89" s="101"/>
    </row>
    <row r="90" spans="1:34" s="33" customFormat="1" ht="66" customHeight="1" x14ac:dyDescent="0.25">
      <c r="A90" s="115" t="s">
        <v>84</v>
      </c>
      <c r="B90" s="183" t="s">
        <v>83</v>
      </c>
      <c r="C90" s="184"/>
      <c r="D90" s="185"/>
      <c r="E90" s="94">
        <f t="shared" ref="E90:AH90" si="7">SUM(E91:E111)</f>
        <v>49</v>
      </c>
      <c r="F90" s="94">
        <f t="shared" si="7"/>
        <v>2</v>
      </c>
      <c r="G90" s="94">
        <f t="shared" si="7"/>
        <v>46</v>
      </c>
      <c r="H90" s="94">
        <f t="shared" si="7"/>
        <v>1</v>
      </c>
      <c r="I90" s="94">
        <f t="shared" si="7"/>
        <v>0</v>
      </c>
      <c r="J90" s="94">
        <f t="shared" si="7"/>
        <v>216</v>
      </c>
      <c r="K90" s="94">
        <f t="shared" si="7"/>
        <v>152</v>
      </c>
      <c r="L90" s="94">
        <f t="shared" si="7"/>
        <v>52</v>
      </c>
      <c r="M90" s="94">
        <f t="shared" si="7"/>
        <v>5</v>
      </c>
      <c r="N90" s="94">
        <f t="shared" si="7"/>
        <v>147</v>
      </c>
      <c r="O90" s="94">
        <f t="shared" si="7"/>
        <v>129</v>
      </c>
      <c r="P90" s="94">
        <f t="shared" si="7"/>
        <v>8</v>
      </c>
      <c r="Q90" s="94">
        <f t="shared" si="7"/>
        <v>4</v>
      </c>
      <c r="R90" s="94">
        <f t="shared" si="7"/>
        <v>0</v>
      </c>
      <c r="S90" s="94">
        <f t="shared" si="7"/>
        <v>6</v>
      </c>
      <c r="T90" s="94">
        <f t="shared" si="7"/>
        <v>0</v>
      </c>
      <c r="U90" s="94">
        <f t="shared" si="7"/>
        <v>6</v>
      </c>
      <c r="V90" s="94">
        <f t="shared" si="7"/>
        <v>0</v>
      </c>
      <c r="W90" s="94">
        <f t="shared" si="7"/>
        <v>2</v>
      </c>
      <c r="X90" s="94">
        <f t="shared" si="7"/>
        <v>149</v>
      </c>
      <c r="Y90" s="94">
        <f t="shared" si="7"/>
        <v>0</v>
      </c>
      <c r="Z90" s="94">
        <f t="shared" si="7"/>
        <v>13</v>
      </c>
      <c r="AA90" s="94">
        <f t="shared" si="7"/>
        <v>51</v>
      </c>
      <c r="AB90" s="94">
        <f t="shared" si="7"/>
        <v>17</v>
      </c>
      <c r="AC90" s="94">
        <f t="shared" si="7"/>
        <v>3</v>
      </c>
      <c r="AD90" s="94">
        <f t="shared" si="7"/>
        <v>2</v>
      </c>
      <c r="AE90" s="94">
        <f t="shared" si="7"/>
        <v>5</v>
      </c>
      <c r="AF90" s="94">
        <f t="shared" si="7"/>
        <v>2</v>
      </c>
      <c r="AG90" s="94">
        <f t="shared" si="7"/>
        <v>0</v>
      </c>
      <c r="AH90" s="94">
        <f t="shared" si="7"/>
        <v>2</v>
      </c>
    </row>
    <row r="91" spans="1:34" s="33" customFormat="1" ht="30" customHeight="1" x14ac:dyDescent="0.25">
      <c r="A91" s="115" t="s">
        <v>82</v>
      </c>
      <c r="B91" s="183" t="s">
        <v>81</v>
      </c>
      <c r="C91" s="184"/>
      <c r="D91" s="185"/>
      <c r="E91" s="101"/>
      <c r="F91" s="101"/>
      <c r="G91" s="101"/>
      <c r="H91" s="101"/>
      <c r="I91" s="101"/>
      <c r="J91" s="100"/>
      <c r="K91" s="100"/>
      <c r="L91" s="100"/>
      <c r="M91" s="100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117"/>
      <c r="AH91" s="35"/>
    </row>
    <row r="92" spans="1:34" s="31" customFormat="1" ht="27.75" customHeight="1" x14ac:dyDescent="0.25">
      <c r="A92" s="115" t="s">
        <v>80</v>
      </c>
      <c r="B92" s="183" t="s">
        <v>79</v>
      </c>
      <c r="C92" s="184"/>
      <c r="D92" s="185"/>
      <c r="E92" s="101">
        <v>4</v>
      </c>
      <c r="F92" s="101">
        <v>2</v>
      </c>
      <c r="G92" s="101">
        <v>2</v>
      </c>
      <c r="H92" s="101"/>
      <c r="I92" s="101"/>
      <c r="J92" s="100">
        <v>26</v>
      </c>
      <c r="K92" s="100">
        <v>18</v>
      </c>
      <c r="L92" s="100">
        <v>8</v>
      </c>
      <c r="M92" s="100"/>
      <c r="N92" s="35">
        <v>2</v>
      </c>
      <c r="O92" s="35">
        <v>2</v>
      </c>
      <c r="P92" s="35"/>
      <c r="Q92" s="35"/>
      <c r="R92" s="35"/>
      <c r="S92" s="35"/>
      <c r="T92" s="35"/>
      <c r="U92" s="35"/>
      <c r="V92" s="35"/>
      <c r="W92" s="35"/>
      <c r="X92" s="35">
        <v>2</v>
      </c>
      <c r="Y92" s="35"/>
      <c r="Z92" s="35">
        <v>13</v>
      </c>
      <c r="AA92" s="35">
        <v>20</v>
      </c>
      <c r="AB92" s="35">
        <v>17</v>
      </c>
      <c r="AC92" s="35"/>
      <c r="AD92" s="35"/>
      <c r="AE92" s="35"/>
      <c r="AF92" s="35"/>
      <c r="AG92" s="117"/>
      <c r="AH92" s="35"/>
    </row>
    <row r="93" spans="1:34" s="31" customFormat="1" ht="41.25" customHeight="1" x14ac:dyDescent="0.25">
      <c r="A93" s="115" t="s">
        <v>78</v>
      </c>
      <c r="B93" s="183" t="s">
        <v>77</v>
      </c>
      <c r="C93" s="184"/>
      <c r="D93" s="185"/>
      <c r="E93" s="101"/>
      <c r="F93" s="101"/>
      <c r="G93" s="101"/>
      <c r="H93" s="101"/>
      <c r="I93" s="101"/>
      <c r="J93" s="100"/>
      <c r="K93" s="100"/>
      <c r="L93" s="100"/>
      <c r="M93" s="100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117"/>
      <c r="AH93" s="35"/>
    </row>
    <row r="94" spans="1:34" s="31" customFormat="1" ht="38.25" customHeight="1" x14ac:dyDescent="0.25">
      <c r="A94" s="115" t="s">
        <v>76</v>
      </c>
      <c r="B94" s="183" t="s">
        <v>75</v>
      </c>
      <c r="C94" s="184"/>
      <c r="D94" s="185"/>
      <c r="E94" s="101">
        <v>1</v>
      </c>
      <c r="F94" s="101"/>
      <c r="G94" s="101">
        <v>1</v>
      </c>
      <c r="H94" s="101"/>
      <c r="I94" s="101"/>
      <c r="J94" s="100">
        <v>14</v>
      </c>
      <c r="K94" s="100">
        <v>9</v>
      </c>
      <c r="L94" s="100">
        <v>4</v>
      </c>
      <c r="M94" s="100"/>
      <c r="N94" s="35">
        <v>6</v>
      </c>
      <c r="O94" s="35">
        <v>6</v>
      </c>
      <c r="P94" s="35"/>
      <c r="Q94" s="35"/>
      <c r="R94" s="35"/>
      <c r="S94" s="35"/>
      <c r="T94" s="35"/>
      <c r="U94" s="35"/>
      <c r="V94" s="35"/>
      <c r="W94" s="35"/>
      <c r="X94" s="35">
        <v>6</v>
      </c>
      <c r="Y94" s="35"/>
      <c r="Z94" s="35"/>
      <c r="AA94" s="35">
        <v>4</v>
      </c>
      <c r="AB94" s="35"/>
      <c r="AC94" s="35">
        <v>1</v>
      </c>
      <c r="AD94" s="35">
        <v>1</v>
      </c>
      <c r="AE94" s="35">
        <v>2</v>
      </c>
      <c r="AF94" s="35"/>
      <c r="AG94" s="117"/>
      <c r="AH94" s="35"/>
    </row>
    <row r="95" spans="1:34" s="31" customFormat="1" ht="36" customHeight="1" x14ac:dyDescent="0.25">
      <c r="A95" s="115" t="s">
        <v>74</v>
      </c>
      <c r="B95" s="183" t="s">
        <v>73</v>
      </c>
      <c r="C95" s="184"/>
      <c r="D95" s="185"/>
      <c r="E95" s="101"/>
      <c r="F95" s="101"/>
      <c r="G95" s="101"/>
      <c r="H95" s="101"/>
      <c r="I95" s="101"/>
      <c r="J95" s="100"/>
      <c r="K95" s="100"/>
      <c r="L95" s="100"/>
      <c r="M95" s="100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117"/>
      <c r="AH95" s="35"/>
    </row>
    <row r="96" spans="1:34" s="31" customFormat="1" ht="42.75" customHeight="1" x14ac:dyDescent="0.25">
      <c r="A96" s="115" t="s">
        <v>72</v>
      </c>
      <c r="B96" s="183" t="s">
        <v>71</v>
      </c>
      <c r="C96" s="184"/>
      <c r="D96" s="185"/>
      <c r="E96" s="101"/>
      <c r="F96" s="101"/>
      <c r="G96" s="101"/>
      <c r="H96" s="101"/>
      <c r="I96" s="101"/>
      <c r="J96" s="100">
        <v>1</v>
      </c>
      <c r="K96" s="100"/>
      <c r="L96" s="100">
        <v>1</v>
      </c>
      <c r="M96" s="100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117"/>
      <c r="AH96" s="35"/>
    </row>
    <row r="97" spans="1:34" s="31" customFormat="1" ht="32.25" customHeight="1" x14ac:dyDescent="0.25">
      <c r="A97" s="115" t="s">
        <v>70</v>
      </c>
      <c r="B97" s="183" t="s">
        <v>69</v>
      </c>
      <c r="C97" s="184"/>
      <c r="D97" s="185"/>
      <c r="E97" s="101"/>
      <c r="F97" s="101"/>
      <c r="G97" s="101"/>
      <c r="H97" s="101"/>
      <c r="I97" s="101"/>
      <c r="J97" s="100"/>
      <c r="K97" s="100"/>
      <c r="L97" s="100"/>
      <c r="M97" s="100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117"/>
      <c r="AH97" s="35"/>
    </row>
    <row r="98" spans="1:34" s="33" customFormat="1" ht="42.75" customHeight="1" x14ac:dyDescent="0.25">
      <c r="A98" s="115" t="s">
        <v>68</v>
      </c>
      <c r="B98" s="183" t="s">
        <v>67</v>
      </c>
      <c r="C98" s="184"/>
      <c r="D98" s="185"/>
      <c r="E98" s="101"/>
      <c r="F98" s="101"/>
      <c r="G98" s="101"/>
      <c r="H98" s="101"/>
      <c r="I98" s="101"/>
      <c r="J98" s="100"/>
      <c r="K98" s="100"/>
      <c r="L98" s="100"/>
      <c r="M98" s="100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117"/>
      <c r="AH98" s="35"/>
    </row>
    <row r="99" spans="1:34" s="31" customFormat="1" ht="25.5" customHeight="1" x14ac:dyDescent="0.25">
      <c r="A99" s="115" t="s">
        <v>66</v>
      </c>
      <c r="B99" s="183" t="s">
        <v>65</v>
      </c>
      <c r="C99" s="184"/>
      <c r="D99" s="185"/>
      <c r="E99" s="101">
        <v>24</v>
      </c>
      <c r="F99" s="101"/>
      <c r="G99" s="101">
        <v>24</v>
      </c>
      <c r="H99" s="101"/>
      <c r="I99" s="101"/>
      <c r="J99" s="100">
        <v>76</v>
      </c>
      <c r="K99" s="100">
        <v>56</v>
      </c>
      <c r="L99" s="100">
        <v>15</v>
      </c>
      <c r="M99" s="100">
        <v>2</v>
      </c>
      <c r="N99" s="35">
        <v>61</v>
      </c>
      <c r="O99" s="35">
        <v>48</v>
      </c>
      <c r="P99" s="35">
        <v>7</v>
      </c>
      <c r="Q99" s="35">
        <v>3</v>
      </c>
      <c r="R99" s="35"/>
      <c r="S99" s="35">
        <v>3</v>
      </c>
      <c r="T99" s="35"/>
      <c r="U99" s="35">
        <v>3</v>
      </c>
      <c r="V99" s="35"/>
      <c r="W99" s="35"/>
      <c r="X99" s="35">
        <v>61</v>
      </c>
      <c r="Y99" s="35"/>
      <c r="Z99" s="35"/>
      <c r="AA99" s="35">
        <v>19</v>
      </c>
      <c r="AB99" s="35"/>
      <c r="AC99" s="35">
        <v>2</v>
      </c>
      <c r="AD99" s="35">
        <v>1</v>
      </c>
      <c r="AE99" s="35">
        <v>3</v>
      </c>
      <c r="AF99" s="35">
        <v>2</v>
      </c>
      <c r="AG99" s="117"/>
      <c r="AH99" s="35">
        <v>2</v>
      </c>
    </row>
    <row r="100" spans="1:34" s="31" customFormat="1" ht="22.5" customHeight="1" x14ac:dyDescent="0.25">
      <c r="A100" s="115" t="s">
        <v>64</v>
      </c>
      <c r="B100" s="183" t="s">
        <v>63</v>
      </c>
      <c r="C100" s="184"/>
      <c r="D100" s="185"/>
      <c r="E100" s="101">
        <v>8</v>
      </c>
      <c r="F100" s="101"/>
      <c r="G100" s="101">
        <v>7</v>
      </c>
      <c r="H100" s="101">
        <v>1</v>
      </c>
      <c r="I100" s="101"/>
      <c r="J100" s="100">
        <v>34</v>
      </c>
      <c r="K100" s="100">
        <v>19</v>
      </c>
      <c r="L100" s="100">
        <v>13</v>
      </c>
      <c r="M100" s="100"/>
      <c r="N100" s="35">
        <v>22</v>
      </c>
      <c r="O100" s="35">
        <v>21</v>
      </c>
      <c r="P100" s="35"/>
      <c r="Q100" s="35"/>
      <c r="R100" s="35"/>
      <c r="S100" s="35">
        <v>1</v>
      </c>
      <c r="T100" s="35"/>
      <c r="U100" s="35">
        <v>1</v>
      </c>
      <c r="V100" s="35"/>
      <c r="W100" s="35"/>
      <c r="X100" s="35">
        <v>22</v>
      </c>
      <c r="Y100" s="35"/>
      <c r="Z100" s="35"/>
      <c r="AA100" s="35">
        <v>4</v>
      </c>
      <c r="AB100" s="35"/>
      <c r="AC100" s="35"/>
      <c r="AD100" s="35"/>
      <c r="AE100" s="35"/>
      <c r="AF100" s="35"/>
      <c r="AG100" s="117"/>
      <c r="AH100" s="35"/>
    </row>
    <row r="101" spans="1:34" s="33" customFormat="1" ht="31.5" customHeight="1" x14ac:dyDescent="0.25">
      <c r="A101" s="115" t="s">
        <v>62</v>
      </c>
      <c r="B101" s="183" t="s">
        <v>61</v>
      </c>
      <c r="C101" s="184"/>
      <c r="D101" s="185"/>
      <c r="E101" s="101"/>
      <c r="F101" s="101"/>
      <c r="G101" s="101"/>
      <c r="H101" s="101"/>
      <c r="I101" s="101"/>
      <c r="J101" s="100"/>
      <c r="K101" s="100"/>
      <c r="L101" s="100"/>
      <c r="M101" s="100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117"/>
      <c r="AH101" s="35"/>
    </row>
    <row r="102" spans="1:34" s="31" customFormat="1" ht="44.25" customHeight="1" x14ac:dyDescent="0.25">
      <c r="A102" s="115" t="s">
        <v>60</v>
      </c>
      <c r="B102" s="183" t="s">
        <v>59</v>
      </c>
      <c r="C102" s="184"/>
      <c r="D102" s="185"/>
      <c r="E102" s="101">
        <v>3</v>
      </c>
      <c r="F102" s="101"/>
      <c r="G102" s="101">
        <v>3</v>
      </c>
      <c r="H102" s="101"/>
      <c r="I102" s="101"/>
      <c r="J102" s="100">
        <v>23</v>
      </c>
      <c r="K102" s="100">
        <v>16</v>
      </c>
      <c r="L102" s="100">
        <v>6</v>
      </c>
      <c r="M102" s="100">
        <v>1</v>
      </c>
      <c r="N102" s="35">
        <v>14</v>
      </c>
      <c r="O102" s="35">
        <v>14</v>
      </c>
      <c r="P102" s="35"/>
      <c r="Q102" s="35"/>
      <c r="R102" s="35"/>
      <c r="S102" s="35"/>
      <c r="T102" s="35"/>
      <c r="U102" s="35"/>
      <c r="V102" s="35"/>
      <c r="W102" s="35">
        <v>1</v>
      </c>
      <c r="X102" s="35">
        <v>15</v>
      </c>
      <c r="Y102" s="35"/>
      <c r="Z102" s="35"/>
      <c r="AA102" s="35">
        <v>4</v>
      </c>
      <c r="AB102" s="35"/>
      <c r="AC102" s="35"/>
      <c r="AD102" s="35"/>
      <c r="AE102" s="35"/>
      <c r="AF102" s="35"/>
      <c r="AG102" s="117"/>
      <c r="AH102" s="35"/>
    </row>
    <row r="103" spans="1:34" s="31" customFormat="1" ht="44.25" customHeight="1" x14ac:dyDescent="0.25">
      <c r="A103" s="115" t="s">
        <v>58</v>
      </c>
      <c r="B103" s="183" t="s">
        <v>57</v>
      </c>
      <c r="C103" s="184"/>
      <c r="D103" s="185"/>
      <c r="E103" s="101">
        <v>1</v>
      </c>
      <c r="F103" s="101"/>
      <c r="G103" s="101">
        <v>1</v>
      </c>
      <c r="H103" s="101"/>
      <c r="I103" s="101"/>
      <c r="J103" s="100">
        <v>2</v>
      </c>
      <c r="K103" s="100">
        <v>2</v>
      </c>
      <c r="L103" s="100"/>
      <c r="M103" s="100"/>
      <c r="N103" s="35">
        <v>3</v>
      </c>
      <c r="O103" s="35">
        <v>3</v>
      </c>
      <c r="P103" s="35"/>
      <c r="Q103" s="35"/>
      <c r="R103" s="35"/>
      <c r="S103" s="35"/>
      <c r="T103" s="35"/>
      <c r="U103" s="35"/>
      <c r="V103" s="35"/>
      <c r="W103" s="35"/>
      <c r="X103" s="35">
        <v>3</v>
      </c>
      <c r="Y103" s="35"/>
      <c r="Z103" s="35"/>
      <c r="AA103" s="35"/>
      <c r="AB103" s="35"/>
      <c r="AC103" s="35"/>
      <c r="AD103" s="35"/>
      <c r="AE103" s="35"/>
      <c r="AF103" s="35"/>
      <c r="AG103" s="117"/>
      <c r="AH103" s="35"/>
    </row>
    <row r="104" spans="1:34" s="31" customFormat="1" ht="44.25" customHeight="1" x14ac:dyDescent="0.25">
      <c r="A104" s="115" t="s">
        <v>56</v>
      </c>
      <c r="B104" s="183" t="s">
        <v>55</v>
      </c>
      <c r="C104" s="184"/>
      <c r="D104" s="185"/>
      <c r="E104" s="101"/>
      <c r="F104" s="101"/>
      <c r="G104" s="101"/>
      <c r="H104" s="101"/>
      <c r="I104" s="101"/>
      <c r="J104" s="100">
        <v>1</v>
      </c>
      <c r="K104" s="100">
        <v>1</v>
      </c>
      <c r="L104" s="100"/>
      <c r="M104" s="100"/>
      <c r="N104" s="35"/>
      <c r="O104" s="35"/>
      <c r="P104" s="35"/>
      <c r="Q104" s="35"/>
      <c r="R104" s="35"/>
      <c r="S104" s="35"/>
      <c r="T104" s="35"/>
      <c r="U104" s="35"/>
      <c r="V104" s="35"/>
      <c r="W104" s="35">
        <v>1</v>
      </c>
      <c r="X104" s="35">
        <v>1</v>
      </c>
      <c r="Y104" s="35"/>
      <c r="Z104" s="35"/>
      <c r="AA104" s="35"/>
      <c r="AB104" s="35"/>
      <c r="AC104" s="35"/>
      <c r="AD104" s="35"/>
      <c r="AE104" s="35"/>
      <c r="AF104" s="35"/>
      <c r="AG104" s="117"/>
      <c r="AH104" s="35"/>
    </row>
    <row r="105" spans="1:34" s="31" customFormat="1" ht="44.25" customHeight="1" x14ac:dyDescent="0.25">
      <c r="A105" s="115" t="s">
        <v>54</v>
      </c>
      <c r="B105" s="183" t="s">
        <v>53</v>
      </c>
      <c r="C105" s="184"/>
      <c r="D105" s="185"/>
      <c r="E105" s="101"/>
      <c r="F105" s="101"/>
      <c r="G105" s="101"/>
      <c r="H105" s="101"/>
      <c r="I105" s="101"/>
      <c r="J105" s="100"/>
      <c r="K105" s="100"/>
      <c r="L105" s="100"/>
      <c r="M105" s="100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117"/>
      <c r="AH105" s="35"/>
    </row>
    <row r="106" spans="1:34" s="31" customFormat="1" ht="59.25" customHeight="1" x14ac:dyDescent="0.25">
      <c r="A106" s="115" t="s">
        <v>52</v>
      </c>
      <c r="B106" s="183" t="s">
        <v>51</v>
      </c>
      <c r="C106" s="184"/>
      <c r="D106" s="185"/>
      <c r="E106" s="101">
        <v>6</v>
      </c>
      <c r="F106" s="101"/>
      <c r="G106" s="101">
        <v>6</v>
      </c>
      <c r="H106" s="101"/>
      <c r="I106" s="101"/>
      <c r="J106" s="100">
        <v>35</v>
      </c>
      <c r="K106" s="100">
        <v>29</v>
      </c>
      <c r="L106" s="100">
        <v>4</v>
      </c>
      <c r="M106" s="100">
        <v>1</v>
      </c>
      <c r="N106" s="35">
        <v>35</v>
      </c>
      <c r="O106" s="35">
        <v>33</v>
      </c>
      <c r="P106" s="35">
        <v>1</v>
      </c>
      <c r="Q106" s="35">
        <v>1</v>
      </c>
      <c r="R106" s="35"/>
      <c r="S106" s="35"/>
      <c r="T106" s="35"/>
      <c r="U106" s="35"/>
      <c r="V106" s="35"/>
      <c r="W106" s="35"/>
      <c r="X106" s="35">
        <v>35</v>
      </c>
      <c r="Y106" s="35"/>
      <c r="Z106" s="35"/>
      <c r="AA106" s="35"/>
      <c r="AB106" s="35"/>
      <c r="AC106" s="35"/>
      <c r="AD106" s="35"/>
      <c r="AE106" s="35"/>
      <c r="AF106" s="35"/>
      <c r="AG106" s="117"/>
      <c r="AH106" s="35"/>
    </row>
    <row r="107" spans="1:34" s="31" customFormat="1" ht="30" customHeight="1" x14ac:dyDescent="0.25">
      <c r="A107" s="115" t="s">
        <v>50</v>
      </c>
      <c r="B107" s="183" t="s">
        <v>49</v>
      </c>
      <c r="C107" s="184"/>
      <c r="D107" s="185"/>
      <c r="E107" s="101"/>
      <c r="F107" s="101"/>
      <c r="G107" s="101"/>
      <c r="H107" s="101"/>
      <c r="I107" s="101"/>
      <c r="J107" s="100">
        <v>2</v>
      </c>
      <c r="K107" s="100">
        <v>1</v>
      </c>
      <c r="L107" s="100">
        <v>1</v>
      </c>
      <c r="M107" s="100"/>
      <c r="N107" s="35">
        <v>1</v>
      </c>
      <c r="O107" s="35"/>
      <c r="P107" s="35"/>
      <c r="Q107" s="35"/>
      <c r="R107" s="35"/>
      <c r="S107" s="35">
        <v>1</v>
      </c>
      <c r="T107" s="35"/>
      <c r="U107" s="35">
        <v>1</v>
      </c>
      <c r="V107" s="35"/>
      <c r="W107" s="35"/>
      <c r="X107" s="35">
        <v>1</v>
      </c>
      <c r="Y107" s="35"/>
      <c r="Z107" s="35"/>
      <c r="AA107" s="35"/>
      <c r="AB107" s="35"/>
      <c r="AC107" s="35"/>
      <c r="AD107" s="35"/>
      <c r="AE107" s="35"/>
      <c r="AF107" s="35"/>
      <c r="AG107" s="117"/>
      <c r="AH107" s="35"/>
    </row>
    <row r="108" spans="1:34" s="31" customFormat="1" ht="32.25" customHeight="1" x14ac:dyDescent="0.25">
      <c r="A108" s="115" t="s">
        <v>48</v>
      </c>
      <c r="B108" s="183" t="s">
        <v>47</v>
      </c>
      <c r="C108" s="184"/>
      <c r="D108" s="185"/>
      <c r="E108" s="101"/>
      <c r="F108" s="101"/>
      <c r="G108" s="101"/>
      <c r="H108" s="101"/>
      <c r="I108" s="101"/>
      <c r="J108" s="100"/>
      <c r="K108" s="100"/>
      <c r="L108" s="100"/>
      <c r="M108" s="100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117"/>
      <c r="AH108" s="35"/>
    </row>
    <row r="109" spans="1:34" s="31" customFormat="1" ht="24.75" customHeight="1" x14ac:dyDescent="0.25">
      <c r="A109" s="115" t="s">
        <v>46</v>
      </c>
      <c r="B109" s="186" t="s">
        <v>45</v>
      </c>
      <c r="C109" s="186"/>
      <c r="D109" s="186"/>
      <c r="E109" s="101"/>
      <c r="F109" s="101"/>
      <c r="G109" s="101"/>
      <c r="H109" s="101"/>
      <c r="I109" s="101"/>
      <c r="J109" s="100"/>
      <c r="K109" s="100"/>
      <c r="L109" s="100"/>
      <c r="M109" s="100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117"/>
      <c r="AH109" s="35"/>
    </row>
    <row r="110" spans="1:34" s="31" customFormat="1" ht="39" customHeight="1" x14ac:dyDescent="0.25">
      <c r="A110" s="115" t="s">
        <v>44</v>
      </c>
      <c r="B110" s="183" t="s">
        <v>43</v>
      </c>
      <c r="C110" s="184"/>
      <c r="D110" s="185"/>
      <c r="E110" s="101"/>
      <c r="F110" s="101"/>
      <c r="G110" s="101"/>
      <c r="H110" s="101"/>
      <c r="I110" s="101"/>
      <c r="J110" s="100"/>
      <c r="K110" s="100"/>
      <c r="L110" s="100"/>
      <c r="M110" s="100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117"/>
      <c r="AH110" s="35"/>
    </row>
    <row r="111" spans="1:34" s="31" customFormat="1" ht="33.75" customHeight="1" x14ac:dyDescent="0.25">
      <c r="A111" s="115" t="s">
        <v>42</v>
      </c>
      <c r="B111" s="183" t="s">
        <v>1</v>
      </c>
      <c r="C111" s="184"/>
      <c r="D111" s="185"/>
      <c r="E111" s="101">
        <v>2</v>
      </c>
      <c r="F111" s="101"/>
      <c r="G111" s="101">
        <v>2</v>
      </c>
      <c r="H111" s="101"/>
      <c r="I111" s="101"/>
      <c r="J111" s="100">
        <v>2</v>
      </c>
      <c r="K111" s="100">
        <v>1</v>
      </c>
      <c r="L111" s="100"/>
      <c r="M111" s="100">
        <v>1</v>
      </c>
      <c r="N111" s="35">
        <v>3</v>
      </c>
      <c r="O111" s="35">
        <v>2</v>
      </c>
      <c r="P111" s="35"/>
      <c r="Q111" s="35"/>
      <c r="R111" s="35"/>
      <c r="S111" s="35">
        <v>1</v>
      </c>
      <c r="T111" s="35"/>
      <c r="U111" s="35">
        <v>1</v>
      </c>
      <c r="V111" s="35"/>
      <c r="W111" s="35"/>
      <c r="X111" s="35">
        <v>3</v>
      </c>
      <c r="Y111" s="35"/>
      <c r="Z111" s="35"/>
      <c r="AA111" s="35"/>
      <c r="AB111" s="35"/>
      <c r="AC111" s="35"/>
      <c r="AD111" s="35"/>
      <c r="AE111" s="35"/>
      <c r="AF111" s="35"/>
      <c r="AG111" s="117"/>
      <c r="AH111" s="35"/>
    </row>
    <row r="112" spans="1:34" s="31" customFormat="1" ht="49.5" customHeight="1" x14ac:dyDescent="0.25">
      <c r="A112" s="115" t="s">
        <v>41</v>
      </c>
      <c r="B112" s="183" t="s">
        <v>40</v>
      </c>
      <c r="C112" s="184"/>
      <c r="D112" s="185"/>
      <c r="E112" s="94">
        <f t="shared" ref="E112:AH112" si="8">SUM(E113:E115)</f>
        <v>0</v>
      </c>
      <c r="F112" s="94">
        <f t="shared" si="8"/>
        <v>0</v>
      </c>
      <c r="G112" s="94">
        <f t="shared" si="8"/>
        <v>0</v>
      </c>
      <c r="H112" s="94">
        <f t="shared" si="8"/>
        <v>0</v>
      </c>
      <c r="I112" s="94">
        <f t="shared" si="8"/>
        <v>0</v>
      </c>
      <c r="J112" s="94">
        <f t="shared" si="8"/>
        <v>0</v>
      </c>
      <c r="K112" s="94">
        <f t="shared" si="8"/>
        <v>0</v>
      </c>
      <c r="L112" s="94">
        <f t="shared" si="8"/>
        <v>0</v>
      </c>
      <c r="M112" s="94">
        <f t="shared" si="8"/>
        <v>0</v>
      </c>
      <c r="N112" s="94">
        <f t="shared" si="8"/>
        <v>0</v>
      </c>
      <c r="O112" s="94">
        <f t="shared" si="8"/>
        <v>0</v>
      </c>
      <c r="P112" s="94">
        <f t="shared" si="8"/>
        <v>0</v>
      </c>
      <c r="Q112" s="94">
        <f t="shared" si="8"/>
        <v>0</v>
      </c>
      <c r="R112" s="94">
        <f t="shared" si="8"/>
        <v>0</v>
      </c>
      <c r="S112" s="94">
        <f t="shared" si="8"/>
        <v>0</v>
      </c>
      <c r="T112" s="94">
        <f t="shared" si="8"/>
        <v>0</v>
      </c>
      <c r="U112" s="94">
        <f t="shared" si="8"/>
        <v>0</v>
      </c>
      <c r="V112" s="94">
        <f t="shared" si="8"/>
        <v>0</v>
      </c>
      <c r="W112" s="94">
        <f t="shared" si="8"/>
        <v>0</v>
      </c>
      <c r="X112" s="94">
        <f t="shared" si="8"/>
        <v>0</v>
      </c>
      <c r="Y112" s="94">
        <f t="shared" si="8"/>
        <v>0</v>
      </c>
      <c r="Z112" s="94">
        <f t="shared" si="8"/>
        <v>0</v>
      </c>
      <c r="AA112" s="94">
        <f t="shared" si="8"/>
        <v>0</v>
      </c>
      <c r="AB112" s="94">
        <f t="shared" si="8"/>
        <v>0</v>
      </c>
      <c r="AC112" s="94">
        <f t="shared" si="8"/>
        <v>0</v>
      </c>
      <c r="AD112" s="94">
        <f t="shared" si="8"/>
        <v>0</v>
      </c>
      <c r="AE112" s="94">
        <f t="shared" si="8"/>
        <v>0</v>
      </c>
      <c r="AF112" s="94">
        <f t="shared" si="8"/>
        <v>0</v>
      </c>
      <c r="AG112" s="94">
        <f t="shared" si="8"/>
        <v>0</v>
      </c>
      <c r="AH112" s="94">
        <f t="shared" si="8"/>
        <v>0</v>
      </c>
    </row>
    <row r="113" spans="1:34" s="31" customFormat="1" ht="70.5" customHeight="1" x14ac:dyDescent="0.25">
      <c r="A113" s="115" t="s">
        <v>39</v>
      </c>
      <c r="B113" s="183" t="s">
        <v>38</v>
      </c>
      <c r="C113" s="184"/>
      <c r="D113" s="18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</row>
    <row r="114" spans="1:34" s="31" customFormat="1" ht="29.25" customHeight="1" x14ac:dyDescent="0.25">
      <c r="A114" s="115" t="s">
        <v>37</v>
      </c>
      <c r="B114" s="183" t="s">
        <v>36</v>
      </c>
      <c r="C114" s="184"/>
      <c r="D114" s="18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</row>
    <row r="115" spans="1:34" s="31" customFormat="1" ht="39" customHeight="1" x14ac:dyDescent="0.25">
      <c r="A115" s="115" t="s">
        <v>35</v>
      </c>
      <c r="B115" s="183" t="s">
        <v>1</v>
      </c>
      <c r="C115" s="184"/>
      <c r="D115" s="18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</row>
    <row r="116" spans="1:34" s="33" customFormat="1" ht="30" customHeight="1" x14ac:dyDescent="0.25">
      <c r="A116" s="115" t="s">
        <v>34</v>
      </c>
      <c r="B116" s="183" t="s">
        <v>33</v>
      </c>
      <c r="C116" s="184"/>
      <c r="D116" s="185"/>
      <c r="E116" s="94">
        <f t="shared" ref="E116:AH116" si="9">SUM(E117:E124)</f>
        <v>2134</v>
      </c>
      <c r="F116" s="94">
        <f t="shared" si="9"/>
        <v>11</v>
      </c>
      <c r="G116" s="94">
        <f t="shared" si="9"/>
        <v>2091</v>
      </c>
      <c r="H116" s="94">
        <f t="shared" si="9"/>
        <v>32</v>
      </c>
      <c r="I116" s="94">
        <f t="shared" si="9"/>
        <v>0</v>
      </c>
      <c r="J116" s="94">
        <f t="shared" si="9"/>
        <v>9835</v>
      </c>
      <c r="K116" s="94">
        <f t="shared" si="9"/>
        <v>8650</v>
      </c>
      <c r="L116" s="94">
        <f t="shared" si="9"/>
        <v>826</v>
      </c>
      <c r="M116" s="94">
        <f t="shared" si="9"/>
        <v>4</v>
      </c>
      <c r="N116" s="94">
        <f t="shared" si="9"/>
        <v>6347</v>
      </c>
      <c r="O116" s="94">
        <f t="shared" si="9"/>
        <v>4900</v>
      </c>
      <c r="P116" s="94">
        <f t="shared" si="9"/>
        <v>978</v>
      </c>
      <c r="Q116" s="94">
        <f t="shared" si="9"/>
        <v>62</v>
      </c>
      <c r="R116" s="94">
        <f t="shared" si="9"/>
        <v>1</v>
      </c>
      <c r="S116" s="94">
        <f t="shared" si="9"/>
        <v>406</v>
      </c>
      <c r="T116" s="94">
        <f t="shared" si="9"/>
        <v>61</v>
      </c>
      <c r="U116" s="94">
        <f t="shared" si="9"/>
        <v>301</v>
      </c>
      <c r="V116" s="94">
        <f t="shared" si="9"/>
        <v>44</v>
      </c>
      <c r="W116" s="94">
        <f t="shared" si="9"/>
        <v>19</v>
      </c>
      <c r="X116" s="94">
        <f t="shared" si="9"/>
        <v>6366</v>
      </c>
      <c r="Y116" s="94">
        <f t="shared" si="9"/>
        <v>6</v>
      </c>
      <c r="Z116" s="94">
        <f t="shared" si="9"/>
        <v>27</v>
      </c>
      <c r="AA116" s="94">
        <f t="shared" si="9"/>
        <v>4380</v>
      </c>
      <c r="AB116" s="94">
        <f t="shared" si="9"/>
        <v>36</v>
      </c>
      <c r="AC116" s="94">
        <f t="shared" si="9"/>
        <v>39</v>
      </c>
      <c r="AD116" s="94">
        <f t="shared" si="9"/>
        <v>47</v>
      </c>
      <c r="AE116" s="94">
        <f t="shared" si="9"/>
        <v>86</v>
      </c>
      <c r="AF116" s="94">
        <f t="shared" si="9"/>
        <v>7</v>
      </c>
      <c r="AG116" s="94">
        <f t="shared" si="9"/>
        <v>33</v>
      </c>
      <c r="AH116" s="94">
        <f t="shared" si="9"/>
        <v>40</v>
      </c>
    </row>
    <row r="117" spans="1:34" s="31" customFormat="1" ht="19.5" customHeight="1" x14ac:dyDescent="0.25">
      <c r="A117" s="115" t="s">
        <v>32</v>
      </c>
      <c r="B117" s="183" t="s">
        <v>31</v>
      </c>
      <c r="C117" s="184"/>
      <c r="D117" s="185"/>
      <c r="E117" s="101">
        <v>2122</v>
      </c>
      <c r="F117" s="101">
        <v>7</v>
      </c>
      <c r="G117" s="101">
        <v>2083</v>
      </c>
      <c r="H117" s="101">
        <v>32</v>
      </c>
      <c r="I117" s="101"/>
      <c r="J117" s="100">
        <v>9810</v>
      </c>
      <c r="K117" s="100">
        <v>8630</v>
      </c>
      <c r="L117" s="100">
        <v>821</v>
      </c>
      <c r="M117" s="100">
        <v>4</v>
      </c>
      <c r="N117" s="35">
        <v>6338</v>
      </c>
      <c r="O117" s="35">
        <v>4895</v>
      </c>
      <c r="P117" s="35">
        <v>978</v>
      </c>
      <c r="Q117" s="35">
        <v>58</v>
      </c>
      <c r="R117" s="35">
        <v>1</v>
      </c>
      <c r="S117" s="35">
        <v>406</v>
      </c>
      <c r="T117" s="35">
        <v>61</v>
      </c>
      <c r="U117" s="35">
        <v>301</v>
      </c>
      <c r="V117" s="35">
        <v>44</v>
      </c>
      <c r="W117" s="35">
        <v>18</v>
      </c>
      <c r="X117" s="35">
        <v>6356</v>
      </c>
      <c r="Y117" s="35">
        <v>6</v>
      </c>
      <c r="Z117" s="35">
        <v>25</v>
      </c>
      <c r="AA117" s="35">
        <v>4358</v>
      </c>
      <c r="AB117" s="35">
        <v>31</v>
      </c>
      <c r="AC117" s="35">
        <v>37</v>
      </c>
      <c r="AD117" s="35">
        <v>47</v>
      </c>
      <c r="AE117" s="35">
        <v>84</v>
      </c>
      <c r="AF117" s="35">
        <v>7</v>
      </c>
      <c r="AG117" s="117">
        <v>31</v>
      </c>
      <c r="AH117" s="35">
        <v>38</v>
      </c>
    </row>
    <row r="118" spans="1:34" s="31" customFormat="1" ht="33.75" customHeight="1" x14ac:dyDescent="0.25">
      <c r="A118" s="115" t="s">
        <v>30</v>
      </c>
      <c r="B118" s="183" t="s">
        <v>29</v>
      </c>
      <c r="C118" s="184"/>
      <c r="D118" s="185"/>
      <c r="E118" s="101"/>
      <c r="F118" s="101"/>
      <c r="G118" s="101"/>
      <c r="H118" s="101"/>
      <c r="I118" s="101"/>
      <c r="J118" s="100">
        <v>1</v>
      </c>
      <c r="K118" s="100">
        <v>1</v>
      </c>
      <c r="L118" s="100"/>
      <c r="M118" s="100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>
        <v>1</v>
      </c>
      <c r="AB118" s="35"/>
      <c r="AC118" s="35"/>
      <c r="AD118" s="35"/>
      <c r="AE118" s="35"/>
      <c r="AF118" s="35"/>
      <c r="AG118" s="117"/>
      <c r="AH118" s="35"/>
    </row>
    <row r="119" spans="1:34" s="31" customFormat="1" ht="63" customHeight="1" x14ac:dyDescent="0.25">
      <c r="A119" s="115" t="s">
        <v>28</v>
      </c>
      <c r="B119" s="183" t="s">
        <v>27</v>
      </c>
      <c r="C119" s="184"/>
      <c r="D119" s="185"/>
      <c r="E119" s="101">
        <v>8</v>
      </c>
      <c r="F119" s="101">
        <v>3</v>
      </c>
      <c r="G119" s="101">
        <v>5</v>
      </c>
      <c r="H119" s="101"/>
      <c r="I119" s="101"/>
      <c r="J119" s="100">
        <v>22</v>
      </c>
      <c r="K119" s="100">
        <v>17</v>
      </c>
      <c r="L119" s="100">
        <v>5</v>
      </c>
      <c r="M119" s="100"/>
      <c r="N119" s="35">
        <v>7</v>
      </c>
      <c r="O119" s="35">
        <v>3</v>
      </c>
      <c r="P119" s="35"/>
      <c r="Q119" s="35">
        <v>4</v>
      </c>
      <c r="R119" s="35"/>
      <c r="S119" s="119"/>
      <c r="T119" s="35"/>
      <c r="U119" s="35"/>
      <c r="V119" s="35"/>
      <c r="W119" s="35"/>
      <c r="X119" s="35">
        <v>7</v>
      </c>
      <c r="Y119" s="35"/>
      <c r="Z119" s="35">
        <v>1</v>
      </c>
      <c r="AA119" s="35">
        <v>18</v>
      </c>
      <c r="AB119" s="35">
        <v>3</v>
      </c>
      <c r="AC119" s="35">
        <v>1</v>
      </c>
      <c r="AD119" s="35"/>
      <c r="AE119" s="35">
        <v>1</v>
      </c>
      <c r="AF119" s="35"/>
      <c r="AG119" s="117">
        <v>2</v>
      </c>
      <c r="AH119" s="35">
        <v>2</v>
      </c>
    </row>
    <row r="120" spans="1:34" s="31" customFormat="1" ht="14.25" customHeight="1" x14ac:dyDescent="0.25">
      <c r="A120" s="115" t="s">
        <v>26</v>
      </c>
      <c r="B120" s="183" t="s">
        <v>25</v>
      </c>
      <c r="C120" s="184"/>
      <c r="D120" s="185"/>
      <c r="E120" s="101">
        <v>1</v>
      </c>
      <c r="F120" s="101"/>
      <c r="G120" s="101">
        <v>1</v>
      </c>
      <c r="H120" s="101"/>
      <c r="I120" s="101"/>
      <c r="J120" s="100">
        <v>1</v>
      </c>
      <c r="K120" s="100">
        <v>1</v>
      </c>
      <c r="L120" s="100"/>
      <c r="M120" s="100"/>
      <c r="N120" s="35"/>
      <c r="O120" s="35"/>
      <c r="P120" s="35"/>
      <c r="Q120" s="35"/>
      <c r="R120" s="35"/>
      <c r="S120" s="35"/>
      <c r="T120" s="35"/>
      <c r="U120" s="35"/>
      <c r="V120" s="35"/>
      <c r="W120" s="35">
        <v>1</v>
      </c>
      <c r="X120" s="35">
        <v>1</v>
      </c>
      <c r="Y120" s="35"/>
      <c r="Z120" s="35">
        <v>1</v>
      </c>
      <c r="AA120" s="35">
        <v>1</v>
      </c>
      <c r="AB120" s="35">
        <v>1</v>
      </c>
      <c r="AC120" s="35"/>
      <c r="AD120" s="35"/>
      <c r="AE120" s="35"/>
      <c r="AF120" s="35"/>
      <c r="AG120" s="117"/>
      <c r="AH120" s="35"/>
    </row>
    <row r="121" spans="1:34" s="31" customFormat="1" ht="43.5" customHeight="1" x14ac:dyDescent="0.25">
      <c r="A121" s="115" t="s">
        <v>24</v>
      </c>
      <c r="B121" s="183" t="s">
        <v>23</v>
      </c>
      <c r="C121" s="184"/>
      <c r="D121" s="185"/>
      <c r="E121" s="101"/>
      <c r="F121" s="101"/>
      <c r="G121" s="101"/>
      <c r="H121" s="101"/>
      <c r="I121" s="101"/>
      <c r="J121" s="100"/>
      <c r="K121" s="100"/>
      <c r="L121" s="100"/>
      <c r="M121" s="100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117"/>
      <c r="AH121" s="35"/>
    </row>
    <row r="122" spans="1:34" s="31" customFormat="1" ht="48" customHeight="1" x14ac:dyDescent="0.25">
      <c r="A122" s="115" t="s">
        <v>22</v>
      </c>
      <c r="B122" s="183" t="s">
        <v>21</v>
      </c>
      <c r="C122" s="184"/>
      <c r="D122" s="185"/>
      <c r="E122" s="101"/>
      <c r="F122" s="101"/>
      <c r="G122" s="101"/>
      <c r="H122" s="101"/>
      <c r="I122" s="101"/>
      <c r="J122" s="100">
        <v>1</v>
      </c>
      <c r="K122" s="100">
        <v>1</v>
      </c>
      <c r="L122" s="100"/>
      <c r="M122" s="100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>
        <v>1</v>
      </c>
      <c r="AB122" s="35"/>
      <c r="AC122" s="35">
        <v>1</v>
      </c>
      <c r="AD122" s="35"/>
      <c r="AE122" s="35">
        <v>1</v>
      </c>
      <c r="AF122" s="35"/>
      <c r="AG122" s="117"/>
      <c r="AH122" s="35"/>
    </row>
    <row r="123" spans="1:34" s="31" customFormat="1" ht="56.25" customHeight="1" x14ac:dyDescent="0.25">
      <c r="A123" s="115" t="s">
        <v>20</v>
      </c>
      <c r="B123" s="183" t="s">
        <v>19</v>
      </c>
      <c r="C123" s="184"/>
      <c r="D123" s="185"/>
      <c r="E123" s="101"/>
      <c r="F123" s="101"/>
      <c r="G123" s="101"/>
      <c r="H123" s="101"/>
      <c r="I123" s="101"/>
      <c r="J123" s="100"/>
      <c r="K123" s="100"/>
      <c r="L123" s="100"/>
      <c r="M123" s="100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117"/>
      <c r="AH123" s="35"/>
    </row>
    <row r="124" spans="1:34" s="31" customFormat="1" ht="67.5" customHeight="1" x14ac:dyDescent="0.25">
      <c r="A124" s="115" t="s">
        <v>18</v>
      </c>
      <c r="B124" s="183" t="s">
        <v>1</v>
      </c>
      <c r="C124" s="184"/>
      <c r="D124" s="185"/>
      <c r="E124" s="101">
        <v>3</v>
      </c>
      <c r="F124" s="101">
        <v>1</v>
      </c>
      <c r="G124" s="101">
        <v>2</v>
      </c>
      <c r="H124" s="101"/>
      <c r="I124" s="101"/>
      <c r="J124" s="100"/>
      <c r="K124" s="100"/>
      <c r="L124" s="100"/>
      <c r="M124" s="100"/>
      <c r="N124" s="35">
        <v>2</v>
      </c>
      <c r="O124" s="35">
        <v>2</v>
      </c>
      <c r="P124" s="35"/>
      <c r="Q124" s="35"/>
      <c r="R124" s="35"/>
      <c r="S124" s="35"/>
      <c r="T124" s="35"/>
      <c r="U124" s="35"/>
      <c r="V124" s="35"/>
      <c r="W124" s="35"/>
      <c r="X124" s="35">
        <v>2</v>
      </c>
      <c r="Y124" s="35"/>
      <c r="Z124" s="35"/>
      <c r="AA124" s="35">
        <v>1</v>
      </c>
      <c r="AB124" s="35">
        <v>1</v>
      </c>
      <c r="AC124" s="35"/>
      <c r="AD124" s="35"/>
      <c r="AE124" s="35"/>
      <c r="AF124" s="35"/>
      <c r="AG124" s="117"/>
      <c r="AH124" s="35"/>
    </row>
    <row r="125" spans="1:34" s="31" customFormat="1" ht="54.75" customHeight="1" x14ac:dyDescent="0.25">
      <c r="A125" s="115" t="s">
        <v>17</v>
      </c>
      <c r="B125" s="183" t="s">
        <v>16</v>
      </c>
      <c r="C125" s="184"/>
      <c r="D125" s="185"/>
      <c r="E125" s="94">
        <f t="shared" ref="E125:AH125" si="10">SUM(E126:E129)</f>
        <v>3</v>
      </c>
      <c r="F125" s="94">
        <f t="shared" si="10"/>
        <v>0</v>
      </c>
      <c r="G125" s="94">
        <f t="shared" si="10"/>
        <v>3</v>
      </c>
      <c r="H125" s="94">
        <f t="shared" si="10"/>
        <v>0</v>
      </c>
      <c r="I125" s="94">
        <f t="shared" si="10"/>
        <v>0</v>
      </c>
      <c r="J125" s="94">
        <f t="shared" si="10"/>
        <v>6</v>
      </c>
      <c r="K125" s="94">
        <f t="shared" si="10"/>
        <v>5</v>
      </c>
      <c r="L125" s="94">
        <f t="shared" si="10"/>
        <v>1</v>
      </c>
      <c r="M125" s="94">
        <f t="shared" si="10"/>
        <v>0</v>
      </c>
      <c r="N125" s="94">
        <f t="shared" si="10"/>
        <v>2</v>
      </c>
      <c r="O125" s="94">
        <f t="shared" si="10"/>
        <v>1</v>
      </c>
      <c r="P125" s="94">
        <f t="shared" si="10"/>
        <v>1</v>
      </c>
      <c r="Q125" s="94">
        <f t="shared" si="10"/>
        <v>0</v>
      </c>
      <c r="R125" s="94">
        <f t="shared" si="10"/>
        <v>0</v>
      </c>
      <c r="S125" s="94">
        <f t="shared" si="10"/>
        <v>0</v>
      </c>
      <c r="T125" s="94">
        <f t="shared" si="10"/>
        <v>0</v>
      </c>
      <c r="U125" s="94">
        <f t="shared" si="10"/>
        <v>0</v>
      </c>
      <c r="V125" s="94">
        <f t="shared" si="10"/>
        <v>0</v>
      </c>
      <c r="W125" s="94">
        <f t="shared" si="10"/>
        <v>0</v>
      </c>
      <c r="X125" s="94">
        <f t="shared" si="10"/>
        <v>2</v>
      </c>
      <c r="Y125" s="94">
        <f t="shared" si="10"/>
        <v>0</v>
      </c>
      <c r="Z125" s="94">
        <f t="shared" si="10"/>
        <v>0</v>
      </c>
      <c r="AA125" s="94">
        <f t="shared" si="10"/>
        <v>6</v>
      </c>
      <c r="AB125" s="94">
        <f t="shared" si="10"/>
        <v>0</v>
      </c>
      <c r="AC125" s="94">
        <f t="shared" si="10"/>
        <v>0</v>
      </c>
      <c r="AD125" s="94">
        <f t="shared" si="10"/>
        <v>0</v>
      </c>
      <c r="AE125" s="94">
        <f t="shared" si="10"/>
        <v>0</v>
      </c>
      <c r="AF125" s="94">
        <f t="shared" si="10"/>
        <v>0</v>
      </c>
      <c r="AG125" s="94">
        <f t="shared" si="10"/>
        <v>0</v>
      </c>
      <c r="AH125" s="94">
        <f t="shared" si="10"/>
        <v>0</v>
      </c>
    </row>
    <row r="126" spans="1:34" s="31" customFormat="1" ht="37.5" customHeight="1" x14ac:dyDescent="0.25">
      <c r="A126" s="115" t="s">
        <v>15</v>
      </c>
      <c r="B126" s="183" t="s">
        <v>14</v>
      </c>
      <c r="C126" s="184"/>
      <c r="D126" s="185"/>
      <c r="E126" s="35">
        <v>3</v>
      </c>
      <c r="F126" s="35"/>
      <c r="G126" s="35">
        <v>3</v>
      </c>
      <c r="H126" s="35"/>
      <c r="I126" s="35"/>
      <c r="J126" s="35">
        <v>2</v>
      </c>
      <c r="K126" s="35">
        <v>2</v>
      </c>
      <c r="L126" s="35"/>
      <c r="M126" s="35"/>
      <c r="N126" s="35">
        <v>2</v>
      </c>
      <c r="O126" s="35">
        <v>1</v>
      </c>
      <c r="P126" s="35">
        <v>1</v>
      </c>
      <c r="Q126" s="35"/>
      <c r="R126" s="35"/>
      <c r="S126" s="35"/>
      <c r="T126" s="35"/>
      <c r="U126" s="35"/>
      <c r="V126" s="35"/>
      <c r="W126" s="35"/>
      <c r="X126" s="35">
        <v>2</v>
      </c>
      <c r="Y126" s="35"/>
      <c r="Z126" s="35"/>
      <c r="AA126" s="35">
        <v>3</v>
      </c>
      <c r="AB126" s="35"/>
      <c r="AC126" s="35"/>
      <c r="AD126" s="35"/>
      <c r="AE126" s="35"/>
      <c r="AF126" s="35"/>
      <c r="AG126" s="35"/>
      <c r="AH126" s="35"/>
    </row>
    <row r="127" spans="1:34" s="31" customFormat="1" ht="21" customHeight="1" x14ac:dyDescent="0.25">
      <c r="A127" s="115" t="s">
        <v>13</v>
      </c>
      <c r="B127" s="183" t="s">
        <v>12</v>
      </c>
      <c r="C127" s="184"/>
      <c r="D127" s="18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</row>
    <row r="128" spans="1:34" s="31" customFormat="1" ht="49.5" customHeight="1" x14ac:dyDescent="0.25">
      <c r="A128" s="115" t="s">
        <v>11</v>
      </c>
      <c r="B128" s="183" t="s">
        <v>10</v>
      </c>
      <c r="C128" s="184"/>
      <c r="D128" s="18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</row>
    <row r="129" spans="1:34" s="31" customFormat="1" ht="34.5" customHeight="1" x14ac:dyDescent="0.25">
      <c r="A129" s="115" t="s">
        <v>9</v>
      </c>
      <c r="B129" s="183" t="s">
        <v>1</v>
      </c>
      <c r="C129" s="184"/>
      <c r="D129" s="185"/>
      <c r="E129" s="35"/>
      <c r="F129" s="35"/>
      <c r="G129" s="35"/>
      <c r="H129" s="35"/>
      <c r="I129" s="35"/>
      <c r="J129" s="35">
        <v>4</v>
      </c>
      <c r="K129" s="35">
        <v>3</v>
      </c>
      <c r="L129" s="35">
        <v>1</v>
      </c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>
        <v>3</v>
      </c>
      <c r="AB129" s="35"/>
      <c r="AC129" s="35"/>
      <c r="AD129" s="35"/>
      <c r="AE129" s="35"/>
      <c r="AF129" s="35"/>
      <c r="AG129" s="35"/>
      <c r="AH129" s="35"/>
    </row>
    <row r="130" spans="1:34" s="31" customFormat="1" ht="49.5" customHeight="1" x14ac:dyDescent="0.25">
      <c r="A130" s="115" t="s">
        <v>8</v>
      </c>
      <c r="B130" s="183" t="s">
        <v>7</v>
      </c>
      <c r="C130" s="184"/>
      <c r="D130" s="185"/>
      <c r="E130" s="94">
        <f t="shared" ref="E130:AH130" si="11">SUM(E131:E132)</f>
        <v>0</v>
      </c>
      <c r="F130" s="94">
        <f t="shared" si="11"/>
        <v>0</v>
      </c>
      <c r="G130" s="94">
        <f t="shared" si="11"/>
        <v>0</v>
      </c>
      <c r="H130" s="94">
        <f t="shared" si="11"/>
        <v>0</v>
      </c>
      <c r="I130" s="94">
        <f t="shared" si="11"/>
        <v>0</v>
      </c>
      <c r="J130" s="94">
        <f t="shared" si="11"/>
        <v>0</v>
      </c>
      <c r="K130" s="94">
        <f t="shared" si="11"/>
        <v>0</v>
      </c>
      <c r="L130" s="94">
        <f t="shared" si="11"/>
        <v>0</v>
      </c>
      <c r="M130" s="94">
        <f t="shared" si="11"/>
        <v>0</v>
      </c>
      <c r="N130" s="94">
        <f t="shared" si="11"/>
        <v>0</v>
      </c>
      <c r="O130" s="94">
        <f t="shared" si="11"/>
        <v>0</v>
      </c>
      <c r="P130" s="94">
        <f t="shared" si="11"/>
        <v>0</v>
      </c>
      <c r="Q130" s="94">
        <f t="shared" si="11"/>
        <v>0</v>
      </c>
      <c r="R130" s="94">
        <f t="shared" si="11"/>
        <v>0</v>
      </c>
      <c r="S130" s="94">
        <f t="shared" si="11"/>
        <v>0</v>
      </c>
      <c r="T130" s="94">
        <f t="shared" si="11"/>
        <v>0</v>
      </c>
      <c r="U130" s="94">
        <f t="shared" si="11"/>
        <v>0</v>
      </c>
      <c r="V130" s="94">
        <f t="shared" si="11"/>
        <v>0</v>
      </c>
      <c r="W130" s="94">
        <f t="shared" si="11"/>
        <v>0</v>
      </c>
      <c r="X130" s="94">
        <f t="shared" si="11"/>
        <v>0</v>
      </c>
      <c r="Y130" s="94">
        <f t="shared" si="11"/>
        <v>0</v>
      </c>
      <c r="Z130" s="94">
        <f t="shared" si="11"/>
        <v>0</v>
      </c>
      <c r="AA130" s="94">
        <f t="shared" si="11"/>
        <v>0</v>
      </c>
      <c r="AB130" s="94">
        <f t="shared" si="11"/>
        <v>0</v>
      </c>
      <c r="AC130" s="94">
        <f t="shared" si="11"/>
        <v>0</v>
      </c>
      <c r="AD130" s="94">
        <f t="shared" si="11"/>
        <v>0</v>
      </c>
      <c r="AE130" s="94">
        <f t="shared" si="11"/>
        <v>0</v>
      </c>
      <c r="AF130" s="94">
        <f t="shared" si="11"/>
        <v>0</v>
      </c>
      <c r="AG130" s="94">
        <f t="shared" si="11"/>
        <v>0</v>
      </c>
      <c r="AH130" s="94">
        <f t="shared" si="11"/>
        <v>0</v>
      </c>
    </row>
    <row r="131" spans="1:34" s="31" customFormat="1" ht="41.25" customHeight="1" x14ac:dyDescent="0.25">
      <c r="A131" s="115" t="s">
        <v>6</v>
      </c>
      <c r="B131" s="183" t="s">
        <v>5</v>
      </c>
      <c r="C131" s="184"/>
      <c r="D131" s="185"/>
      <c r="E131" s="101"/>
      <c r="F131" s="101"/>
      <c r="G131" s="101"/>
      <c r="H131" s="101"/>
      <c r="I131" s="101"/>
      <c r="J131" s="101"/>
      <c r="K131" s="101"/>
      <c r="L131" s="101"/>
      <c r="M131" s="101"/>
      <c r="N131" s="101"/>
      <c r="O131" s="101"/>
      <c r="P131" s="101"/>
      <c r="Q131" s="101"/>
      <c r="R131" s="101"/>
      <c r="S131" s="101"/>
      <c r="T131" s="101"/>
      <c r="U131" s="101"/>
      <c r="V131" s="101"/>
      <c r="W131" s="101"/>
      <c r="X131" s="101"/>
      <c r="Y131" s="101"/>
      <c r="Z131" s="101"/>
      <c r="AA131" s="101"/>
      <c r="AB131" s="101"/>
      <c r="AC131" s="101"/>
      <c r="AD131" s="101"/>
      <c r="AE131" s="101"/>
      <c r="AF131" s="101"/>
      <c r="AG131" s="101"/>
      <c r="AH131" s="101"/>
    </row>
    <row r="132" spans="1:34" s="31" customFormat="1" ht="41.25" customHeight="1" x14ac:dyDescent="0.25">
      <c r="A132" s="115" t="s">
        <v>4</v>
      </c>
      <c r="B132" s="183" t="s">
        <v>3</v>
      </c>
      <c r="C132" s="184"/>
      <c r="D132" s="185"/>
      <c r="E132" s="101"/>
      <c r="F132" s="101"/>
      <c r="G132" s="101"/>
      <c r="H132" s="101"/>
      <c r="I132" s="101"/>
      <c r="J132" s="101"/>
      <c r="K132" s="101"/>
      <c r="L132" s="101"/>
      <c r="M132" s="101"/>
      <c r="N132" s="101"/>
      <c r="O132" s="101"/>
      <c r="P132" s="101"/>
      <c r="Q132" s="101"/>
      <c r="R132" s="101"/>
      <c r="S132" s="101"/>
      <c r="T132" s="101"/>
      <c r="U132" s="101"/>
      <c r="V132" s="101"/>
      <c r="W132" s="101"/>
      <c r="X132" s="101"/>
      <c r="Y132" s="101"/>
      <c r="Z132" s="101"/>
      <c r="AA132" s="101"/>
      <c r="AB132" s="101"/>
      <c r="AC132" s="101"/>
      <c r="AD132" s="101"/>
      <c r="AE132" s="101"/>
      <c r="AF132" s="101"/>
      <c r="AG132" s="101"/>
      <c r="AH132" s="101"/>
    </row>
    <row r="133" spans="1:34" s="31" customFormat="1" ht="35.25" customHeight="1" x14ac:dyDescent="0.25">
      <c r="A133" s="115" t="s">
        <v>2</v>
      </c>
      <c r="B133" s="183" t="s">
        <v>1</v>
      </c>
      <c r="C133" s="184"/>
      <c r="D133" s="185"/>
      <c r="E133" s="101">
        <v>1</v>
      </c>
      <c r="F133" s="101"/>
      <c r="G133" s="101">
        <v>1</v>
      </c>
      <c r="H133" s="101"/>
      <c r="I133" s="101"/>
      <c r="J133" s="100">
        <v>23</v>
      </c>
      <c r="K133" s="100">
        <v>12</v>
      </c>
      <c r="L133" s="100">
        <v>9</v>
      </c>
      <c r="M133" s="100">
        <v>1</v>
      </c>
      <c r="N133" s="35">
        <v>5</v>
      </c>
      <c r="O133" s="35"/>
      <c r="P133" s="35">
        <v>1</v>
      </c>
      <c r="Q133" s="35">
        <v>4</v>
      </c>
      <c r="R133" s="35"/>
      <c r="S133" s="35"/>
      <c r="T133" s="35"/>
      <c r="U133" s="35"/>
      <c r="V133" s="35"/>
      <c r="W133" s="35"/>
      <c r="X133" s="35">
        <v>5</v>
      </c>
      <c r="Y133" s="35"/>
      <c r="Z133" s="35"/>
      <c r="AA133" s="35">
        <v>8</v>
      </c>
      <c r="AB133" s="35"/>
      <c r="AC133" s="35">
        <v>5</v>
      </c>
      <c r="AD133" s="35"/>
      <c r="AE133" s="35">
        <v>5</v>
      </c>
      <c r="AF133" s="35"/>
      <c r="AG133" s="117"/>
      <c r="AH133" s="35"/>
    </row>
    <row r="134" spans="1:34" s="31" customFormat="1" ht="35.25" customHeight="1" x14ac:dyDescent="0.25">
      <c r="A134" s="115"/>
      <c r="B134" s="183" t="s">
        <v>0</v>
      </c>
      <c r="C134" s="184"/>
      <c r="D134" s="185"/>
      <c r="E134" s="94">
        <f t="shared" ref="E134:AH134" si="12">E19+E39+E51+E59+E73+E80+E87+E90+E112+E116+E125+E130+E133</f>
        <v>2720</v>
      </c>
      <c r="F134" s="94">
        <f t="shared" si="12"/>
        <v>157</v>
      </c>
      <c r="G134" s="94">
        <f t="shared" si="12"/>
        <v>2528</v>
      </c>
      <c r="H134" s="94">
        <f t="shared" si="12"/>
        <v>35</v>
      </c>
      <c r="I134" s="94">
        <f t="shared" si="12"/>
        <v>0</v>
      </c>
      <c r="J134" s="94">
        <f t="shared" si="12"/>
        <v>10834</v>
      </c>
      <c r="K134" s="94">
        <f t="shared" si="12"/>
        <v>9417</v>
      </c>
      <c r="L134" s="94">
        <f t="shared" si="12"/>
        <v>1020</v>
      </c>
      <c r="M134" s="94">
        <f t="shared" si="12"/>
        <v>27</v>
      </c>
      <c r="N134" s="94">
        <f t="shared" si="12"/>
        <v>6951</v>
      </c>
      <c r="O134" s="94">
        <f t="shared" si="12"/>
        <v>5290</v>
      </c>
      <c r="P134" s="94">
        <f t="shared" si="12"/>
        <v>1047</v>
      </c>
      <c r="Q134" s="94">
        <f t="shared" si="12"/>
        <v>108</v>
      </c>
      <c r="R134" s="94">
        <f t="shared" si="12"/>
        <v>1</v>
      </c>
      <c r="S134" s="94">
        <f t="shared" si="12"/>
        <v>505</v>
      </c>
      <c r="T134" s="94">
        <f t="shared" si="12"/>
        <v>71</v>
      </c>
      <c r="U134" s="94">
        <f t="shared" si="12"/>
        <v>383</v>
      </c>
      <c r="V134" s="94">
        <f t="shared" si="12"/>
        <v>51</v>
      </c>
      <c r="W134" s="94">
        <f t="shared" si="12"/>
        <v>38</v>
      </c>
      <c r="X134" s="94">
        <f t="shared" si="12"/>
        <v>6989</v>
      </c>
      <c r="Y134" s="94">
        <f t="shared" si="12"/>
        <v>15</v>
      </c>
      <c r="Z134" s="94">
        <f t="shared" si="12"/>
        <v>133</v>
      </c>
      <c r="AA134" s="94">
        <f t="shared" si="12"/>
        <v>5098</v>
      </c>
      <c r="AB134" s="94">
        <f t="shared" si="12"/>
        <v>211</v>
      </c>
      <c r="AC134" s="94">
        <f t="shared" si="12"/>
        <v>75</v>
      </c>
      <c r="AD134" s="94">
        <f t="shared" si="12"/>
        <v>56</v>
      </c>
      <c r="AE134" s="94">
        <f t="shared" si="12"/>
        <v>131</v>
      </c>
      <c r="AF134" s="94">
        <f t="shared" si="12"/>
        <v>12</v>
      </c>
      <c r="AG134" s="94">
        <f t="shared" si="12"/>
        <v>34</v>
      </c>
      <c r="AH134" s="94">
        <f t="shared" si="12"/>
        <v>46</v>
      </c>
    </row>
    <row r="135" spans="1:34" s="31" customFormat="1" ht="35.25" customHeight="1" x14ac:dyDescent="0.25">
      <c r="A135" s="83"/>
      <c r="B135" s="84"/>
      <c r="C135" s="84"/>
      <c r="D135" s="84"/>
      <c r="E135" s="85"/>
      <c r="F135" s="85"/>
      <c r="G135" s="85"/>
      <c r="H135" s="85"/>
      <c r="I135" s="85"/>
      <c r="J135" s="85"/>
      <c r="K135" s="85"/>
      <c r="L135" s="85"/>
      <c r="M135" s="85"/>
      <c r="N135" s="85"/>
      <c r="O135" s="85"/>
      <c r="P135" s="85"/>
      <c r="Q135" s="85"/>
      <c r="R135" s="85"/>
      <c r="S135" s="85"/>
      <c r="T135" s="85"/>
      <c r="U135" s="85"/>
      <c r="V135" s="85"/>
      <c r="W135" s="85"/>
      <c r="X135" s="85"/>
      <c r="Y135" s="85"/>
      <c r="Z135" s="85"/>
      <c r="AA135" s="85"/>
      <c r="AB135" s="85"/>
      <c r="AC135" s="85"/>
      <c r="AD135" s="85"/>
      <c r="AE135" s="85"/>
      <c r="AF135" s="85"/>
      <c r="AG135" s="85"/>
      <c r="AH135" s="85"/>
    </row>
    <row r="136" spans="1:34" s="31" customFormat="1" ht="33.75" customHeight="1" x14ac:dyDescent="0.25">
      <c r="A136" s="36"/>
      <c r="B136" s="36"/>
      <c r="C136" s="181" t="s">
        <v>262</v>
      </c>
      <c r="D136" s="182"/>
      <c r="E136" s="182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</row>
    <row r="137" spans="1:34" s="31" customFormat="1" ht="14.25" customHeight="1" x14ac:dyDescent="0.25">
      <c r="A137" s="36"/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</row>
    <row r="138" spans="1:34" s="31" customFormat="1" ht="29.25" customHeight="1" x14ac:dyDescent="0.25">
      <c r="A138" s="36"/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</row>
    <row r="139" spans="1:34" s="31" customFormat="1" ht="29.25" customHeight="1" x14ac:dyDescent="0.25">
      <c r="A139" s="36"/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</row>
    <row r="140" spans="1:34" s="31" customFormat="1" ht="20.25" customHeight="1" x14ac:dyDescent="0.25">
      <c r="A140" s="36"/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</row>
    <row r="141" spans="1:34" s="31" customFormat="1" ht="14.25" customHeight="1" x14ac:dyDescent="0.25">
      <c r="A141" s="36"/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</row>
    <row r="142" spans="1:34" s="31" customFormat="1" ht="14.25" customHeight="1" x14ac:dyDescent="0.2">
      <c r="A142" s="24"/>
      <c r="B142" s="37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39"/>
    </row>
    <row r="143" spans="1:34" x14ac:dyDescent="0.2"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AH143" s="39"/>
    </row>
    <row r="144" spans="1:34" x14ac:dyDescent="0.2"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AH144" s="39"/>
    </row>
    <row r="145" spans="2:34" ht="12.75" customHeight="1" x14ac:dyDescent="0.2"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AH145" s="39"/>
    </row>
    <row r="146" spans="2:34" x14ac:dyDescent="0.2"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AH146" s="39"/>
    </row>
    <row r="147" spans="2:34" x14ac:dyDescent="0.2"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AH147" s="39"/>
    </row>
    <row r="148" spans="2:34" x14ac:dyDescent="0.2"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AH148" s="39"/>
    </row>
    <row r="149" spans="2:34" x14ac:dyDescent="0.2">
      <c r="AH149" s="39"/>
    </row>
    <row r="150" spans="2:34" x14ac:dyDescent="0.2">
      <c r="AH150" s="39"/>
    </row>
    <row r="151" spans="2:34" x14ac:dyDescent="0.2">
      <c r="AH151" s="39"/>
    </row>
    <row r="152" spans="2:34" x14ac:dyDescent="0.2">
      <c r="AH152" s="39"/>
    </row>
    <row r="153" spans="2:34" x14ac:dyDescent="0.2">
      <c r="AH153" s="39"/>
    </row>
    <row r="154" spans="2:34" x14ac:dyDescent="0.2">
      <c r="AH154" s="39"/>
    </row>
    <row r="155" spans="2:34" x14ac:dyDescent="0.2">
      <c r="AH155" s="39"/>
    </row>
    <row r="156" spans="2:34" x14ac:dyDescent="0.2">
      <c r="AH156" s="39"/>
    </row>
    <row r="157" spans="2:34" x14ac:dyDescent="0.2">
      <c r="AH157" s="39"/>
    </row>
    <row r="158" spans="2:34" x14ac:dyDescent="0.2">
      <c r="AH158" s="39"/>
    </row>
    <row r="159" spans="2:34" x14ac:dyDescent="0.2">
      <c r="AH159" s="39"/>
    </row>
    <row r="160" spans="2:34" x14ac:dyDescent="0.2">
      <c r="AH160" s="39"/>
    </row>
    <row r="161" spans="34:34" x14ac:dyDescent="0.2">
      <c r="AH161" s="39"/>
    </row>
    <row r="162" spans="34:34" x14ac:dyDescent="0.2">
      <c r="AH162" s="39"/>
    </row>
    <row r="163" spans="34:34" x14ac:dyDescent="0.2">
      <c r="AH163" s="39"/>
    </row>
    <row r="164" spans="34:34" x14ac:dyDescent="0.2">
      <c r="AH164" s="39"/>
    </row>
    <row r="165" spans="34:34" x14ac:dyDescent="0.2">
      <c r="AH165" s="39"/>
    </row>
    <row r="166" spans="34:34" x14ac:dyDescent="0.2">
      <c r="AH166" s="39"/>
    </row>
    <row r="167" spans="34:34" x14ac:dyDescent="0.2">
      <c r="AH167" s="39"/>
    </row>
    <row r="168" spans="34:34" x14ac:dyDescent="0.2">
      <c r="AH168" s="39"/>
    </row>
    <row r="169" spans="34:34" x14ac:dyDescent="0.2">
      <c r="AH169" s="39"/>
    </row>
    <row r="170" spans="34:34" x14ac:dyDescent="0.2">
      <c r="AH170" s="39"/>
    </row>
    <row r="171" spans="34:34" x14ac:dyDescent="0.2">
      <c r="AH171" s="39"/>
    </row>
    <row r="172" spans="34:34" x14ac:dyDescent="0.2">
      <c r="AH172" s="39"/>
    </row>
    <row r="173" spans="34:34" x14ac:dyDescent="0.2">
      <c r="AH173" s="39"/>
    </row>
    <row r="174" spans="34:34" x14ac:dyDescent="0.2">
      <c r="AH174" s="39"/>
    </row>
    <row r="175" spans="34:34" x14ac:dyDescent="0.2">
      <c r="AH175" s="39"/>
    </row>
    <row r="176" spans="34:34" x14ac:dyDescent="0.2">
      <c r="AH176" s="39"/>
    </row>
    <row r="177" spans="34:34" x14ac:dyDescent="0.2">
      <c r="AH177" s="39"/>
    </row>
    <row r="178" spans="34:34" x14ac:dyDescent="0.2">
      <c r="AH178" s="39"/>
    </row>
    <row r="179" spans="34:34" x14ac:dyDescent="0.2">
      <c r="AH179" s="39"/>
    </row>
    <row r="180" spans="34:34" x14ac:dyDescent="0.2">
      <c r="AH180" s="39"/>
    </row>
    <row r="181" spans="34:34" x14ac:dyDescent="0.2">
      <c r="AH181" s="39"/>
    </row>
    <row r="182" spans="34:34" x14ac:dyDescent="0.2">
      <c r="AH182" s="39"/>
    </row>
    <row r="183" spans="34:34" x14ac:dyDescent="0.2">
      <c r="AH183" s="39"/>
    </row>
    <row r="184" spans="34:34" x14ac:dyDescent="0.2">
      <c r="AH184" s="39"/>
    </row>
    <row r="185" spans="34:34" x14ac:dyDescent="0.2">
      <c r="AH185" s="39"/>
    </row>
    <row r="186" spans="34:34" x14ac:dyDescent="0.2">
      <c r="AH186" s="39"/>
    </row>
    <row r="187" spans="34:34" x14ac:dyDescent="0.2">
      <c r="AH187" s="39"/>
    </row>
    <row r="188" spans="34:34" x14ac:dyDescent="0.2">
      <c r="AH188" s="39"/>
    </row>
    <row r="189" spans="34:34" x14ac:dyDescent="0.2">
      <c r="AH189" s="39"/>
    </row>
    <row r="190" spans="34:34" x14ac:dyDescent="0.2">
      <c r="AH190" s="39"/>
    </row>
    <row r="191" spans="34:34" x14ac:dyDescent="0.2">
      <c r="AH191" s="39"/>
    </row>
    <row r="192" spans="34:34" x14ac:dyDescent="0.2">
      <c r="AH192" s="39"/>
    </row>
    <row r="193" spans="34:34" x14ac:dyDescent="0.2">
      <c r="AH193" s="39"/>
    </row>
    <row r="194" spans="34:34" x14ac:dyDescent="0.2">
      <c r="AH194" s="39"/>
    </row>
    <row r="195" spans="34:34" x14ac:dyDescent="0.2">
      <c r="AH195" s="39"/>
    </row>
    <row r="196" spans="34:34" x14ac:dyDescent="0.2">
      <c r="AH196" s="39"/>
    </row>
    <row r="197" spans="34:34" x14ac:dyDescent="0.2">
      <c r="AH197" s="39"/>
    </row>
    <row r="198" spans="34:34" x14ac:dyDescent="0.2">
      <c r="AH198" s="39"/>
    </row>
    <row r="199" spans="34:34" x14ac:dyDescent="0.2">
      <c r="AH199" s="39"/>
    </row>
    <row r="200" spans="34:34" x14ac:dyDescent="0.2">
      <c r="AH200" s="39"/>
    </row>
    <row r="201" spans="34:34" x14ac:dyDescent="0.2">
      <c r="AH201" s="39"/>
    </row>
    <row r="202" spans="34:34" x14ac:dyDescent="0.2">
      <c r="AH202" s="39"/>
    </row>
    <row r="203" spans="34:34" x14ac:dyDescent="0.2">
      <c r="AH203" s="39"/>
    </row>
    <row r="204" spans="34:34" x14ac:dyDescent="0.2">
      <c r="AH204" s="39"/>
    </row>
    <row r="205" spans="34:34" x14ac:dyDescent="0.2">
      <c r="AH205" s="39"/>
    </row>
    <row r="206" spans="34:34" x14ac:dyDescent="0.2">
      <c r="AH206" s="39"/>
    </row>
    <row r="207" spans="34:34" x14ac:dyDescent="0.2">
      <c r="AH207" s="39"/>
    </row>
    <row r="208" spans="34:34" x14ac:dyDescent="0.2">
      <c r="AH208" s="39"/>
    </row>
    <row r="209" spans="34:34" x14ac:dyDescent="0.2">
      <c r="AH209" s="39"/>
    </row>
    <row r="210" spans="34:34" x14ac:dyDescent="0.2">
      <c r="AH210" s="39"/>
    </row>
    <row r="211" spans="34:34" x14ac:dyDescent="0.2">
      <c r="AH211" s="39"/>
    </row>
    <row r="212" spans="34:34" x14ac:dyDescent="0.2">
      <c r="AH212" s="39"/>
    </row>
    <row r="213" spans="34:34" x14ac:dyDescent="0.2">
      <c r="AH213" s="39"/>
    </row>
    <row r="214" spans="34:34" x14ac:dyDescent="0.2">
      <c r="AH214" s="39"/>
    </row>
    <row r="215" spans="34:34" x14ac:dyDescent="0.2">
      <c r="AH215" s="39"/>
    </row>
    <row r="216" spans="34:34" x14ac:dyDescent="0.2">
      <c r="AH216" s="39"/>
    </row>
    <row r="217" spans="34:34" x14ac:dyDescent="0.2">
      <c r="AH217" s="39"/>
    </row>
    <row r="218" spans="34:34" x14ac:dyDescent="0.2">
      <c r="AH218" s="39"/>
    </row>
    <row r="219" spans="34:34" x14ac:dyDescent="0.2">
      <c r="AH219" s="39"/>
    </row>
    <row r="220" spans="34:34" x14ac:dyDescent="0.2">
      <c r="AH220" s="39"/>
    </row>
    <row r="221" spans="34:34" x14ac:dyDescent="0.2">
      <c r="AH221" s="39"/>
    </row>
    <row r="222" spans="34:34" x14ac:dyDescent="0.2">
      <c r="AH222" s="39"/>
    </row>
    <row r="223" spans="34:34" x14ac:dyDescent="0.2">
      <c r="AH223" s="39"/>
    </row>
    <row r="224" spans="34:34" x14ac:dyDescent="0.2">
      <c r="AH224" s="39"/>
    </row>
    <row r="225" spans="34:34" x14ac:dyDescent="0.2">
      <c r="AH225" s="39"/>
    </row>
    <row r="226" spans="34:34" x14ac:dyDescent="0.2">
      <c r="AH226" s="39"/>
    </row>
    <row r="227" spans="34:34" x14ac:dyDescent="0.2">
      <c r="AH227" s="39"/>
    </row>
    <row r="228" spans="34:34" x14ac:dyDescent="0.2">
      <c r="AH228" s="39"/>
    </row>
    <row r="229" spans="34:34" x14ac:dyDescent="0.2">
      <c r="AH229" s="39"/>
    </row>
    <row r="230" spans="34:34" x14ac:dyDescent="0.2">
      <c r="AH230" s="39"/>
    </row>
    <row r="231" spans="34:34" x14ac:dyDescent="0.2">
      <c r="AH231" s="39"/>
    </row>
    <row r="232" spans="34:34" x14ac:dyDescent="0.2">
      <c r="AH232" s="39"/>
    </row>
    <row r="233" spans="34:34" x14ac:dyDescent="0.2">
      <c r="AH233" s="39"/>
    </row>
    <row r="234" spans="34:34" x14ac:dyDescent="0.2">
      <c r="AH234" s="39"/>
    </row>
    <row r="235" spans="34:34" x14ac:dyDescent="0.2">
      <c r="AH235" s="39"/>
    </row>
    <row r="236" spans="34:34" x14ac:dyDescent="0.2">
      <c r="AH236" s="39"/>
    </row>
    <row r="237" spans="34:34" x14ac:dyDescent="0.2">
      <c r="AH237" s="39"/>
    </row>
    <row r="238" spans="34:34" x14ac:dyDescent="0.2">
      <c r="AH238" s="39"/>
    </row>
    <row r="239" spans="34:34" x14ac:dyDescent="0.2">
      <c r="AH239" s="39"/>
    </row>
    <row r="240" spans="34:34" x14ac:dyDescent="0.2">
      <c r="AH240" s="39"/>
    </row>
    <row r="241" spans="34:34" x14ac:dyDescent="0.2">
      <c r="AH241" s="39"/>
    </row>
    <row r="242" spans="34:34" x14ac:dyDescent="0.2">
      <c r="AH242" s="39"/>
    </row>
    <row r="243" spans="34:34" x14ac:dyDescent="0.2">
      <c r="AH243" s="39"/>
    </row>
    <row r="244" spans="34:34" x14ac:dyDescent="0.2">
      <c r="AH244" s="39"/>
    </row>
    <row r="245" spans="34:34" x14ac:dyDescent="0.2">
      <c r="AH245" s="39"/>
    </row>
    <row r="246" spans="34:34" x14ac:dyDescent="0.2">
      <c r="AH246" s="39"/>
    </row>
    <row r="247" spans="34:34" x14ac:dyDescent="0.2">
      <c r="AH247" s="39"/>
    </row>
    <row r="248" spans="34:34" x14ac:dyDescent="0.2">
      <c r="AH248" s="39"/>
    </row>
    <row r="249" spans="34:34" x14ac:dyDescent="0.2">
      <c r="AH249" s="39"/>
    </row>
    <row r="250" spans="34:34" x14ac:dyDescent="0.2">
      <c r="AH250" s="39"/>
    </row>
    <row r="251" spans="34:34" x14ac:dyDescent="0.2">
      <c r="AH251" s="39"/>
    </row>
    <row r="252" spans="34:34" x14ac:dyDescent="0.2">
      <c r="AH252" s="39"/>
    </row>
    <row r="253" spans="34:34" x14ac:dyDescent="0.2">
      <c r="AH253" s="39"/>
    </row>
    <row r="254" spans="34:34" x14ac:dyDescent="0.2">
      <c r="AH254" s="39"/>
    </row>
    <row r="255" spans="34:34" x14ac:dyDescent="0.2">
      <c r="AH255" s="39"/>
    </row>
    <row r="256" spans="34:34" x14ac:dyDescent="0.2">
      <c r="AH256" s="39"/>
    </row>
    <row r="257" spans="34:34" x14ac:dyDescent="0.2">
      <c r="AH257" s="39"/>
    </row>
    <row r="258" spans="34:34" x14ac:dyDescent="0.2">
      <c r="AH258" s="39"/>
    </row>
    <row r="259" spans="34:34" x14ac:dyDescent="0.2">
      <c r="AH259" s="39"/>
    </row>
    <row r="260" spans="34:34" x14ac:dyDescent="0.2">
      <c r="AH260" s="39"/>
    </row>
    <row r="261" spans="34:34" x14ac:dyDescent="0.2">
      <c r="AH261" s="39"/>
    </row>
    <row r="262" spans="34:34" x14ac:dyDescent="0.2">
      <c r="AH262" s="39"/>
    </row>
    <row r="263" spans="34:34" x14ac:dyDescent="0.2">
      <c r="AH263" s="39"/>
    </row>
    <row r="264" spans="34:34" x14ac:dyDescent="0.2">
      <c r="AH264" s="39"/>
    </row>
    <row r="265" spans="34:34" x14ac:dyDescent="0.2">
      <c r="AH265" s="39"/>
    </row>
    <row r="266" spans="34:34" x14ac:dyDescent="0.2">
      <c r="AH266" s="39"/>
    </row>
    <row r="267" spans="34:34" x14ac:dyDescent="0.2">
      <c r="AH267" s="39"/>
    </row>
    <row r="268" spans="34:34" x14ac:dyDescent="0.2">
      <c r="AH268" s="39"/>
    </row>
    <row r="269" spans="34:34" x14ac:dyDescent="0.2">
      <c r="AH269" s="39"/>
    </row>
    <row r="270" spans="34:34" x14ac:dyDescent="0.2">
      <c r="AH270" s="39"/>
    </row>
    <row r="271" spans="34:34" x14ac:dyDescent="0.2">
      <c r="AH271" s="39"/>
    </row>
    <row r="272" spans="34:34" x14ac:dyDescent="0.2">
      <c r="AH272" s="39"/>
    </row>
    <row r="273" spans="34:34" x14ac:dyDescent="0.2">
      <c r="AH273" s="39"/>
    </row>
    <row r="274" spans="34:34" x14ac:dyDescent="0.2">
      <c r="AH274" s="39"/>
    </row>
    <row r="275" spans="34:34" x14ac:dyDescent="0.2">
      <c r="AH275" s="39"/>
    </row>
    <row r="276" spans="34:34" x14ac:dyDescent="0.2">
      <c r="AH276" s="39"/>
    </row>
    <row r="277" spans="34:34" x14ac:dyDescent="0.2">
      <c r="AH277" s="39"/>
    </row>
    <row r="278" spans="34:34" x14ac:dyDescent="0.2">
      <c r="AH278" s="39"/>
    </row>
    <row r="279" spans="34:34" x14ac:dyDescent="0.2">
      <c r="AH279" s="39"/>
    </row>
    <row r="280" spans="34:34" x14ac:dyDescent="0.2">
      <c r="AH280" s="39"/>
    </row>
    <row r="281" spans="34:34" x14ac:dyDescent="0.2">
      <c r="AH281" s="39"/>
    </row>
    <row r="282" spans="34:34" x14ac:dyDescent="0.2">
      <c r="AH282" s="39"/>
    </row>
    <row r="283" spans="34:34" x14ac:dyDescent="0.2">
      <c r="AH283" s="39"/>
    </row>
    <row r="284" spans="34:34" x14ac:dyDescent="0.2">
      <c r="AH284" s="39"/>
    </row>
    <row r="285" spans="34:34" x14ac:dyDescent="0.2">
      <c r="AH285" s="39"/>
    </row>
    <row r="286" spans="34:34" x14ac:dyDescent="0.2">
      <c r="AH286" s="39"/>
    </row>
    <row r="287" spans="34:34" x14ac:dyDescent="0.2">
      <c r="AH287" s="39"/>
    </row>
    <row r="288" spans="34:34" x14ac:dyDescent="0.2">
      <c r="AH288" s="39"/>
    </row>
    <row r="289" spans="34:34" x14ac:dyDescent="0.2">
      <c r="AH289" s="39"/>
    </row>
    <row r="290" spans="34:34" x14ac:dyDescent="0.2">
      <c r="AH290" s="39"/>
    </row>
    <row r="291" spans="34:34" x14ac:dyDescent="0.2">
      <c r="AH291" s="39"/>
    </row>
    <row r="292" spans="34:34" x14ac:dyDescent="0.2">
      <c r="AH292" s="39"/>
    </row>
    <row r="293" spans="34:34" x14ac:dyDescent="0.2">
      <c r="AH293" s="39"/>
    </row>
    <row r="294" spans="34:34" x14ac:dyDescent="0.2">
      <c r="AH294" s="39"/>
    </row>
    <row r="295" spans="34:34" x14ac:dyDescent="0.2">
      <c r="AH295" s="39"/>
    </row>
    <row r="296" spans="34:34" x14ac:dyDescent="0.2">
      <c r="AH296" s="39"/>
    </row>
    <row r="297" spans="34:34" x14ac:dyDescent="0.2">
      <c r="AH297" s="39"/>
    </row>
    <row r="298" spans="34:34" x14ac:dyDescent="0.2">
      <c r="AH298" s="39"/>
    </row>
    <row r="299" spans="34:34" x14ac:dyDescent="0.2">
      <c r="AH299" s="39"/>
    </row>
    <row r="300" spans="34:34" x14ac:dyDescent="0.2">
      <c r="AH300" s="39"/>
    </row>
    <row r="301" spans="34:34" x14ac:dyDescent="0.2">
      <c r="AH301" s="39"/>
    </row>
    <row r="302" spans="34:34" x14ac:dyDescent="0.2">
      <c r="AH302" s="39"/>
    </row>
    <row r="303" spans="34:34" x14ac:dyDescent="0.2">
      <c r="AH303" s="39"/>
    </row>
    <row r="304" spans="34:34" x14ac:dyDescent="0.2">
      <c r="AH304" s="39"/>
    </row>
    <row r="305" spans="34:34" x14ac:dyDescent="0.2">
      <c r="AH305" s="39"/>
    </row>
    <row r="306" spans="34:34" x14ac:dyDescent="0.2">
      <c r="AH306" s="39"/>
    </row>
    <row r="307" spans="34:34" x14ac:dyDescent="0.2">
      <c r="AH307" s="39"/>
    </row>
    <row r="308" spans="34:34" x14ac:dyDescent="0.2">
      <c r="AH308" s="39"/>
    </row>
    <row r="309" spans="34:34" x14ac:dyDescent="0.2">
      <c r="AH309" s="39"/>
    </row>
    <row r="310" spans="34:34" x14ac:dyDescent="0.2">
      <c r="AH310" s="39"/>
    </row>
    <row r="311" spans="34:34" x14ac:dyDescent="0.2">
      <c r="AH311" s="39"/>
    </row>
    <row r="312" spans="34:34" x14ac:dyDescent="0.2">
      <c r="AH312" s="39"/>
    </row>
    <row r="313" spans="34:34" x14ac:dyDescent="0.2">
      <c r="AH313" s="39"/>
    </row>
    <row r="314" spans="34:34" x14ac:dyDescent="0.2">
      <c r="AH314" s="39"/>
    </row>
    <row r="315" spans="34:34" x14ac:dyDescent="0.2">
      <c r="AH315" s="39"/>
    </row>
    <row r="316" spans="34:34" x14ac:dyDescent="0.2">
      <c r="AH316" s="39"/>
    </row>
    <row r="317" spans="34:34" x14ac:dyDescent="0.2">
      <c r="AH317" s="39"/>
    </row>
    <row r="318" spans="34:34" x14ac:dyDescent="0.2">
      <c r="AH318" s="39"/>
    </row>
    <row r="319" spans="34:34" x14ac:dyDescent="0.2">
      <c r="AH319" s="39"/>
    </row>
    <row r="320" spans="34:34" x14ac:dyDescent="0.2">
      <c r="AH320" s="39"/>
    </row>
    <row r="321" spans="34:34" x14ac:dyDescent="0.2">
      <c r="AH321" s="39"/>
    </row>
    <row r="322" spans="34:34" x14ac:dyDescent="0.2">
      <c r="AH322" s="39"/>
    </row>
    <row r="323" spans="34:34" x14ac:dyDescent="0.2">
      <c r="AH323" s="39"/>
    </row>
    <row r="324" spans="34:34" x14ac:dyDescent="0.2">
      <c r="AH324" s="39"/>
    </row>
    <row r="325" spans="34:34" x14ac:dyDescent="0.2">
      <c r="AH325" s="39"/>
    </row>
    <row r="326" spans="34:34" x14ac:dyDescent="0.2">
      <c r="AH326" s="39"/>
    </row>
    <row r="327" spans="34:34" x14ac:dyDescent="0.2">
      <c r="AH327" s="39"/>
    </row>
    <row r="328" spans="34:34" x14ac:dyDescent="0.2">
      <c r="AH328" s="39"/>
    </row>
    <row r="329" spans="34:34" x14ac:dyDescent="0.2">
      <c r="AH329" s="39"/>
    </row>
    <row r="330" spans="34:34" x14ac:dyDescent="0.2">
      <c r="AH330" s="39"/>
    </row>
    <row r="331" spans="34:34" x14ac:dyDescent="0.2">
      <c r="AH331" s="39"/>
    </row>
    <row r="332" spans="34:34" x14ac:dyDescent="0.2">
      <c r="AH332" s="39"/>
    </row>
    <row r="333" spans="34:34" x14ac:dyDescent="0.2">
      <c r="AH333" s="39"/>
    </row>
    <row r="334" spans="34:34" x14ac:dyDescent="0.2">
      <c r="AH334" s="39"/>
    </row>
    <row r="335" spans="34:34" x14ac:dyDescent="0.2">
      <c r="AH335" s="39"/>
    </row>
    <row r="336" spans="34:34" x14ac:dyDescent="0.2">
      <c r="AH336" s="39"/>
    </row>
    <row r="337" spans="34:34" x14ac:dyDescent="0.2">
      <c r="AH337" s="39"/>
    </row>
    <row r="338" spans="34:34" x14ac:dyDescent="0.2">
      <c r="AH338" s="39"/>
    </row>
    <row r="339" spans="34:34" x14ac:dyDescent="0.2">
      <c r="AH339" s="39"/>
    </row>
    <row r="340" spans="34:34" x14ac:dyDescent="0.2">
      <c r="AH340" s="39"/>
    </row>
    <row r="341" spans="34:34" x14ac:dyDescent="0.2">
      <c r="AH341" s="39"/>
    </row>
    <row r="342" spans="34:34" x14ac:dyDescent="0.2">
      <c r="AH342" s="39"/>
    </row>
    <row r="343" spans="34:34" x14ac:dyDescent="0.2">
      <c r="AH343" s="39"/>
    </row>
    <row r="344" spans="34:34" x14ac:dyDescent="0.2">
      <c r="AH344" s="39"/>
    </row>
    <row r="345" spans="34:34" x14ac:dyDescent="0.2">
      <c r="AH345" s="39"/>
    </row>
    <row r="346" spans="34:34" x14ac:dyDescent="0.2">
      <c r="AH346" s="39"/>
    </row>
    <row r="347" spans="34:34" x14ac:dyDescent="0.2">
      <c r="AH347" s="39"/>
    </row>
    <row r="348" spans="34:34" x14ac:dyDescent="0.2">
      <c r="AH348" s="39"/>
    </row>
    <row r="349" spans="34:34" x14ac:dyDescent="0.2">
      <c r="AH349" s="39"/>
    </row>
    <row r="350" spans="34:34" x14ac:dyDescent="0.2">
      <c r="AH350" s="39"/>
    </row>
    <row r="351" spans="34:34" x14ac:dyDescent="0.2">
      <c r="AH351" s="39"/>
    </row>
    <row r="352" spans="34:34" x14ac:dyDescent="0.2">
      <c r="AH352" s="39"/>
    </row>
    <row r="353" spans="34:34" x14ac:dyDescent="0.2">
      <c r="AH353" s="39"/>
    </row>
    <row r="354" spans="34:34" x14ac:dyDescent="0.2">
      <c r="AH354" s="39"/>
    </row>
    <row r="355" spans="34:34" x14ac:dyDescent="0.2">
      <c r="AH355" s="39"/>
    </row>
    <row r="356" spans="34:34" x14ac:dyDescent="0.2">
      <c r="AH356" s="39"/>
    </row>
    <row r="357" spans="34:34" x14ac:dyDescent="0.2">
      <c r="AH357" s="39"/>
    </row>
    <row r="358" spans="34:34" x14ac:dyDescent="0.2">
      <c r="AH358" s="39"/>
    </row>
    <row r="359" spans="34:34" x14ac:dyDescent="0.2">
      <c r="AH359" s="39"/>
    </row>
    <row r="360" spans="34:34" x14ac:dyDescent="0.2">
      <c r="AH360" s="39"/>
    </row>
    <row r="361" spans="34:34" x14ac:dyDescent="0.2">
      <c r="AH361" s="39"/>
    </row>
    <row r="362" spans="34:34" x14ac:dyDescent="0.2">
      <c r="AH362" s="39"/>
    </row>
    <row r="363" spans="34:34" x14ac:dyDescent="0.2">
      <c r="AH363" s="39"/>
    </row>
    <row r="364" spans="34:34" x14ac:dyDescent="0.2">
      <c r="AH364" s="39"/>
    </row>
    <row r="365" spans="34:34" x14ac:dyDescent="0.2">
      <c r="AH365" s="39"/>
    </row>
    <row r="366" spans="34:34" x14ac:dyDescent="0.2">
      <c r="AH366" s="39"/>
    </row>
    <row r="367" spans="34:34" x14ac:dyDescent="0.2">
      <c r="AH367" s="39"/>
    </row>
    <row r="368" spans="34:34" x14ac:dyDescent="0.2">
      <c r="AH368" s="39"/>
    </row>
    <row r="369" spans="34:34" x14ac:dyDescent="0.2">
      <c r="AH369" s="39"/>
    </row>
    <row r="370" spans="34:34" x14ac:dyDescent="0.2">
      <c r="AH370" s="39"/>
    </row>
    <row r="371" spans="34:34" x14ac:dyDescent="0.2">
      <c r="AH371" s="39"/>
    </row>
    <row r="372" spans="34:34" x14ac:dyDescent="0.2">
      <c r="AH372" s="39"/>
    </row>
    <row r="373" spans="34:34" x14ac:dyDescent="0.2">
      <c r="AH373" s="39"/>
    </row>
    <row r="374" spans="34:34" x14ac:dyDescent="0.2">
      <c r="AH374" s="39"/>
    </row>
    <row r="375" spans="34:34" x14ac:dyDescent="0.2">
      <c r="AH375" s="39"/>
    </row>
    <row r="376" spans="34:34" x14ac:dyDescent="0.2">
      <c r="AH376" s="39"/>
    </row>
    <row r="377" spans="34:34" x14ac:dyDescent="0.2">
      <c r="AH377" s="39"/>
    </row>
    <row r="378" spans="34:34" x14ac:dyDescent="0.2">
      <c r="AH378" s="39"/>
    </row>
    <row r="379" spans="34:34" x14ac:dyDescent="0.2">
      <c r="AH379" s="39"/>
    </row>
    <row r="380" spans="34:34" x14ac:dyDescent="0.2">
      <c r="AH380" s="39"/>
    </row>
    <row r="381" spans="34:34" x14ac:dyDescent="0.2">
      <c r="AH381" s="39"/>
    </row>
    <row r="382" spans="34:34" x14ac:dyDescent="0.2">
      <c r="AH382" s="39"/>
    </row>
    <row r="383" spans="34:34" x14ac:dyDescent="0.2">
      <c r="AH383" s="39"/>
    </row>
    <row r="384" spans="34:34" x14ac:dyDescent="0.2">
      <c r="AH384" s="39"/>
    </row>
    <row r="385" spans="34:34" x14ac:dyDescent="0.2">
      <c r="AH385" s="39"/>
    </row>
    <row r="386" spans="34:34" x14ac:dyDescent="0.2">
      <c r="AH386" s="39"/>
    </row>
    <row r="387" spans="34:34" x14ac:dyDescent="0.2">
      <c r="AH387" s="39"/>
    </row>
    <row r="388" spans="34:34" x14ac:dyDescent="0.2">
      <c r="AH388" s="39"/>
    </row>
    <row r="389" spans="34:34" x14ac:dyDescent="0.2">
      <c r="AH389" s="39"/>
    </row>
    <row r="390" spans="34:34" x14ac:dyDescent="0.2">
      <c r="AH390" s="39"/>
    </row>
    <row r="391" spans="34:34" x14ac:dyDescent="0.2">
      <c r="AH391" s="39"/>
    </row>
    <row r="392" spans="34:34" x14ac:dyDescent="0.2">
      <c r="AH392" s="39"/>
    </row>
    <row r="393" spans="34:34" x14ac:dyDescent="0.2">
      <c r="AH393" s="39"/>
    </row>
    <row r="394" spans="34:34" x14ac:dyDescent="0.2">
      <c r="AH394" s="39"/>
    </row>
    <row r="395" spans="34:34" x14ac:dyDescent="0.2">
      <c r="AH395" s="39"/>
    </row>
    <row r="396" spans="34:34" x14ac:dyDescent="0.2">
      <c r="AH396" s="39"/>
    </row>
    <row r="397" spans="34:34" x14ac:dyDescent="0.2">
      <c r="AH397" s="39"/>
    </row>
    <row r="398" spans="34:34" x14ac:dyDescent="0.2">
      <c r="AH398" s="39"/>
    </row>
    <row r="399" spans="34:34" x14ac:dyDescent="0.2">
      <c r="AH399" s="39"/>
    </row>
    <row r="400" spans="34:34" x14ac:dyDescent="0.2">
      <c r="AH400" s="39"/>
    </row>
    <row r="401" spans="34:34" x14ac:dyDescent="0.2">
      <c r="AH401" s="39"/>
    </row>
    <row r="402" spans="34:34" x14ac:dyDescent="0.2">
      <c r="AH402" s="39"/>
    </row>
    <row r="403" spans="34:34" x14ac:dyDescent="0.2">
      <c r="AH403" s="39"/>
    </row>
    <row r="404" spans="34:34" x14ac:dyDescent="0.2">
      <c r="AH404" s="39"/>
    </row>
    <row r="405" spans="34:34" x14ac:dyDescent="0.2">
      <c r="AH405" s="39"/>
    </row>
    <row r="406" spans="34:34" x14ac:dyDescent="0.2">
      <c r="AH406" s="39"/>
    </row>
    <row r="407" spans="34:34" x14ac:dyDescent="0.2">
      <c r="AH407" s="39"/>
    </row>
    <row r="408" spans="34:34" x14ac:dyDescent="0.2">
      <c r="AH408" s="39"/>
    </row>
    <row r="409" spans="34:34" x14ac:dyDescent="0.2">
      <c r="AH409" s="39"/>
    </row>
    <row r="410" spans="34:34" x14ac:dyDescent="0.2">
      <c r="AH410" s="39"/>
    </row>
    <row r="411" spans="34:34" x14ac:dyDescent="0.2">
      <c r="AH411" s="39"/>
    </row>
    <row r="412" spans="34:34" x14ac:dyDescent="0.2">
      <c r="AH412" s="39"/>
    </row>
    <row r="413" spans="34:34" x14ac:dyDescent="0.2">
      <c r="AH413" s="39"/>
    </row>
    <row r="414" spans="34:34" x14ac:dyDescent="0.2">
      <c r="AH414" s="39"/>
    </row>
    <row r="415" spans="34:34" x14ac:dyDescent="0.2">
      <c r="AH415" s="39"/>
    </row>
    <row r="416" spans="34:34" x14ac:dyDescent="0.2">
      <c r="AH416" s="39"/>
    </row>
    <row r="417" spans="34:34" x14ac:dyDescent="0.2">
      <c r="AH417" s="39"/>
    </row>
    <row r="418" spans="34:34" x14ac:dyDescent="0.2">
      <c r="AH418" s="39"/>
    </row>
    <row r="419" spans="34:34" x14ac:dyDescent="0.2">
      <c r="AH419" s="39"/>
    </row>
    <row r="420" spans="34:34" x14ac:dyDescent="0.2">
      <c r="AH420" s="39"/>
    </row>
    <row r="421" spans="34:34" x14ac:dyDescent="0.2">
      <c r="AH421" s="39"/>
    </row>
    <row r="422" spans="34:34" x14ac:dyDescent="0.2">
      <c r="AH422" s="39"/>
    </row>
    <row r="423" spans="34:34" x14ac:dyDescent="0.2">
      <c r="AH423" s="39"/>
    </row>
    <row r="424" spans="34:34" x14ac:dyDescent="0.2">
      <c r="AH424" s="39"/>
    </row>
    <row r="425" spans="34:34" x14ac:dyDescent="0.2">
      <c r="AH425" s="39"/>
    </row>
    <row r="426" spans="34:34" x14ac:dyDescent="0.2">
      <c r="AH426" s="39"/>
    </row>
    <row r="427" spans="34:34" x14ac:dyDescent="0.2">
      <c r="AH427" s="39"/>
    </row>
    <row r="428" spans="34:34" x14ac:dyDescent="0.2">
      <c r="AH428" s="39"/>
    </row>
    <row r="429" spans="34:34" x14ac:dyDescent="0.2">
      <c r="AH429" s="39"/>
    </row>
    <row r="430" spans="34:34" x14ac:dyDescent="0.2">
      <c r="AH430" s="39"/>
    </row>
    <row r="431" spans="34:34" x14ac:dyDescent="0.2">
      <c r="AH431" s="39"/>
    </row>
    <row r="432" spans="34:34" x14ac:dyDescent="0.2">
      <c r="AH432" s="39"/>
    </row>
    <row r="433" spans="34:34" x14ac:dyDescent="0.2">
      <c r="AH433" s="39"/>
    </row>
    <row r="434" spans="34:34" x14ac:dyDescent="0.2">
      <c r="AH434" s="39"/>
    </row>
    <row r="435" spans="34:34" x14ac:dyDescent="0.2">
      <c r="AH435" s="39"/>
    </row>
    <row r="436" spans="34:34" x14ac:dyDescent="0.2">
      <c r="AH436" s="39"/>
    </row>
    <row r="437" spans="34:34" x14ac:dyDescent="0.2">
      <c r="AH437" s="39"/>
    </row>
    <row r="438" spans="34:34" x14ac:dyDescent="0.2">
      <c r="AH438" s="39"/>
    </row>
    <row r="439" spans="34:34" x14ac:dyDescent="0.2">
      <c r="AH439" s="39"/>
    </row>
    <row r="440" spans="34:34" x14ac:dyDescent="0.2">
      <c r="AH440" s="39"/>
    </row>
    <row r="441" spans="34:34" x14ac:dyDescent="0.2">
      <c r="AH441" s="39"/>
    </row>
    <row r="442" spans="34:34" x14ac:dyDescent="0.2">
      <c r="AH442" s="39"/>
    </row>
    <row r="443" spans="34:34" x14ac:dyDescent="0.2">
      <c r="AH443" s="39"/>
    </row>
    <row r="444" spans="34:34" x14ac:dyDescent="0.2">
      <c r="AH444" s="39"/>
    </row>
    <row r="445" spans="34:34" x14ac:dyDescent="0.2">
      <c r="AH445" s="39"/>
    </row>
    <row r="446" spans="34:34" x14ac:dyDescent="0.2">
      <c r="AH446" s="39"/>
    </row>
    <row r="447" spans="34:34" x14ac:dyDescent="0.2">
      <c r="AH447" s="39"/>
    </row>
    <row r="448" spans="34:34" x14ac:dyDescent="0.2">
      <c r="AH448" s="39"/>
    </row>
    <row r="449" spans="34:34" x14ac:dyDescent="0.2">
      <c r="AH449" s="39"/>
    </row>
    <row r="450" spans="34:34" x14ac:dyDescent="0.2">
      <c r="AH450" s="39"/>
    </row>
    <row r="451" spans="34:34" x14ac:dyDescent="0.2">
      <c r="AH451" s="39"/>
    </row>
    <row r="452" spans="34:34" x14ac:dyDescent="0.2">
      <c r="AH452" s="39"/>
    </row>
    <row r="453" spans="34:34" x14ac:dyDescent="0.2">
      <c r="AH453" s="39"/>
    </row>
    <row r="454" spans="34:34" x14ac:dyDescent="0.2">
      <c r="AH454" s="39"/>
    </row>
    <row r="455" spans="34:34" x14ac:dyDescent="0.2">
      <c r="AH455" s="39"/>
    </row>
    <row r="456" spans="34:34" x14ac:dyDescent="0.2">
      <c r="AH456" s="39"/>
    </row>
    <row r="457" spans="34:34" x14ac:dyDescent="0.2">
      <c r="AH457" s="39"/>
    </row>
    <row r="458" spans="34:34" x14ac:dyDescent="0.2">
      <c r="AH458" s="39"/>
    </row>
    <row r="459" spans="34:34" x14ac:dyDescent="0.2">
      <c r="AH459" s="39"/>
    </row>
    <row r="460" spans="34:34" x14ac:dyDescent="0.2">
      <c r="AH460" s="39"/>
    </row>
    <row r="461" spans="34:34" x14ac:dyDescent="0.2">
      <c r="AH461" s="39"/>
    </row>
    <row r="462" spans="34:34" x14ac:dyDescent="0.2">
      <c r="AH462" s="39"/>
    </row>
    <row r="463" spans="34:34" x14ac:dyDescent="0.2">
      <c r="AH463" s="39"/>
    </row>
    <row r="464" spans="34:34" x14ac:dyDescent="0.2">
      <c r="AH464" s="39"/>
    </row>
    <row r="465" spans="34:34" x14ac:dyDescent="0.2">
      <c r="AH465" s="39"/>
    </row>
    <row r="466" spans="34:34" x14ac:dyDescent="0.2">
      <c r="AH466" s="39"/>
    </row>
    <row r="467" spans="34:34" x14ac:dyDescent="0.2">
      <c r="AH467" s="39"/>
    </row>
    <row r="468" spans="34:34" x14ac:dyDescent="0.2">
      <c r="AH468" s="39"/>
    </row>
    <row r="469" spans="34:34" x14ac:dyDescent="0.2">
      <c r="AH469" s="39"/>
    </row>
    <row r="470" spans="34:34" x14ac:dyDescent="0.2">
      <c r="AH470" s="39"/>
    </row>
    <row r="471" spans="34:34" x14ac:dyDescent="0.2">
      <c r="AH471" s="39"/>
    </row>
    <row r="472" spans="34:34" x14ac:dyDescent="0.2">
      <c r="AH472" s="39"/>
    </row>
    <row r="473" spans="34:34" x14ac:dyDescent="0.2">
      <c r="AH473" s="39"/>
    </row>
    <row r="474" spans="34:34" x14ac:dyDescent="0.2">
      <c r="AH474" s="39"/>
    </row>
    <row r="475" spans="34:34" x14ac:dyDescent="0.2">
      <c r="AH475" s="39"/>
    </row>
    <row r="476" spans="34:34" x14ac:dyDescent="0.2">
      <c r="AH476" s="39"/>
    </row>
    <row r="477" spans="34:34" x14ac:dyDescent="0.2">
      <c r="AH477" s="39"/>
    </row>
    <row r="478" spans="34:34" x14ac:dyDescent="0.2">
      <c r="AH478" s="39"/>
    </row>
    <row r="479" spans="34:34" x14ac:dyDescent="0.2">
      <c r="AH479" s="39"/>
    </row>
    <row r="480" spans="34:34" x14ac:dyDescent="0.2">
      <c r="AH480" s="39"/>
    </row>
    <row r="481" spans="34:34" x14ac:dyDescent="0.2">
      <c r="AH481" s="39"/>
    </row>
    <row r="482" spans="34:34" x14ac:dyDescent="0.2">
      <c r="AH482" s="39"/>
    </row>
    <row r="483" spans="34:34" x14ac:dyDescent="0.2">
      <c r="AH483" s="39"/>
    </row>
    <row r="484" spans="34:34" x14ac:dyDescent="0.2">
      <c r="AH484" s="39"/>
    </row>
    <row r="485" spans="34:34" x14ac:dyDescent="0.2">
      <c r="AH485" s="39"/>
    </row>
    <row r="486" spans="34:34" x14ac:dyDescent="0.2">
      <c r="AH486" s="39"/>
    </row>
    <row r="487" spans="34:34" x14ac:dyDescent="0.2">
      <c r="AH487" s="39"/>
    </row>
    <row r="488" spans="34:34" x14ac:dyDescent="0.2">
      <c r="AH488" s="39"/>
    </row>
    <row r="489" spans="34:34" x14ac:dyDescent="0.2">
      <c r="AH489" s="39"/>
    </row>
    <row r="490" spans="34:34" x14ac:dyDescent="0.2">
      <c r="AH490" s="39"/>
    </row>
    <row r="491" spans="34:34" x14ac:dyDescent="0.2">
      <c r="AH491" s="39"/>
    </row>
    <row r="492" spans="34:34" x14ac:dyDescent="0.2">
      <c r="AH492" s="39"/>
    </row>
    <row r="493" spans="34:34" x14ac:dyDescent="0.2">
      <c r="AH493" s="39"/>
    </row>
    <row r="494" spans="34:34" x14ac:dyDescent="0.2">
      <c r="AH494" s="39"/>
    </row>
    <row r="495" spans="34:34" x14ac:dyDescent="0.2">
      <c r="AH495" s="39"/>
    </row>
    <row r="496" spans="34:34" x14ac:dyDescent="0.2">
      <c r="AH496" s="39"/>
    </row>
    <row r="497" spans="34:34" x14ac:dyDescent="0.2">
      <c r="AH497" s="39"/>
    </row>
    <row r="498" spans="34:34" x14ac:dyDescent="0.2">
      <c r="AH498" s="39"/>
    </row>
    <row r="499" spans="34:34" x14ac:dyDescent="0.2">
      <c r="AH499" s="39"/>
    </row>
    <row r="500" spans="34:34" x14ac:dyDescent="0.2">
      <c r="AH500" s="39"/>
    </row>
    <row r="501" spans="34:34" x14ac:dyDescent="0.2">
      <c r="AH501" s="39"/>
    </row>
    <row r="502" spans="34:34" x14ac:dyDescent="0.2">
      <c r="AH502" s="39"/>
    </row>
    <row r="503" spans="34:34" x14ac:dyDescent="0.2">
      <c r="AH503" s="39"/>
    </row>
    <row r="504" spans="34:34" x14ac:dyDescent="0.2">
      <c r="AH504" s="39"/>
    </row>
    <row r="505" spans="34:34" x14ac:dyDescent="0.2">
      <c r="AH505" s="39"/>
    </row>
    <row r="506" spans="34:34" x14ac:dyDescent="0.2">
      <c r="AH506" s="39"/>
    </row>
    <row r="507" spans="34:34" x14ac:dyDescent="0.2">
      <c r="AH507" s="39"/>
    </row>
    <row r="508" spans="34:34" x14ac:dyDescent="0.2">
      <c r="AH508" s="39"/>
    </row>
    <row r="509" spans="34:34" x14ac:dyDescent="0.2">
      <c r="AH509" s="39"/>
    </row>
    <row r="510" spans="34:34" x14ac:dyDescent="0.2">
      <c r="AH510" s="39"/>
    </row>
    <row r="511" spans="34:34" x14ac:dyDescent="0.2">
      <c r="AH511" s="39"/>
    </row>
    <row r="512" spans="34:34" x14ac:dyDescent="0.2">
      <c r="AH512" s="39"/>
    </row>
    <row r="513" spans="34:34" x14ac:dyDescent="0.2">
      <c r="AH513" s="39"/>
    </row>
    <row r="514" spans="34:34" x14ac:dyDescent="0.2">
      <c r="AH514" s="39"/>
    </row>
    <row r="515" spans="34:34" x14ac:dyDescent="0.2">
      <c r="AH515" s="39"/>
    </row>
    <row r="516" spans="34:34" x14ac:dyDescent="0.2">
      <c r="AH516" s="39"/>
    </row>
    <row r="517" spans="34:34" x14ac:dyDescent="0.2">
      <c r="AH517" s="39"/>
    </row>
    <row r="518" spans="34:34" x14ac:dyDescent="0.2">
      <c r="AH518" s="39"/>
    </row>
    <row r="519" spans="34:34" x14ac:dyDescent="0.2">
      <c r="AH519" s="39"/>
    </row>
    <row r="520" spans="34:34" x14ac:dyDescent="0.2">
      <c r="AH520" s="39"/>
    </row>
    <row r="521" spans="34:34" x14ac:dyDescent="0.2">
      <c r="AH521" s="39"/>
    </row>
    <row r="522" spans="34:34" x14ac:dyDescent="0.2">
      <c r="AH522" s="39"/>
    </row>
    <row r="523" spans="34:34" x14ac:dyDescent="0.2">
      <c r="AH523" s="39"/>
    </row>
    <row r="524" spans="34:34" x14ac:dyDescent="0.2">
      <c r="AH524" s="39"/>
    </row>
    <row r="525" spans="34:34" x14ac:dyDescent="0.2">
      <c r="AH525" s="39"/>
    </row>
    <row r="526" spans="34:34" x14ac:dyDescent="0.2">
      <c r="AH526" s="39"/>
    </row>
    <row r="527" spans="34:34" x14ac:dyDescent="0.2">
      <c r="AH527" s="39"/>
    </row>
    <row r="528" spans="34:34" x14ac:dyDescent="0.2">
      <c r="AH528" s="39"/>
    </row>
    <row r="529" spans="34:34" x14ac:dyDescent="0.2">
      <c r="AH529" s="39"/>
    </row>
    <row r="530" spans="34:34" x14ac:dyDescent="0.2">
      <c r="AH530" s="39"/>
    </row>
    <row r="531" spans="34:34" x14ac:dyDescent="0.2">
      <c r="AH531" s="39"/>
    </row>
    <row r="532" spans="34:34" x14ac:dyDescent="0.2">
      <c r="AH532" s="39"/>
    </row>
    <row r="533" spans="34:34" x14ac:dyDescent="0.2">
      <c r="AH533" s="39"/>
    </row>
    <row r="534" spans="34:34" x14ac:dyDescent="0.2">
      <c r="AH534" s="39"/>
    </row>
    <row r="535" spans="34:34" x14ac:dyDescent="0.2">
      <c r="AH535" s="39"/>
    </row>
    <row r="536" spans="34:34" x14ac:dyDescent="0.2">
      <c r="AH536" s="39"/>
    </row>
    <row r="537" spans="34:34" x14ac:dyDescent="0.2">
      <c r="AH537" s="39"/>
    </row>
    <row r="538" spans="34:34" x14ac:dyDescent="0.2">
      <c r="AH538" s="39"/>
    </row>
    <row r="539" spans="34:34" x14ac:dyDescent="0.2">
      <c r="AH539" s="39"/>
    </row>
    <row r="540" spans="34:34" x14ac:dyDescent="0.2">
      <c r="AH540" s="39"/>
    </row>
    <row r="541" spans="34:34" x14ac:dyDescent="0.2">
      <c r="AH541" s="39"/>
    </row>
    <row r="542" spans="34:34" x14ac:dyDescent="0.2">
      <c r="AH542" s="39"/>
    </row>
    <row r="543" spans="34:34" x14ac:dyDescent="0.2">
      <c r="AH543" s="39"/>
    </row>
    <row r="544" spans="34:34" x14ac:dyDescent="0.2">
      <c r="AH544" s="39"/>
    </row>
    <row r="545" spans="34:34" x14ac:dyDescent="0.2">
      <c r="AH545" s="39"/>
    </row>
    <row r="546" spans="34:34" x14ac:dyDescent="0.2">
      <c r="AH546" s="39"/>
    </row>
    <row r="547" spans="34:34" x14ac:dyDescent="0.2">
      <c r="AH547" s="39"/>
    </row>
    <row r="548" spans="34:34" x14ac:dyDescent="0.2">
      <c r="AH548" s="39"/>
    </row>
    <row r="549" spans="34:34" x14ac:dyDescent="0.2">
      <c r="AH549" s="39"/>
    </row>
    <row r="550" spans="34:34" x14ac:dyDescent="0.2">
      <c r="AH550" s="39"/>
    </row>
    <row r="551" spans="34:34" x14ac:dyDescent="0.2">
      <c r="AH551" s="39"/>
    </row>
    <row r="552" spans="34:34" x14ac:dyDescent="0.2">
      <c r="AH552" s="39"/>
    </row>
    <row r="553" spans="34:34" x14ac:dyDescent="0.2">
      <c r="AH553" s="39"/>
    </row>
    <row r="554" spans="34:34" x14ac:dyDescent="0.2">
      <c r="AH554" s="39"/>
    </row>
    <row r="555" spans="34:34" x14ac:dyDescent="0.2">
      <c r="AH555" s="39"/>
    </row>
    <row r="556" spans="34:34" x14ac:dyDescent="0.2">
      <c r="AH556" s="39"/>
    </row>
    <row r="557" spans="34:34" x14ac:dyDescent="0.2">
      <c r="AH557" s="39"/>
    </row>
    <row r="558" spans="34:34" x14ac:dyDescent="0.2">
      <c r="AH558" s="39"/>
    </row>
    <row r="559" spans="34:34" x14ac:dyDescent="0.2">
      <c r="AH559" s="39"/>
    </row>
    <row r="560" spans="34:34" x14ac:dyDescent="0.2">
      <c r="AH560" s="39"/>
    </row>
    <row r="561" spans="34:34" x14ac:dyDescent="0.2">
      <c r="AH561" s="39"/>
    </row>
    <row r="562" spans="34:34" x14ac:dyDescent="0.2">
      <c r="AH562" s="39"/>
    </row>
    <row r="563" spans="34:34" x14ac:dyDescent="0.2">
      <c r="AH563" s="39"/>
    </row>
    <row r="564" spans="34:34" x14ac:dyDescent="0.2">
      <c r="AH564" s="39"/>
    </row>
    <row r="565" spans="34:34" x14ac:dyDescent="0.2">
      <c r="AH565" s="39"/>
    </row>
    <row r="566" spans="34:34" x14ac:dyDescent="0.2">
      <c r="AH566" s="39"/>
    </row>
    <row r="567" spans="34:34" x14ac:dyDescent="0.2">
      <c r="AH567" s="39"/>
    </row>
    <row r="568" spans="34:34" x14ac:dyDescent="0.2">
      <c r="AH568" s="39"/>
    </row>
    <row r="569" spans="34:34" x14ac:dyDescent="0.2">
      <c r="AH569" s="39"/>
    </row>
    <row r="570" spans="34:34" x14ac:dyDescent="0.2">
      <c r="AH570" s="39"/>
    </row>
    <row r="571" spans="34:34" x14ac:dyDescent="0.2">
      <c r="AH571" s="39"/>
    </row>
    <row r="572" spans="34:34" x14ac:dyDescent="0.2">
      <c r="AH572" s="39"/>
    </row>
    <row r="573" spans="34:34" x14ac:dyDescent="0.2">
      <c r="AH573" s="39"/>
    </row>
    <row r="574" spans="34:34" x14ac:dyDescent="0.2">
      <c r="AH574" s="39"/>
    </row>
    <row r="575" spans="34:34" x14ac:dyDescent="0.2">
      <c r="AH575" s="39"/>
    </row>
    <row r="576" spans="34:34" x14ac:dyDescent="0.2">
      <c r="AH576" s="39"/>
    </row>
    <row r="577" spans="34:34" x14ac:dyDescent="0.2">
      <c r="AH577" s="39"/>
    </row>
    <row r="578" spans="34:34" x14ac:dyDescent="0.2">
      <c r="AH578" s="39"/>
    </row>
    <row r="579" spans="34:34" x14ac:dyDescent="0.2">
      <c r="AH579" s="39"/>
    </row>
    <row r="580" spans="34:34" x14ac:dyDescent="0.2">
      <c r="AH580" s="39"/>
    </row>
    <row r="581" spans="34:34" x14ac:dyDescent="0.2">
      <c r="AH581" s="39"/>
    </row>
    <row r="582" spans="34:34" x14ac:dyDescent="0.2">
      <c r="AH582" s="39"/>
    </row>
    <row r="583" spans="34:34" x14ac:dyDescent="0.2">
      <c r="AH583" s="39"/>
    </row>
    <row r="584" spans="34:34" x14ac:dyDescent="0.2">
      <c r="AH584" s="39"/>
    </row>
    <row r="585" spans="34:34" x14ac:dyDescent="0.2">
      <c r="AH585" s="39"/>
    </row>
    <row r="586" spans="34:34" x14ac:dyDescent="0.2">
      <c r="AH586" s="39"/>
    </row>
    <row r="587" spans="34:34" x14ac:dyDescent="0.2">
      <c r="AH587" s="39"/>
    </row>
    <row r="588" spans="34:34" x14ac:dyDescent="0.2">
      <c r="AH588" s="39"/>
    </row>
    <row r="589" spans="34:34" x14ac:dyDescent="0.2">
      <c r="AH589" s="39"/>
    </row>
    <row r="590" spans="34:34" x14ac:dyDescent="0.2">
      <c r="AH590" s="39"/>
    </row>
    <row r="591" spans="34:34" x14ac:dyDescent="0.2">
      <c r="AH591" s="39"/>
    </row>
    <row r="592" spans="34:34" x14ac:dyDescent="0.2">
      <c r="AH592" s="39"/>
    </row>
    <row r="593" spans="34:34" x14ac:dyDescent="0.2">
      <c r="AH593" s="39"/>
    </row>
    <row r="594" spans="34:34" x14ac:dyDescent="0.2">
      <c r="AH594" s="39"/>
    </row>
    <row r="595" spans="34:34" x14ac:dyDescent="0.2">
      <c r="AH595" s="39"/>
    </row>
    <row r="596" spans="34:34" x14ac:dyDescent="0.2">
      <c r="AH596" s="39"/>
    </row>
    <row r="597" spans="34:34" x14ac:dyDescent="0.2">
      <c r="AH597" s="39"/>
    </row>
    <row r="598" spans="34:34" x14ac:dyDescent="0.2">
      <c r="AH598" s="39"/>
    </row>
    <row r="599" spans="34:34" x14ac:dyDescent="0.2">
      <c r="AH599" s="39"/>
    </row>
    <row r="600" spans="34:34" x14ac:dyDescent="0.2">
      <c r="AH600" s="39"/>
    </row>
    <row r="601" spans="34:34" x14ac:dyDescent="0.2">
      <c r="AH601" s="39"/>
    </row>
    <row r="602" spans="34:34" x14ac:dyDescent="0.2">
      <c r="AH602" s="39"/>
    </row>
    <row r="603" spans="34:34" x14ac:dyDescent="0.2">
      <c r="AH603" s="39"/>
    </row>
    <row r="604" spans="34:34" x14ac:dyDescent="0.2">
      <c r="AH604" s="39"/>
    </row>
    <row r="605" spans="34:34" x14ac:dyDescent="0.2">
      <c r="AH605" s="39"/>
    </row>
    <row r="606" spans="34:34" x14ac:dyDescent="0.2">
      <c r="AH606" s="39"/>
    </row>
    <row r="607" spans="34:34" x14ac:dyDescent="0.2">
      <c r="AH607" s="39"/>
    </row>
    <row r="608" spans="34:34" x14ac:dyDescent="0.2">
      <c r="AH608" s="39"/>
    </row>
    <row r="609" spans="34:34" x14ac:dyDescent="0.2">
      <c r="AH609" s="39"/>
    </row>
    <row r="610" spans="34:34" x14ac:dyDescent="0.2">
      <c r="AH610" s="39"/>
    </row>
    <row r="611" spans="34:34" x14ac:dyDescent="0.2">
      <c r="AH611" s="39"/>
    </row>
    <row r="612" spans="34:34" x14ac:dyDescent="0.2">
      <c r="AH612" s="39"/>
    </row>
    <row r="613" spans="34:34" x14ac:dyDescent="0.2">
      <c r="AH613" s="39"/>
    </row>
    <row r="614" spans="34:34" x14ac:dyDescent="0.2">
      <c r="AH614" s="39"/>
    </row>
    <row r="615" spans="34:34" x14ac:dyDescent="0.2">
      <c r="AH615" s="39"/>
    </row>
    <row r="616" spans="34:34" x14ac:dyDescent="0.2">
      <c r="AH616" s="39"/>
    </row>
    <row r="617" spans="34:34" x14ac:dyDescent="0.2">
      <c r="AH617" s="39"/>
    </row>
    <row r="618" spans="34:34" x14ac:dyDescent="0.2">
      <c r="AH618" s="39"/>
    </row>
    <row r="619" spans="34:34" x14ac:dyDescent="0.2">
      <c r="AH619" s="39"/>
    </row>
    <row r="620" spans="34:34" x14ac:dyDescent="0.2">
      <c r="AH620" s="39"/>
    </row>
    <row r="621" spans="34:34" x14ac:dyDescent="0.2">
      <c r="AH621" s="39"/>
    </row>
    <row r="622" spans="34:34" x14ac:dyDescent="0.2">
      <c r="AH622" s="39"/>
    </row>
    <row r="623" spans="34:34" x14ac:dyDescent="0.2">
      <c r="AH623" s="39"/>
    </row>
    <row r="624" spans="34:34" x14ac:dyDescent="0.2">
      <c r="AH624" s="39"/>
    </row>
    <row r="625" spans="34:34" x14ac:dyDescent="0.2">
      <c r="AH625" s="39"/>
    </row>
    <row r="626" spans="34:34" x14ac:dyDescent="0.2">
      <c r="AH626" s="39"/>
    </row>
    <row r="627" spans="34:34" x14ac:dyDescent="0.2">
      <c r="AH627" s="39"/>
    </row>
    <row r="628" spans="34:34" x14ac:dyDescent="0.2">
      <c r="AH628" s="39"/>
    </row>
    <row r="629" spans="34:34" x14ac:dyDescent="0.2">
      <c r="AH629" s="39"/>
    </row>
    <row r="630" spans="34:34" x14ac:dyDescent="0.2">
      <c r="AH630" s="39"/>
    </row>
    <row r="631" spans="34:34" x14ac:dyDescent="0.2">
      <c r="AH631" s="39"/>
    </row>
    <row r="632" spans="34:34" x14ac:dyDescent="0.2">
      <c r="AH632" s="39"/>
    </row>
    <row r="633" spans="34:34" x14ac:dyDescent="0.2">
      <c r="AH633" s="39"/>
    </row>
    <row r="634" spans="34:34" x14ac:dyDescent="0.2">
      <c r="AH634" s="39"/>
    </row>
    <row r="635" spans="34:34" x14ac:dyDescent="0.2">
      <c r="AH635" s="39"/>
    </row>
    <row r="636" spans="34:34" x14ac:dyDescent="0.2">
      <c r="AH636" s="39"/>
    </row>
    <row r="637" spans="34:34" x14ac:dyDescent="0.2">
      <c r="AH637" s="39"/>
    </row>
    <row r="638" spans="34:34" x14ac:dyDescent="0.2">
      <c r="AH638" s="39"/>
    </row>
    <row r="639" spans="34:34" x14ac:dyDescent="0.2">
      <c r="AH639" s="39"/>
    </row>
    <row r="640" spans="34:34" x14ac:dyDescent="0.2">
      <c r="AH640" s="39"/>
    </row>
    <row r="641" spans="34:34" x14ac:dyDescent="0.2">
      <c r="AH641" s="39"/>
    </row>
    <row r="642" spans="34:34" x14ac:dyDescent="0.2">
      <c r="AH642" s="39"/>
    </row>
    <row r="643" spans="34:34" x14ac:dyDescent="0.2">
      <c r="AH643" s="39"/>
    </row>
    <row r="644" spans="34:34" x14ac:dyDescent="0.2">
      <c r="AH644" s="39"/>
    </row>
    <row r="645" spans="34:34" x14ac:dyDescent="0.2">
      <c r="AH645" s="39"/>
    </row>
    <row r="646" spans="34:34" x14ac:dyDescent="0.2">
      <c r="AH646" s="39"/>
    </row>
    <row r="647" spans="34:34" x14ac:dyDescent="0.2">
      <c r="AH647" s="39"/>
    </row>
    <row r="648" spans="34:34" x14ac:dyDescent="0.2">
      <c r="AH648" s="39"/>
    </row>
    <row r="649" spans="34:34" x14ac:dyDescent="0.2">
      <c r="AH649" s="39"/>
    </row>
    <row r="650" spans="34:34" x14ac:dyDescent="0.2">
      <c r="AH650" s="39"/>
    </row>
    <row r="651" spans="34:34" x14ac:dyDescent="0.2">
      <c r="AH651" s="39"/>
    </row>
    <row r="652" spans="34:34" x14ac:dyDescent="0.2">
      <c r="AH652" s="39"/>
    </row>
    <row r="653" spans="34:34" x14ac:dyDescent="0.2">
      <c r="AH653" s="39"/>
    </row>
    <row r="654" spans="34:34" x14ac:dyDescent="0.2">
      <c r="AH654" s="39"/>
    </row>
    <row r="655" spans="34:34" x14ac:dyDescent="0.2">
      <c r="AH655" s="39"/>
    </row>
    <row r="656" spans="34:34" x14ac:dyDescent="0.2">
      <c r="AH656" s="39"/>
    </row>
    <row r="657" spans="34:34" x14ac:dyDescent="0.2">
      <c r="AH657" s="39"/>
    </row>
    <row r="658" spans="34:34" x14ac:dyDescent="0.2">
      <c r="AH658" s="39"/>
    </row>
    <row r="659" spans="34:34" x14ac:dyDescent="0.2">
      <c r="AH659" s="39"/>
    </row>
    <row r="660" spans="34:34" x14ac:dyDescent="0.2">
      <c r="AH660" s="39"/>
    </row>
    <row r="661" spans="34:34" x14ac:dyDescent="0.2">
      <c r="AH661" s="39"/>
    </row>
    <row r="662" spans="34:34" x14ac:dyDescent="0.2">
      <c r="AH662" s="39"/>
    </row>
    <row r="663" spans="34:34" x14ac:dyDescent="0.2">
      <c r="AH663" s="39"/>
    </row>
    <row r="664" spans="34:34" x14ac:dyDescent="0.2">
      <c r="AH664" s="39"/>
    </row>
    <row r="665" spans="34:34" x14ac:dyDescent="0.2">
      <c r="AH665" s="39"/>
    </row>
    <row r="666" spans="34:34" x14ac:dyDescent="0.2">
      <c r="AH666" s="39"/>
    </row>
    <row r="667" spans="34:34" x14ac:dyDescent="0.2">
      <c r="AH667" s="39"/>
    </row>
    <row r="668" spans="34:34" x14ac:dyDescent="0.2">
      <c r="AH668" s="39"/>
    </row>
    <row r="669" spans="34:34" x14ac:dyDescent="0.2">
      <c r="AH669" s="39"/>
    </row>
    <row r="670" spans="34:34" x14ac:dyDescent="0.2">
      <c r="AH670" s="39"/>
    </row>
    <row r="671" spans="34:34" x14ac:dyDescent="0.2">
      <c r="AH671" s="39"/>
    </row>
    <row r="672" spans="34:34" x14ac:dyDescent="0.2">
      <c r="AH672" s="39"/>
    </row>
    <row r="673" spans="34:34" x14ac:dyDescent="0.2">
      <c r="AH673" s="39"/>
    </row>
    <row r="674" spans="34:34" x14ac:dyDescent="0.2">
      <c r="AH674" s="39"/>
    </row>
    <row r="675" spans="34:34" x14ac:dyDescent="0.2">
      <c r="AH675" s="39"/>
    </row>
    <row r="676" spans="34:34" x14ac:dyDescent="0.2">
      <c r="AH676" s="39"/>
    </row>
    <row r="677" spans="34:34" x14ac:dyDescent="0.2">
      <c r="AH677" s="39"/>
    </row>
    <row r="678" spans="34:34" x14ac:dyDescent="0.2">
      <c r="AH678" s="39"/>
    </row>
    <row r="679" spans="34:34" x14ac:dyDescent="0.2">
      <c r="AH679" s="39"/>
    </row>
    <row r="680" spans="34:34" x14ac:dyDescent="0.2">
      <c r="AH680" s="39"/>
    </row>
    <row r="681" spans="34:34" x14ac:dyDescent="0.2">
      <c r="AH681" s="39"/>
    </row>
    <row r="682" spans="34:34" x14ac:dyDescent="0.2">
      <c r="AH682" s="39"/>
    </row>
    <row r="683" spans="34:34" x14ac:dyDescent="0.2">
      <c r="AH683" s="39"/>
    </row>
    <row r="684" spans="34:34" x14ac:dyDescent="0.2">
      <c r="AH684" s="39"/>
    </row>
    <row r="685" spans="34:34" x14ac:dyDescent="0.2">
      <c r="AH685" s="39"/>
    </row>
    <row r="686" spans="34:34" x14ac:dyDescent="0.2">
      <c r="AH686" s="39"/>
    </row>
    <row r="687" spans="34:34" x14ac:dyDescent="0.2">
      <c r="AH687" s="39"/>
    </row>
    <row r="688" spans="34:34" x14ac:dyDescent="0.2">
      <c r="AH688" s="39"/>
    </row>
    <row r="689" spans="34:34" x14ac:dyDescent="0.2">
      <c r="AH689" s="39"/>
    </row>
    <row r="690" spans="34:34" x14ac:dyDescent="0.2">
      <c r="AH690" s="39"/>
    </row>
    <row r="691" spans="34:34" x14ac:dyDescent="0.2">
      <c r="AH691" s="39"/>
    </row>
    <row r="692" spans="34:34" x14ac:dyDescent="0.2">
      <c r="AH692" s="39"/>
    </row>
    <row r="693" spans="34:34" x14ac:dyDescent="0.2">
      <c r="AH693" s="39"/>
    </row>
    <row r="694" spans="34:34" x14ac:dyDescent="0.2">
      <c r="AH694" s="39"/>
    </row>
    <row r="695" spans="34:34" x14ac:dyDescent="0.2">
      <c r="AH695" s="39"/>
    </row>
    <row r="696" spans="34:34" x14ac:dyDescent="0.2">
      <c r="AH696" s="39"/>
    </row>
    <row r="697" spans="34:34" x14ac:dyDescent="0.2">
      <c r="AH697" s="39"/>
    </row>
    <row r="698" spans="34:34" x14ac:dyDescent="0.2">
      <c r="AH698" s="39"/>
    </row>
    <row r="699" spans="34:34" x14ac:dyDescent="0.2">
      <c r="AH699" s="39"/>
    </row>
    <row r="700" spans="34:34" x14ac:dyDescent="0.2">
      <c r="AH700" s="39"/>
    </row>
    <row r="701" spans="34:34" x14ac:dyDescent="0.2">
      <c r="AH701" s="39"/>
    </row>
    <row r="702" spans="34:34" x14ac:dyDescent="0.2">
      <c r="AH702" s="39"/>
    </row>
    <row r="703" spans="34:34" x14ac:dyDescent="0.2">
      <c r="AH703" s="39"/>
    </row>
    <row r="704" spans="34:34" x14ac:dyDescent="0.2">
      <c r="AH704" s="39"/>
    </row>
    <row r="705" spans="34:34" x14ac:dyDescent="0.2">
      <c r="AH705" s="39"/>
    </row>
    <row r="706" spans="34:34" x14ac:dyDescent="0.2">
      <c r="AH706" s="39"/>
    </row>
    <row r="707" spans="34:34" x14ac:dyDescent="0.2">
      <c r="AH707" s="39"/>
    </row>
    <row r="708" spans="34:34" x14ac:dyDescent="0.2">
      <c r="AH708" s="39"/>
    </row>
    <row r="709" spans="34:34" x14ac:dyDescent="0.2">
      <c r="AH709" s="39"/>
    </row>
    <row r="710" spans="34:34" x14ac:dyDescent="0.2">
      <c r="AH710" s="39"/>
    </row>
    <row r="711" spans="34:34" x14ac:dyDescent="0.2">
      <c r="AH711" s="39"/>
    </row>
    <row r="712" spans="34:34" x14ac:dyDescent="0.2">
      <c r="AH712" s="39"/>
    </row>
    <row r="713" spans="34:34" x14ac:dyDescent="0.2">
      <c r="AH713" s="39"/>
    </row>
    <row r="714" spans="34:34" x14ac:dyDescent="0.2">
      <c r="AH714" s="39"/>
    </row>
    <row r="715" spans="34:34" x14ac:dyDescent="0.2">
      <c r="AH715" s="39"/>
    </row>
    <row r="716" spans="34:34" x14ac:dyDescent="0.2">
      <c r="AH716" s="39"/>
    </row>
    <row r="717" spans="34:34" x14ac:dyDescent="0.2">
      <c r="AH717" s="39"/>
    </row>
    <row r="718" spans="34:34" x14ac:dyDescent="0.2">
      <c r="AH718" s="39"/>
    </row>
    <row r="719" spans="34:34" x14ac:dyDescent="0.2">
      <c r="AH719" s="39"/>
    </row>
    <row r="720" spans="34:34" x14ac:dyDescent="0.2">
      <c r="AH720" s="39"/>
    </row>
    <row r="721" spans="34:34" x14ac:dyDescent="0.2">
      <c r="AH721" s="39"/>
    </row>
    <row r="722" spans="34:34" x14ac:dyDescent="0.2">
      <c r="AH722" s="39"/>
    </row>
    <row r="723" spans="34:34" x14ac:dyDescent="0.2">
      <c r="AH723" s="39"/>
    </row>
    <row r="724" spans="34:34" x14ac:dyDescent="0.2">
      <c r="AH724" s="39"/>
    </row>
    <row r="725" spans="34:34" x14ac:dyDescent="0.2">
      <c r="AH725" s="39"/>
    </row>
    <row r="726" spans="34:34" x14ac:dyDescent="0.2">
      <c r="AH726" s="39"/>
    </row>
    <row r="727" spans="34:34" x14ac:dyDescent="0.2">
      <c r="AH727" s="39"/>
    </row>
    <row r="728" spans="34:34" x14ac:dyDescent="0.2">
      <c r="AH728" s="39"/>
    </row>
    <row r="729" spans="34:34" x14ac:dyDescent="0.2">
      <c r="AH729" s="39"/>
    </row>
    <row r="730" spans="34:34" x14ac:dyDescent="0.2">
      <c r="AH730" s="39"/>
    </row>
    <row r="731" spans="34:34" x14ac:dyDescent="0.2">
      <c r="AH731" s="39"/>
    </row>
    <row r="732" spans="34:34" x14ac:dyDescent="0.2">
      <c r="AH732" s="39"/>
    </row>
    <row r="733" spans="34:34" x14ac:dyDescent="0.2">
      <c r="AH733" s="39"/>
    </row>
    <row r="734" spans="34:34" x14ac:dyDescent="0.2">
      <c r="AH734" s="39"/>
    </row>
    <row r="735" spans="34:34" x14ac:dyDescent="0.2">
      <c r="AH735" s="39"/>
    </row>
    <row r="736" spans="34:34" x14ac:dyDescent="0.2">
      <c r="AH736" s="39"/>
    </row>
    <row r="737" spans="34:34" x14ac:dyDescent="0.2">
      <c r="AH737" s="39"/>
    </row>
    <row r="738" spans="34:34" x14ac:dyDescent="0.2">
      <c r="AH738" s="39"/>
    </row>
    <row r="739" spans="34:34" x14ac:dyDescent="0.2">
      <c r="AH739" s="39"/>
    </row>
    <row r="740" spans="34:34" x14ac:dyDescent="0.2">
      <c r="AH740" s="39"/>
    </row>
    <row r="741" spans="34:34" x14ac:dyDescent="0.2">
      <c r="AH741" s="39"/>
    </row>
    <row r="742" spans="34:34" x14ac:dyDescent="0.2">
      <c r="AH742" s="39"/>
    </row>
    <row r="743" spans="34:34" x14ac:dyDescent="0.2">
      <c r="AH743" s="39"/>
    </row>
    <row r="744" spans="34:34" x14ac:dyDescent="0.2">
      <c r="AH744" s="39"/>
    </row>
    <row r="745" spans="34:34" x14ac:dyDescent="0.2">
      <c r="AH745" s="39"/>
    </row>
    <row r="746" spans="34:34" x14ac:dyDescent="0.2">
      <c r="AH746" s="39"/>
    </row>
    <row r="747" spans="34:34" x14ac:dyDescent="0.2">
      <c r="AH747" s="39"/>
    </row>
    <row r="748" spans="34:34" x14ac:dyDescent="0.2">
      <c r="AH748" s="39"/>
    </row>
    <row r="749" spans="34:34" x14ac:dyDescent="0.2">
      <c r="AH749" s="39"/>
    </row>
    <row r="750" spans="34:34" x14ac:dyDescent="0.2">
      <c r="AH750" s="39"/>
    </row>
    <row r="751" spans="34:34" x14ac:dyDescent="0.2">
      <c r="AH751" s="39"/>
    </row>
    <row r="752" spans="34:34" x14ac:dyDescent="0.2">
      <c r="AH752" s="39"/>
    </row>
    <row r="753" spans="34:34" x14ac:dyDescent="0.2">
      <c r="AH753" s="39"/>
    </row>
    <row r="754" spans="34:34" x14ac:dyDescent="0.2">
      <c r="AH754" s="39"/>
    </row>
    <row r="755" spans="34:34" x14ac:dyDescent="0.2">
      <c r="AH755" s="39"/>
    </row>
    <row r="756" spans="34:34" x14ac:dyDescent="0.2">
      <c r="AH756" s="39"/>
    </row>
    <row r="757" spans="34:34" x14ac:dyDescent="0.2">
      <c r="AH757" s="39"/>
    </row>
    <row r="758" spans="34:34" x14ac:dyDescent="0.2">
      <c r="AH758" s="39"/>
    </row>
    <row r="759" spans="34:34" x14ac:dyDescent="0.2">
      <c r="AH759" s="39"/>
    </row>
    <row r="760" spans="34:34" x14ac:dyDescent="0.2">
      <c r="AH760" s="39"/>
    </row>
    <row r="761" spans="34:34" x14ac:dyDescent="0.2">
      <c r="AH761" s="39"/>
    </row>
    <row r="762" spans="34:34" x14ac:dyDescent="0.2">
      <c r="AH762" s="39"/>
    </row>
    <row r="763" spans="34:34" x14ac:dyDescent="0.2">
      <c r="AH763" s="39"/>
    </row>
    <row r="764" spans="34:34" x14ac:dyDescent="0.2">
      <c r="AH764" s="39"/>
    </row>
    <row r="765" spans="34:34" x14ac:dyDescent="0.2">
      <c r="AH765" s="39"/>
    </row>
    <row r="766" spans="34:34" x14ac:dyDescent="0.2">
      <c r="AH766" s="39"/>
    </row>
    <row r="767" spans="34:34" x14ac:dyDescent="0.2">
      <c r="AH767" s="39"/>
    </row>
    <row r="768" spans="34:34" x14ac:dyDescent="0.2">
      <c r="AH768" s="39"/>
    </row>
    <row r="769" spans="34:34" x14ac:dyDescent="0.2">
      <c r="AH769" s="39"/>
    </row>
    <row r="770" spans="34:34" x14ac:dyDescent="0.2">
      <c r="AH770" s="39"/>
    </row>
    <row r="771" spans="34:34" x14ac:dyDescent="0.2">
      <c r="AH771" s="39"/>
    </row>
    <row r="772" spans="34:34" x14ac:dyDescent="0.2">
      <c r="AH772" s="39"/>
    </row>
    <row r="773" spans="34:34" x14ac:dyDescent="0.2">
      <c r="AH773" s="39"/>
    </row>
    <row r="774" spans="34:34" x14ac:dyDescent="0.2">
      <c r="AH774" s="39"/>
    </row>
    <row r="775" spans="34:34" x14ac:dyDescent="0.2">
      <c r="AH775" s="39"/>
    </row>
    <row r="776" spans="34:34" x14ac:dyDescent="0.2">
      <c r="AH776" s="39"/>
    </row>
    <row r="777" spans="34:34" x14ac:dyDescent="0.2">
      <c r="AH777" s="39"/>
    </row>
    <row r="778" spans="34:34" x14ac:dyDescent="0.2">
      <c r="AH778" s="39"/>
    </row>
    <row r="779" spans="34:34" x14ac:dyDescent="0.2">
      <c r="AH779" s="39"/>
    </row>
    <row r="780" spans="34:34" x14ac:dyDescent="0.2">
      <c r="AH780" s="39"/>
    </row>
    <row r="781" spans="34:34" x14ac:dyDescent="0.2">
      <c r="AH781" s="39"/>
    </row>
    <row r="782" spans="34:34" x14ac:dyDescent="0.2">
      <c r="AH782" s="39"/>
    </row>
    <row r="783" spans="34:34" x14ac:dyDescent="0.2">
      <c r="AH783" s="39"/>
    </row>
    <row r="784" spans="34:34" x14ac:dyDescent="0.2">
      <c r="AH784" s="39"/>
    </row>
    <row r="785" spans="34:34" x14ac:dyDescent="0.2">
      <c r="AH785" s="39"/>
    </row>
    <row r="786" spans="34:34" x14ac:dyDescent="0.2">
      <c r="AH786" s="39"/>
    </row>
    <row r="787" spans="34:34" x14ac:dyDescent="0.2">
      <c r="AH787" s="39"/>
    </row>
    <row r="788" spans="34:34" x14ac:dyDescent="0.2">
      <c r="AH788" s="39"/>
    </row>
    <row r="789" spans="34:34" x14ac:dyDescent="0.2">
      <c r="AH789" s="39"/>
    </row>
    <row r="790" spans="34:34" x14ac:dyDescent="0.2">
      <c r="AH790" s="39"/>
    </row>
    <row r="791" spans="34:34" x14ac:dyDescent="0.2">
      <c r="AH791" s="39"/>
    </row>
    <row r="792" spans="34:34" x14ac:dyDescent="0.2">
      <c r="AH792" s="39"/>
    </row>
    <row r="793" spans="34:34" x14ac:dyDescent="0.2">
      <c r="AH793" s="39"/>
    </row>
    <row r="794" spans="34:34" x14ac:dyDescent="0.2">
      <c r="AH794" s="39"/>
    </row>
    <row r="795" spans="34:34" x14ac:dyDescent="0.2">
      <c r="AH795" s="39"/>
    </row>
    <row r="796" spans="34:34" x14ac:dyDescent="0.2">
      <c r="AH796" s="39"/>
    </row>
    <row r="797" spans="34:34" x14ac:dyDescent="0.2">
      <c r="AH797" s="39"/>
    </row>
    <row r="798" spans="34:34" x14ac:dyDescent="0.2">
      <c r="AH798" s="39"/>
    </row>
    <row r="799" spans="34:34" x14ac:dyDescent="0.2">
      <c r="AH799" s="39"/>
    </row>
    <row r="800" spans="34:34" x14ac:dyDescent="0.2">
      <c r="AH800" s="39"/>
    </row>
    <row r="801" spans="34:34" x14ac:dyDescent="0.2">
      <c r="AH801" s="39"/>
    </row>
    <row r="802" spans="34:34" x14ac:dyDescent="0.2">
      <c r="AH802" s="39"/>
    </row>
    <row r="803" spans="34:34" x14ac:dyDescent="0.2">
      <c r="AH803" s="39"/>
    </row>
    <row r="804" spans="34:34" x14ac:dyDescent="0.2">
      <c r="AH804" s="39"/>
    </row>
    <row r="805" spans="34:34" x14ac:dyDescent="0.2">
      <c r="AH805" s="39"/>
    </row>
    <row r="806" spans="34:34" x14ac:dyDescent="0.2">
      <c r="AH806" s="39"/>
    </row>
    <row r="807" spans="34:34" x14ac:dyDescent="0.2">
      <c r="AH807" s="39"/>
    </row>
    <row r="808" spans="34:34" x14ac:dyDescent="0.2">
      <c r="AH808" s="39"/>
    </row>
    <row r="809" spans="34:34" x14ac:dyDescent="0.2">
      <c r="AH809" s="39"/>
    </row>
    <row r="810" spans="34:34" x14ac:dyDescent="0.2">
      <c r="AH810" s="39"/>
    </row>
    <row r="811" spans="34:34" x14ac:dyDescent="0.2">
      <c r="AH811" s="39"/>
    </row>
    <row r="812" spans="34:34" x14ac:dyDescent="0.2">
      <c r="AH812" s="39"/>
    </row>
    <row r="813" spans="34:34" x14ac:dyDescent="0.2">
      <c r="AH813" s="39"/>
    </row>
    <row r="814" spans="34:34" x14ac:dyDescent="0.2">
      <c r="AH814" s="39"/>
    </row>
    <row r="815" spans="34:34" x14ac:dyDescent="0.2">
      <c r="AH815" s="39"/>
    </row>
    <row r="816" spans="34:34" x14ac:dyDescent="0.2">
      <c r="AH816" s="39"/>
    </row>
    <row r="817" spans="34:34" x14ac:dyDescent="0.2">
      <c r="AH817" s="39"/>
    </row>
    <row r="818" spans="34:34" x14ac:dyDescent="0.2">
      <c r="AH818" s="39"/>
    </row>
    <row r="819" spans="34:34" x14ac:dyDescent="0.2">
      <c r="AH819" s="39"/>
    </row>
    <row r="820" spans="34:34" x14ac:dyDescent="0.2">
      <c r="AH820" s="39"/>
    </row>
    <row r="821" spans="34:34" x14ac:dyDescent="0.2">
      <c r="AH821" s="39"/>
    </row>
    <row r="822" spans="34:34" x14ac:dyDescent="0.2">
      <c r="AH822" s="39"/>
    </row>
    <row r="823" spans="34:34" x14ac:dyDescent="0.2">
      <c r="AH823" s="39"/>
    </row>
    <row r="824" spans="34:34" x14ac:dyDescent="0.2">
      <c r="AH824" s="39"/>
    </row>
    <row r="825" spans="34:34" x14ac:dyDescent="0.2">
      <c r="AH825" s="39"/>
    </row>
    <row r="826" spans="34:34" x14ac:dyDescent="0.2">
      <c r="AH826" s="39"/>
    </row>
    <row r="827" spans="34:34" x14ac:dyDescent="0.2">
      <c r="AH827" s="39"/>
    </row>
    <row r="828" spans="34:34" x14ac:dyDescent="0.2">
      <c r="AH828" s="39"/>
    </row>
    <row r="829" spans="34:34" x14ac:dyDescent="0.2">
      <c r="AH829" s="39"/>
    </row>
    <row r="830" spans="34:34" x14ac:dyDescent="0.2">
      <c r="AH830" s="39"/>
    </row>
    <row r="831" spans="34:34" x14ac:dyDescent="0.2">
      <c r="AH831" s="39"/>
    </row>
    <row r="832" spans="34:34" x14ac:dyDescent="0.2">
      <c r="AH832" s="39"/>
    </row>
    <row r="833" spans="34:34" x14ac:dyDescent="0.2">
      <c r="AH833" s="39"/>
    </row>
    <row r="834" spans="34:34" x14ac:dyDescent="0.2">
      <c r="AH834" s="39"/>
    </row>
    <row r="835" spans="34:34" x14ac:dyDescent="0.2">
      <c r="AH835" s="39"/>
    </row>
    <row r="836" spans="34:34" x14ac:dyDescent="0.2">
      <c r="AH836" s="39"/>
    </row>
    <row r="837" spans="34:34" x14ac:dyDescent="0.2">
      <c r="AH837" s="39"/>
    </row>
    <row r="838" spans="34:34" x14ac:dyDescent="0.2">
      <c r="AH838" s="39"/>
    </row>
    <row r="839" spans="34:34" x14ac:dyDescent="0.2">
      <c r="AH839" s="39"/>
    </row>
    <row r="840" spans="34:34" x14ac:dyDescent="0.2">
      <c r="AH840" s="39"/>
    </row>
    <row r="841" spans="34:34" x14ac:dyDescent="0.2">
      <c r="AH841" s="39"/>
    </row>
    <row r="842" spans="34:34" x14ac:dyDescent="0.2">
      <c r="AH842" s="39"/>
    </row>
    <row r="843" spans="34:34" x14ac:dyDescent="0.2">
      <c r="AH843" s="39"/>
    </row>
    <row r="844" spans="34:34" x14ac:dyDescent="0.2">
      <c r="AH844" s="39"/>
    </row>
    <row r="845" spans="34:34" x14ac:dyDescent="0.2">
      <c r="AH845" s="39"/>
    </row>
    <row r="846" spans="34:34" x14ac:dyDescent="0.2">
      <c r="AH846" s="39"/>
    </row>
    <row r="847" spans="34:34" x14ac:dyDescent="0.2">
      <c r="AH847" s="39"/>
    </row>
    <row r="848" spans="34:34" x14ac:dyDescent="0.2">
      <c r="AH848" s="39"/>
    </row>
    <row r="849" spans="34:34" x14ac:dyDescent="0.2">
      <c r="AH849" s="39"/>
    </row>
    <row r="850" spans="34:34" x14ac:dyDescent="0.2">
      <c r="AH850" s="39"/>
    </row>
    <row r="851" spans="34:34" x14ac:dyDescent="0.2">
      <c r="AH851" s="39"/>
    </row>
    <row r="852" spans="34:34" x14ac:dyDescent="0.2">
      <c r="AH852" s="39"/>
    </row>
    <row r="853" spans="34:34" x14ac:dyDescent="0.2">
      <c r="AH853" s="39"/>
    </row>
    <row r="854" spans="34:34" x14ac:dyDescent="0.2">
      <c r="AH854" s="39"/>
    </row>
    <row r="855" spans="34:34" x14ac:dyDescent="0.2">
      <c r="AH855" s="39"/>
    </row>
    <row r="856" spans="34:34" x14ac:dyDescent="0.2">
      <c r="AH856" s="39"/>
    </row>
    <row r="857" spans="34:34" x14ac:dyDescent="0.2">
      <c r="AH857" s="39"/>
    </row>
    <row r="858" spans="34:34" x14ac:dyDescent="0.2">
      <c r="AH858" s="39"/>
    </row>
    <row r="859" spans="34:34" x14ac:dyDescent="0.2">
      <c r="AH859" s="39"/>
    </row>
    <row r="860" spans="34:34" x14ac:dyDescent="0.2">
      <c r="AH860" s="39"/>
    </row>
    <row r="861" spans="34:34" x14ac:dyDescent="0.2">
      <c r="AH861" s="39"/>
    </row>
    <row r="862" spans="34:34" x14ac:dyDescent="0.2">
      <c r="AH862" s="39"/>
    </row>
    <row r="863" spans="34:34" x14ac:dyDescent="0.2">
      <c r="AH863" s="39"/>
    </row>
    <row r="864" spans="34:34" x14ac:dyDescent="0.2">
      <c r="AH864" s="39"/>
    </row>
    <row r="865" spans="34:34" x14ac:dyDescent="0.2">
      <c r="AH865" s="39"/>
    </row>
    <row r="866" spans="34:34" x14ac:dyDescent="0.2">
      <c r="AH866" s="39"/>
    </row>
    <row r="867" spans="34:34" x14ac:dyDescent="0.2">
      <c r="AH867" s="39"/>
    </row>
    <row r="868" spans="34:34" x14ac:dyDescent="0.2">
      <c r="AH868" s="39"/>
    </row>
    <row r="869" spans="34:34" x14ac:dyDescent="0.2">
      <c r="AH869" s="39"/>
    </row>
    <row r="870" spans="34:34" x14ac:dyDescent="0.2">
      <c r="AH870" s="39"/>
    </row>
    <row r="871" spans="34:34" x14ac:dyDescent="0.2">
      <c r="AH871" s="39"/>
    </row>
    <row r="872" spans="34:34" x14ac:dyDescent="0.2">
      <c r="AH872" s="39"/>
    </row>
    <row r="873" spans="34:34" x14ac:dyDescent="0.2">
      <c r="AH873" s="39"/>
    </row>
    <row r="874" spans="34:34" x14ac:dyDescent="0.2">
      <c r="AH874" s="39"/>
    </row>
    <row r="875" spans="34:34" x14ac:dyDescent="0.2">
      <c r="AH875" s="39"/>
    </row>
    <row r="876" spans="34:34" x14ac:dyDescent="0.2">
      <c r="AH876" s="39"/>
    </row>
    <row r="877" spans="34:34" x14ac:dyDescent="0.2">
      <c r="AH877" s="39"/>
    </row>
    <row r="878" spans="34:34" x14ac:dyDescent="0.2">
      <c r="AH878" s="39"/>
    </row>
    <row r="879" spans="34:34" x14ac:dyDescent="0.2">
      <c r="AH879" s="39"/>
    </row>
    <row r="880" spans="34:34" x14ac:dyDescent="0.2">
      <c r="AH880" s="39"/>
    </row>
    <row r="881" spans="34:34" x14ac:dyDescent="0.2">
      <c r="AH881" s="39"/>
    </row>
    <row r="882" spans="34:34" x14ac:dyDescent="0.2">
      <c r="AH882" s="39"/>
    </row>
    <row r="883" spans="34:34" x14ac:dyDescent="0.2">
      <c r="AH883" s="39"/>
    </row>
    <row r="884" spans="34:34" x14ac:dyDescent="0.2">
      <c r="AH884" s="39"/>
    </row>
    <row r="885" spans="34:34" x14ac:dyDescent="0.2">
      <c r="AH885" s="39"/>
    </row>
    <row r="886" spans="34:34" x14ac:dyDescent="0.2">
      <c r="AH886" s="39"/>
    </row>
    <row r="887" spans="34:34" x14ac:dyDescent="0.2">
      <c r="AH887" s="39"/>
    </row>
    <row r="888" spans="34:34" x14ac:dyDescent="0.2">
      <c r="AH888" s="39"/>
    </row>
    <row r="889" spans="34:34" x14ac:dyDescent="0.2">
      <c r="AH889" s="39"/>
    </row>
    <row r="890" spans="34:34" x14ac:dyDescent="0.2">
      <c r="AH890" s="39"/>
    </row>
    <row r="891" spans="34:34" x14ac:dyDescent="0.2">
      <c r="AH891" s="39"/>
    </row>
    <row r="892" spans="34:34" x14ac:dyDescent="0.2">
      <c r="AH892" s="39"/>
    </row>
    <row r="893" spans="34:34" x14ac:dyDescent="0.2">
      <c r="AH893" s="39"/>
    </row>
    <row r="894" spans="34:34" x14ac:dyDescent="0.2">
      <c r="AH894" s="39"/>
    </row>
    <row r="895" spans="34:34" x14ac:dyDescent="0.2">
      <c r="AH895" s="39"/>
    </row>
    <row r="896" spans="34:34" x14ac:dyDescent="0.2">
      <c r="AH896" s="39"/>
    </row>
    <row r="897" spans="34:34" x14ac:dyDescent="0.2">
      <c r="AH897" s="39"/>
    </row>
    <row r="898" spans="34:34" x14ac:dyDescent="0.2">
      <c r="AH898" s="39"/>
    </row>
    <row r="899" spans="34:34" x14ac:dyDescent="0.2">
      <c r="AH899" s="39"/>
    </row>
    <row r="900" spans="34:34" x14ac:dyDescent="0.2">
      <c r="AH900" s="39"/>
    </row>
    <row r="901" spans="34:34" x14ac:dyDescent="0.2">
      <c r="AH901" s="39"/>
    </row>
    <row r="902" spans="34:34" x14ac:dyDescent="0.2">
      <c r="AH902" s="39"/>
    </row>
    <row r="903" spans="34:34" x14ac:dyDescent="0.2">
      <c r="AH903" s="39"/>
    </row>
    <row r="904" spans="34:34" x14ac:dyDescent="0.2">
      <c r="AH904" s="39"/>
    </row>
    <row r="905" spans="34:34" x14ac:dyDescent="0.2">
      <c r="AH905" s="39"/>
    </row>
    <row r="906" spans="34:34" x14ac:dyDescent="0.2">
      <c r="AH906" s="39"/>
    </row>
    <row r="907" spans="34:34" x14ac:dyDescent="0.2">
      <c r="AH907" s="39"/>
    </row>
    <row r="908" spans="34:34" x14ac:dyDescent="0.2">
      <c r="AH908" s="39"/>
    </row>
    <row r="909" spans="34:34" x14ac:dyDescent="0.2">
      <c r="AH909" s="39"/>
    </row>
    <row r="910" spans="34:34" x14ac:dyDescent="0.2">
      <c r="AH910" s="39"/>
    </row>
    <row r="911" spans="34:34" x14ac:dyDescent="0.2">
      <c r="AH911" s="39"/>
    </row>
    <row r="912" spans="34:34" x14ac:dyDescent="0.2">
      <c r="AH912" s="39"/>
    </row>
    <row r="913" spans="34:34" x14ac:dyDescent="0.2">
      <c r="AH913" s="39"/>
    </row>
    <row r="914" spans="34:34" x14ac:dyDescent="0.2">
      <c r="AH914" s="39"/>
    </row>
    <row r="915" spans="34:34" x14ac:dyDescent="0.2">
      <c r="AH915" s="39"/>
    </row>
    <row r="916" spans="34:34" x14ac:dyDescent="0.2">
      <c r="AH916" s="39"/>
    </row>
    <row r="917" spans="34:34" x14ac:dyDescent="0.2">
      <c r="AH917" s="39"/>
    </row>
    <row r="918" spans="34:34" x14ac:dyDescent="0.2">
      <c r="AH918" s="39"/>
    </row>
    <row r="919" spans="34:34" x14ac:dyDescent="0.2">
      <c r="AH919" s="39"/>
    </row>
    <row r="920" spans="34:34" x14ac:dyDescent="0.2">
      <c r="AH920" s="39"/>
    </row>
    <row r="921" spans="34:34" x14ac:dyDescent="0.2">
      <c r="AH921" s="39"/>
    </row>
    <row r="922" spans="34:34" x14ac:dyDescent="0.2">
      <c r="AH922" s="39"/>
    </row>
    <row r="923" spans="34:34" x14ac:dyDescent="0.2">
      <c r="AH923" s="39"/>
    </row>
    <row r="924" spans="34:34" x14ac:dyDescent="0.2">
      <c r="AH924" s="39"/>
    </row>
    <row r="925" spans="34:34" x14ac:dyDescent="0.2">
      <c r="AH925" s="39"/>
    </row>
    <row r="926" spans="34:34" x14ac:dyDescent="0.2">
      <c r="AH926" s="39"/>
    </row>
    <row r="927" spans="34:34" x14ac:dyDescent="0.2">
      <c r="AH927" s="39"/>
    </row>
    <row r="928" spans="34:34" x14ac:dyDescent="0.2">
      <c r="AH928" s="39"/>
    </row>
    <row r="929" spans="34:34" x14ac:dyDescent="0.2">
      <c r="AH929" s="39"/>
    </row>
    <row r="930" spans="34:34" x14ac:dyDescent="0.2">
      <c r="AH930" s="39"/>
    </row>
    <row r="931" spans="34:34" x14ac:dyDescent="0.2">
      <c r="AH931" s="39"/>
    </row>
    <row r="932" spans="34:34" x14ac:dyDescent="0.2">
      <c r="AH932" s="39"/>
    </row>
    <row r="933" spans="34:34" x14ac:dyDescent="0.2">
      <c r="AH933" s="39"/>
    </row>
    <row r="934" spans="34:34" x14ac:dyDescent="0.2">
      <c r="AH934" s="39"/>
    </row>
    <row r="935" spans="34:34" x14ac:dyDescent="0.2">
      <c r="AH935" s="39"/>
    </row>
    <row r="936" spans="34:34" x14ac:dyDescent="0.2">
      <c r="AH936" s="39"/>
    </row>
    <row r="937" spans="34:34" x14ac:dyDescent="0.2">
      <c r="AH937" s="39"/>
    </row>
    <row r="938" spans="34:34" x14ac:dyDescent="0.2">
      <c r="AH938" s="39"/>
    </row>
    <row r="939" spans="34:34" x14ac:dyDescent="0.2">
      <c r="AH939" s="39"/>
    </row>
    <row r="940" spans="34:34" x14ac:dyDescent="0.2">
      <c r="AH940" s="39"/>
    </row>
    <row r="941" spans="34:34" x14ac:dyDescent="0.2">
      <c r="AH941" s="39"/>
    </row>
    <row r="942" spans="34:34" x14ac:dyDescent="0.2">
      <c r="AH942" s="39"/>
    </row>
    <row r="943" spans="34:34" x14ac:dyDescent="0.2">
      <c r="AH943" s="39"/>
    </row>
    <row r="944" spans="34:34" x14ac:dyDescent="0.2">
      <c r="AH944" s="39"/>
    </row>
    <row r="945" spans="34:34" x14ac:dyDescent="0.2">
      <c r="AH945" s="39"/>
    </row>
    <row r="946" spans="34:34" x14ac:dyDescent="0.2">
      <c r="AH946" s="39"/>
    </row>
    <row r="947" spans="34:34" x14ac:dyDescent="0.2">
      <c r="AH947" s="39"/>
    </row>
    <row r="948" spans="34:34" x14ac:dyDescent="0.2">
      <c r="AH948" s="39"/>
    </row>
    <row r="949" spans="34:34" x14ac:dyDescent="0.2">
      <c r="AH949" s="39"/>
    </row>
    <row r="950" spans="34:34" x14ac:dyDescent="0.2">
      <c r="AH950" s="39"/>
    </row>
    <row r="951" spans="34:34" x14ac:dyDescent="0.2">
      <c r="AH951" s="39"/>
    </row>
    <row r="952" spans="34:34" x14ac:dyDescent="0.2">
      <c r="AH952" s="39"/>
    </row>
    <row r="953" spans="34:34" x14ac:dyDescent="0.2">
      <c r="AH953" s="39"/>
    </row>
    <row r="954" spans="34:34" x14ac:dyDescent="0.2">
      <c r="AH954" s="39"/>
    </row>
    <row r="955" spans="34:34" x14ac:dyDescent="0.2">
      <c r="AH955" s="39"/>
    </row>
    <row r="956" spans="34:34" x14ac:dyDescent="0.2">
      <c r="AH956" s="39"/>
    </row>
    <row r="957" spans="34:34" x14ac:dyDescent="0.2">
      <c r="AH957" s="39"/>
    </row>
    <row r="958" spans="34:34" x14ac:dyDescent="0.2">
      <c r="AH958" s="39"/>
    </row>
    <row r="959" spans="34:34" x14ac:dyDescent="0.2">
      <c r="AH959" s="39"/>
    </row>
    <row r="960" spans="34:34" x14ac:dyDescent="0.2">
      <c r="AH960" s="39"/>
    </row>
    <row r="961" spans="34:34" x14ac:dyDescent="0.2">
      <c r="AH961" s="39"/>
    </row>
    <row r="962" spans="34:34" x14ac:dyDescent="0.2">
      <c r="AH962" s="39"/>
    </row>
    <row r="963" spans="34:34" x14ac:dyDescent="0.2">
      <c r="AH963" s="39"/>
    </row>
    <row r="964" spans="34:34" x14ac:dyDescent="0.2">
      <c r="AH964" s="39"/>
    </row>
    <row r="965" spans="34:34" x14ac:dyDescent="0.2">
      <c r="AH965" s="39"/>
    </row>
    <row r="966" spans="34:34" x14ac:dyDescent="0.2">
      <c r="AH966" s="39"/>
    </row>
    <row r="967" spans="34:34" x14ac:dyDescent="0.2">
      <c r="AH967" s="39"/>
    </row>
    <row r="968" spans="34:34" x14ac:dyDescent="0.2">
      <c r="AH968" s="39"/>
    </row>
    <row r="969" spans="34:34" x14ac:dyDescent="0.2">
      <c r="AH969" s="39"/>
    </row>
    <row r="970" spans="34:34" x14ac:dyDescent="0.2">
      <c r="AH970" s="39"/>
    </row>
    <row r="971" spans="34:34" x14ac:dyDescent="0.2">
      <c r="AH971" s="39"/>
    </row>
    <row r="972" spans="34:34" x14ac:dyDescent="0.2">
      <c r="AH972" s="39"/>
    </row>
    <row r="973" spans="34:34" x14ac:dyDescent="0.2">
      <c r="AH973" s="39"/>
    </row>
    <row r="974" spans="34:34" x14ac:dyDescent="0.2">
      <c r="AH974" s="39"/>
    </row>
    <row r="975" spans="34:34" x14ac:dyDescent="0.2">
      <c r="AH975" s="39"/>
    </row>
    <row r="976" spans="34:34" x14ac:dyDescent="0.2">
      <c r="AH976" s="39"/>
    </row>
    <row r="977" spans="34:34" x14ac:dyDescent="0.2">
      <c r="AH977" s="39"/>
    </row>
    <row r="978" spans="34:34" x14ac:dyDescent="0.2">
      <c r="AH978" s="39"/>
    </row>
    <row r="979" spans="34:34" x14ac:dyDescent="0.2">
      <c r="AH979" s="39"/>
    </row>
    <row r="980" spans="34:34" x14ac:dyDescent="0.2">
      <c r="AH980" s="39"/>
    </row>
    <row r="981" spans="34:34" x14ac:dyDescent="0.2">
      <c r="AH981" s="39"/>
    </row>
    <row r="982" spans="34:34" x14ac:dyDescent="0.2">
      <c r="AH982" s="39"/>
    </row>
    <row r="983" spans="34:34" x14ac:dyDescent="0.2">
      <c r="AH983" s="39"/>
    </row>
    <row r="984" spans="34:34" x14ac:dyDescent="0.2">
      <c r="AH984" s="39"/>
    </row>
    <row r="985" spans="34:34" x14ac:dyDescent="0.2">
      <c r="AH985" s="39"/>
    </row>
    <row r="986" spans="34:34" x14ac:dyDescent="0.2">
      <c r="AH986" s="39"/>
    </row>
    <row r="987" spans="34:34" x14ac:dyDescent="0.2">
      <c r="AH987" s="39"/>
    </row>
    <row r="988" spans="34:34" x14ac:dyDescent="0.2">
      <c r="AH988" s="39"/>
    </row>
    <row r="989" spans="34:34" x14ac:dyDescent="0.2">
      <c r="AH989" s="39"/>
    </row>
    <row r="990" spans="34:34" x14ac:dyDescent="0.2">
      <c r="AH990" s="39"/>
    </row>
    <row r="991" spans="34:34" x14ac:dyDescent="0.2">
      <c r="AH991" s="39"/>
    </row>
    <row r="992" spans="34:34" x14ac:dyDescent="0.2">
      <c r="AH992" s="39"/>
    </row>
    <row r="993" spans="34:34" x14ac:dyDescent="0.2">
      <c r="AH993" s="39"/>
    </row>
    <row r="994" spans="34:34" x14ac:dyDescent="0.2">
      <c r="AH994" s="39"/>
    </row>
    <row r="995" spans="34:34" x14ac:dyDescent="0.2">
      <c r="AH995" s="39"/>
    </row>
    <row r="996" spans="34:34" x14ac:dyDescent="0.2">
      <c r="AH996" s="39"/>
    </row>
    <row r="997" spans="34:34" x14ac:dyDescent="0.2">
      <c r="AH997" s="39"/>
    </row>
    <row r="998" spans="34:34" x14ac:dyDescent="0.2">
      <c r="AH998" s="39"/>
    </row>
    <row r="999" spans="34:34" x14ac:dyDescent="0.2">
      <c r="AH999" s="39"/>
    </row>
    <row r="1000" spans="34:34" x14ac:dyDescent="0.2">
      <c r="AH1000" s="39"/>
    </row>
    <row r="1001" spans="34:34" x14ac:dyDescent="0.2">
      <c r="AH1001" s="39"/>
    </row>
    <row r="1002" spans="34:34" x14ac:dyDescent="0.2">
      <c r="AH1002" s="39"/>
    </row>
    <row r="1003" spans="34:34" x14ac:dyDescent="0.2">
      <c r="AH1003" s="39"/>
    </row>
    <row r="1004" spans="34:34" x14ac:dyDescent="0.2">
      <c r="AH1004" s="39"/>
    </row>
    <row r="1005" spans="34:34" x14ac:dyDescent="0.2">
      <c r="AH1005" s="39"/>
    </row>
    <row r="1006" spans="34:34" x14ac:dyDescent="0.2">
      <c r="AH1006" s="39"/>
    </row>
    <row r="1007" spans="34:34" x14ac:dyDescent="0.2">
      <c r="AH1007" s="39"/>
    </row>
    <row r="1008" spans="34:34" x14ac:dyDescent="0.2">
      <c r="AH1008" s="39"/>
    </row>
    <row r="1009" spans="34:34" x14ac:dyDescent="0.2">
      <c r="AH1009" s="39"/>
    </row>
    <row r="1010" spans="34:34" x14ac:dyDescent="0.2">
      <c r="AH1010" s="39"/>
    </row>
    <row r="1011" spans="34:34" x14ac:dyDescent="0.2">
      <c r="AH1011" s="39"/>
    </row>
    <row r="1012" spans="34:34" x14ac:dyDescent="0.2">
      <c r="AH1012" s="39"/>
    </row>
    <row r="1013" spans="34:34" x14ac:dyDescent="0.2">
      <c r="AH1013" s="39"/>
    </row>
    <row r="1014" spans="34:34" x14ac:dyDescent="0.2">
      <c r="AH1014" s="39"/>
    </row>
    <row r="1015" spans="34:34" x14ac:dyDescent="0.2">
      <c r="AH1015" s="39"/>
    </row>
    <row r="1016" spans="34:34" x14ac:dyDescent="0.2">
      <c r="AH1016" s="39"/>
    </row>
    <row r="1017" spans="34:34" x14ac:dyDescent="0.2">
      <c r="AH1017" s="39"/>
    </row>
    <row r="1018" spans="34:34" x14ac:dyDescent="0.2">
      <c r="AH1018" s="39"/>
    </row>
    <row r="1019" spans="34:34" x14ac:dyDescent="0.2">
      <c r="AH1019" s="39"/>
    </row>
    <row r="1020" spans="34:34" x14ac:dyDescent="0.2">
      <c r="AH1020" s="39"/>
    </row>
    <row r="1021" spans="34:34" x14ac:dyDescent="0.2">
      <c r="AH1021" s="39"/>
    </row>
    <row r="1022" spans="34:34" x14ac:dyDescent="0.2">
      <c r="AH1022" s="39"/>
    </row>
    <row r="1023" spans="34:34" x14ac:dyDescent="0.2">
      <c r="AH1023" s="39"/>
    </row>
    <row r="1024" spans="34:34" x14ac:dyDescent="0.2">
      <c r="AH1024" s="39"/>
    </row>
    <row r="1025" spans="34:34" x14ac:dyDescent="0.2">
      <c r="AH1025" s="39"/>
    </row>
    <row r="1026" spans="34:34" x14ac:dyDescent="0.2">
      <c r="AH1026" s="39"/>
    </row>
    <row r="1027" spans="34:34" x14ac:dyDescent="0.2">
      <c r="AH1027" s="39"/>
    </row>
    <row r="1028" spans="34:34" x14ac:dyDescent="0.2">
      <c r="AH1028" s="39"/>
    </row>
    <row r="1029" spans="34:34" x14ac:dyDescent="0.2">
      <c r="AH1029" s="39"/>
    </row>
    <row r="1030" spans="34:34" x14ac:dyDescent="0.2">
      <c r="AH1030" s="39"/>
    </row>
    <row r="1031" spans="34:34" x14ac:dyDescent="0.2">
      <c r="AH1031" s="39"/>
    </row>
    <row r="1032" spans="34:34" x14ac:dyDescent="0.2">
      <c r="AH1032" s="39"/>
    </row>
    <row r="1033" spans="34:34" x14ac:dyDescent="0.2">
      <c r="AH1033" s="39"/>
    </row>
    <row r="1034" spans="34:34" x14ac:dyDescent="0.2">
      <c r="AH1034" s="39"/>
    </row>
    <row r="1035" spans="34:34" x14ac:dyDescent="0.2">
      <c r="AH1035" s="39"/>
    </row>
    <row r="1036" spans="34:34" x14ac:dyDescent="0.2">
      <c r="AH1036" s="39"/>
    </row>
    <row r="1037" spans="34:34" x14ac:dyDescent="0.2">
      <c r="AH1037" s="39"/>
    </row>
    <row r="1038" spans="34:34" x14ac:dyDescent="0.2">
      <c r="AH1038" s="39"/>
    </row>
    <row r="1039" spans="34:34" x14ac:dyDescent="0.2">
      <c r="AH1039" s="39"/>
    </row>
    <row r="1040" spans="34:34" x14ac:dyDescent="0.2">
      <c r="AH1040" s="39"/>
    </row>
    <row r="1041" spans="34:34" x14ac:dyDescent="0.2">
      <c r="AH1041" s="39"/>
    </row>
    <row r="1042" spans="34:34" x14ac:dyDescent="0.2">
      <c r="AH1042" s="39"/>
    </row>
    <row r="1043" spans="34:34" x14ac:dyDescent="0.2">
      <c r="AH1043" s="39"/>
    </row>
    <row r="1044" spans="34:34" x14ac:dyDescent="0.2">
      <c r="AH1044" s="39"/>
    </row>
    <row r="1045" spans="34:34" x14ac:dyDescent="0.2">
      <c r="AH1045" s="39"/>
    </row>
    <row r="1046" spans="34:34" x14ac:dyDescent="0.2">
      <c r="AH1046" s="39"/>
    </row>
    <row r="1047" spans="34:34" x14ac:dyDescent="0.2">
      <c r="AH1047" s="39"/>
    </row>
    <row r="1048" spans="34:34" x14ac:dyDescent="0.2">
      <c r="AH1048" s="39"/>
    </row>
    <row r="1049" spans="34:34" x14ac:dyDescent="0.2">
      <c r="AH1049" s="39"/>
    </row>
    <row r="1050" spans="34:34" x14ac:dyDescent="0.2">
      <c r="AH1050" s="39"/>
    </row>
    <row r="1051" spans="34:34" x14ac:dyDescent="0.2">
      <c r="AH1051" s="39"/>
    </row>
    <row r="1052" spans="34:34" x14ac:dyDescent="0.2">
      <c r="AH1052" s="39"/>
    </row>
    <row r="1053" spans="34:34" x14ac:dyDescent="0.2">
      <c r="AH1053" s="39"/>
    </row>
    <row r="1054" spans="34:34" x14ac:dyDescent="0.2">
      <c r="AH1054" s="39"/>
    </row>
    <row r="1055" spans="34:34" x14ac:dyDescent="0.2">
      <c r="AH1055" s="39"/>
    </row>
    <row r="1056" spans="34:34" x14ac:dyDescent="0.2">
      <c r="AH1056" s="39"/>
    </row>
    <row r="1057" spans="34:34" x14ac:dyDescent="0.2">
      <c r="AH1057" s="39"/>
    </row>
    <row r="1058" spans="34:34" x14ac:dyDescent="0.2">
      <c r="AH1058" s="39"/>
    </row>
    <row r="1059" spans="34:34" x14ac:dyDescent="0.2">
      <c r="AH1059" s="39"/>
    </row>
    <row r="1060" spans="34:34" x14ac:dyDescent="0.2">
      <c r="AH1060" s="39"/>
    </row>
    <row r="1061" spans="34:34" x14ac:dyDescent="0.2">
      <c r="AH1061" s="39"/>
    </row>
    <row r="1062" spans="34:34" x14ac:dyDescent="0.2">
      <c r="AH1062" s="39"/>
    </row>
    <row r="1063" spans="34:34" x14ac:dyDescent="0.2">
      <c r="AH1063" s="39"/>
    </row>
    <row r="1064" spans="34:34" x14ac:dyDescent="0.2">
      <c r="AH1064" s="39"/>
    </row>
    <row r="1065" spans="34:34" x14ac:dyDescent="0.2">
      <c r="AH1065" s="39"/>
    </row>
    <row r="1066" spans="34:34" x14ac:dyDescent="0.2">
      <c r="AH1066" s="39"/>
    </row>
    <row r="1067" spans="34:34" x14ac:dyDescent="0.2">
      <c r="AH1067" s="39"/>
    </row>
    <row r="1068" spans="34:34" x14ac:dyDescent="0.2">
      <c r="AH1068" s="39"/>
    </row>
    <row r="1069" spans="34:34" x14ac:dyDescent="0.2">
      <c r="AH1069" s="39"/>
    </row>
    <row r="1070" spans="34:34" x14ac:dyDescent="0.2">
      <c r="AH1070" s="39"/>
    </row>
    <row r="1071" spans="34:34" x14ac:dyDescent="0.2">
      <c r="AH1071" s="39"/>
    </row>
    <row r="1072" spans="34:34" x14ac:dyDescent="0.2">
      <c r="AH1072" s="39"/>
    </row>
    <row r="1073" spans="34:34" x14ac:dyDescent="0.2">
      <c r="AH1073" s="39"/>
    </row>
    <row r="1074" spans="34:34" x14ac:dyDescent="0.2">
      <c r="AH1074" s="39"/>
    </row>
    <row r="1075" spans="34:34" x14ac:dyDescent="0.2">
      <c r="AH1075" s="39"/>
    </row>
    <row r="1076" spans="34:34" x14ac:dyDescent="0.2">
      <c r="AH1076" s="39"/>
    </row>
    <row r="1077" spans="34:34" x14ac:dyDescent="0.2">
      <c r="AH1077" s="39"/>
    </row>
    <row r="1078" spans="34:34" x14ac:dyDescent="0.2">
      <c r="AH1078" s="39"/>
    </row>
    <row r="1079" spans="34:34" x14ac:dyDescent="0.2">
      <c r="AH1079" s="39"/>
    </row>
    <row r="1080" spans="34:34" x14ac:dyDescent="0.2">
      <c r="AH1080" s="39"/>
    </row>
    <row r="1081" spans="34:34" x14ac:dyDescent="0.2">
      <c r="AH1081" s="39"/>
    </row>
    <row r="1082" spans="34:34" x14ac:dyDescent="0.2">
      <c r="AH1082" s="39"/>
    </row>
    <row r="1083" spans="34:34" x14ac:dyDescent="0.2">
      <c r="AH1083" s="39"/>
    </row>
    <row r="1084" spans="34:34" x14ac:dyDescent="0.2">
      <c r="AH1084" s="39"/>
    </row>
    <row r="1085" spans="34:34" x14ac:dyDescent="0.2">
      <c r="AH1085" s="39"/>
    </row>
    <row r="1086" spans="34:34" x14ac:dyDescent="0.2">
      <c r="AH1086" s="39"/>
    </row>
    <row r="1087" spans="34:34" x14ac:dyDescent="0.2">
      <c r="AH1087" s="39"/>
    </row>
    <row r="1088" spans="34:34" x14ac:dyDescent="0.2">
      <c r="AH1088" s="39"/>
    </row>
    <row r="1089" spans="34:34" x14ac:dyDescent="0.2">
      <c r="AH1089" s="39"/>
    </row>
    <row r="1090" spans="34:34" x14ac:dyDescent="0.2">
      <c r="AH1090" s="39"/>
    </row>
    <row r="1091" spans="34:34" x14ac:dyDescent="0.2">
      <c r="AH1091" s="39"/>
    </row>
    <row r="1092" spans="34:34" x14ac:dyDescent="0.2">
      <c r="AH1092" s="39"/>
    </row>
    <row r="1093" spans="34:34" x14ac:dyDescent="0.2">
      <c r="AH1093" s="39"/>
    </row>
    <row r="1094" spans="34:34" x14ac:dyDescent="0.2">
      <c r="AH1094" s="39"/>
    </row>
    <row r="1095" spans="34:34" x14ac:dyDescent="0.2">
      <c r="AH1095" s="39"/>
    </row>
    <row r="1096" spans="34:34" x14ac:dyDescent="0.2">
      <c r="AH1096" s="39"/>
    </row>
    <row r="1097" spans="34:34" x14ac:dyDescent="0.2">
      <c r="AH1097" s="39"/>
    </row>
    <row r="1098" spans="34:34" x14ac:dyDescent="0.2">
      <c r="AH1098" s="39"/>
    </row>
    <row r="1099" spans="34:34" x14ac:dyDescent="0.2">
      <c r="AH1099" s="39"/>
    </row>
    <row r="1100" spans="34:34" x14ac:dyDescent="0.2">
      <c r="AH1100" s="39"/>
    </row>
    <row r="1101" spans="34:34" x14ac:dyDescent="0.2">
      <c r="AH1101" s="39"/>
    </row>
    <row r="1102" spans="34:34" x14ac:dyDescent="0.2">
      <c r="AH1102" s="39"/>
    </row>
    <row r="1103" spans="34:34" x14ac:dyDescent="0.2">
      <c r="AH1103" s="39"/>
    </row>
    <row r="1104" spans="34:34" x14ac:dyDescent="0.2">
      <c r="AH1104" s="39"/>
    </row>
    <row r="1105" spans="34:34" x14ac:dyDescent="0.2">
      <c r="AH1105" s="39"/>
    </row>
    <row r="1106" spans="34:34" x14ac:dyDescent="0.2">
      <c r="AH1106" s="39"/>
    </row>
    <row r="1107" spans="34:34" x14ac:dyDescent="0.2">
      <c r="AH1107" s="39"/>
    </row>
    <row r="1108" spans="34:34" x14ac:dyDescent="0.2">
      <c r="AH1108" s="39"/>
    </row>
    <row r="1109" spans="34:34" x14ac:dyDescent="0.2">
      <c r="AH1109" s="39"/>
    </row>
    <row r="1110" spans="34:34" x14ac:dyDescent="0.2">
      <c r="AH1110" s="39"/>
    </row>
    <row r="1111" spans="34:34" x14ac:dyDescent="0.2">
      <c r="AH1111" s="39"/>
    </row>
    <row r="1112" spans="34:34" x14ac:dyDescent="0.2">
      <c r="AH1112" s="39"/>
    </row>
    <row r="1113" spans="34:34" x14ac:dyDescent="0.2">
      <c r="AH1113" s="39"/>
    </row>
    <row r="1114" spans="34:34" x14ac:dyDescent="0.2">
      <c r="AH1114" s="39"/>
    </row>
    <row r="1115" spans="34:34" x14ac:dyDescent="0.2">
      <c r="AH1115" s="39"/>
    </row>
    <row r="1116" spans="34:34" x14ac:dyDescent="0.2">
      <c r="AH1116" s="39"/>
    </row>
    <row r="1117" spans="34:34" x14ac:dyDescent="0.2">
      <c r="AH1117" s="39"/>
    </row>
    <row r="1118" spans="34:34" x14ac:dyDescent="0.2">
      <c r="AH1118" s="39"/>
    </row>
    <row r="1119" spans="34:34" x14ac:dyDescent="0.2">
      <c r="AH1119" s="39"/>
    </row>
    <row r="1120" spans="34:34" x14ac:dyDescent="0.2">
      <c r="AH1120" s="39"/>
    </row>
    <row r="1121" spans="34:34" x14ac:dyDescent="0.2">
      <c r="AH1121" s="39"/>
    </row>
    <row r="1122" spans="34:34" x14ac:dyDescent="0.2">
      <c r="AH1122" s="39"/>
    </row>
    <row r="1123" spans="34:34" x14ac:dyDescent="0.2">
      <c r="AH1123" s="39"/>
    </row>
    <row r="1124" spans="34:34" x14ac:dyDescent="0.2">
      <c r="AH1124" s="39"/>
    </row>
    <row r="1125" spans="34:34" x14ac:dyDescent="0.2">
      <c r="AH1125" s="39"/>
    </row>
    <row r="1126" spans="34:34" x14ac:dyDescent="0.2">
      <c r="AH1126" s="39"/>
    </row>
    <row r="1127" spans="34:34" x14ac:dyDescent="0.2">
      <c r="AH1127" s="39"/>
    </row>
    <row r="1128" spans="34:34" x14ac:dyDescent="0.2">
      <c r="AH1128" s="39"/>
    </row>
    <row r="1129" spans="34:34" x14ac:dyDescent="0.2">
      <c r="AH1129" s="39"/>
    </row>
    <row r="1130" spans="34:34" x14ac:dyDescent="0.2">
      <c r="AH1130" s="39"/>
    </row>
    <row r="1131" spans="34:34" x14ac:dyDescent="0.2">
      <c r="AH1131" s="39"/>
    </row>
    <row r="1132" spans="34:34" x14ac:dyDescent="0.2">
      <c r="AH1132" s="39"/>
    </row>
    <row r="1133" spans="34:34" x14ac:dyDescent="0.2">
      <c r="AH1133" s="39"/>
    </row>
    <row r="1134" spans="34:34" x14ac:dyDescent="0.2">
      <c r="AH1134" s="39"/>
    </row>
    <row r="1135" spans="34:34" x14ac:dyDescent="0.2">
      <c r="AH1135" s="39"/>
    </row>
    <row r="1136" spans="34:34" x14ac:dyDescent="0.2">
      <c r="AH1136" s="39"/>
    </row>
    <row r="1137" spans="34:34" x14ac:dyDescent="0.2">
      <c r="AH1137" s="39"/>
    </row>
    <row r="1138" spans="34:34" x14ac:dyDescent="0.2">
      <c r="AH1138" s="39"/>
    </row>
    <row r="1139" spans="34:34" x14ac:dyDescent="0.2">
      <c r="AH1139" s="39"/>
    </row>
    <row r="1140" spans="34:34" x14ac:dyDescent="0.2">
      <c r="AH1140" s="39"/>
    </row>
    <row r="1141" spans="34:34" x14ac:dyDescent="0.2">
      <c r="AH1141" s="39"/>
    </row>
    <row r="1142" spans="34:34" x14ac:dyDescent="0.2">
      <c r="AH1142" s="39"/>
    </row>
    <row r="1143" spans="34:34" x14ac:dyDescent="0.2">
      <c r="AH1143" s="39"/>
    </row>
    <row r="1144" spans="34:34" x14ac:dyDescent="0.2">
      <c r="AH1144" s="39"/>
    </row>
    <row r="1145" spans="34:34" x14ac:dyDescent="0.2">
      <c r="AH1145" s="39"/>
    </row>
    <row r="1146" spans="34:34" x14ac:dyDescent="0.2">
      <c r="AH1146" s="39"/>
    </row>
    <row r="1147" spans="34:34" x14ac:dyDescent="0.2">
      <c r="AH1147" s="39"/>
    </row>
    <row r="1148" spans="34:34" x14ac:dyDescent="0.2">
      <c r="AH1148" s="39"/>
    </row>
    <row r="1149" spans="34:34" x14ac:dyDescent="0.2">
      <c r="AH1149" s="39"/>
    </row>
    <row r="1150" spans="34:34" x14ac:dyDescent="0.2">
      <c r="AH1150" s="39"/>
    </row>
    <row r="1151" spans="34:34" x14ac:dyDescent="0.2">
      <c r="AH1151" s="39"/>
    </row>
    <row r="1152" spans="34:34" x14ac:dyDescent="0.2">
      <c r="AH1152" s="39"/>
    </row>
    <row r="1153" spans="34:34" x14ac:dyDescent="0.2">
      <c r="AH1153" s="39"/>
    </row>
    <row r="1154" spans="34:34" x14ac:dyDescent="0.2">
      <c r="AH1154" s="39"/>
    </row>
    <row r="1155" spans="34:34" x14ac:dyDescent="0.2">
      <c r="AH1155" s="39"/>
    </row>
    <row r="1156" spans="34:34" x14ac:dyDescent="0.2">
      <c r="AH1156" s="39"/>
    </row>
    <row r="1157" spans="34:34" x14ac:dyDescent="0.2">
      <c r="AH1157" s="39"/>
    </row>
    <row r="1158" spans="34:34" x14ac:dyDescent="0.2">
      <c r="AH1158" s="39"/>
    </row>
    <row r="1159" spans="34:34" x14ac:dyDescent="0.2">
      <c r="AH1159" s="39"/>
    </row>
    <row r="1160" spans="34:34" x14ac:dyDescent="0.2">
      <c r="AH1160" s="39"/>
    </row>
    <row r="1161" spans="34:34" x14ac:dyDescent="0.2">
      <c r="AH1161" s="39"/>
    </row>
    <row r="1162" spans="34:34" x14ac:dyDescent="0.2">
      <c r="AH1162" s="39"/>
    </row>
    <row r="1163" spans="34:34" x14ac:dyDescent="0.2">
      <c r="AH1163" s="39"/>
    </row>
    <row r="1164" spans="34:34" x14ac:dyDescent="0.2">
      <c r="AH1164" s="39"/>
    </row>
    <row r="1165" spans="34:34" x14ac:dyDescent="0.2">
      <c r="AH1165" s="39"/>
    </row>
    <row r="1166" spans="34:34" x14ac:dyDescent="0.2">
      <c r="AH1166" s="39"/>
    </row>
    <row r="1167" spans="34:34" x14ac:dyDescent="0.2">
      <c r="AH1167" s="39"/>
    </row>
    <row r="1168" spans="34:34" x14ac:dyDescent="0.2">
      <c r="AH1168" s="39"/>
    </row>
    <row r="1169" spans="34:34" x14ac:dyDescent="0.2">
      <c r="AH1169" s="39"/>
    </row>
    <row r="1170" spans="34:34" x14ac:dyDescent="0.2">
      <c r="AH1170" s="39"/>
    </row>
    <row r="1171" spans="34:34" x14ac:dyDescent="0.2">
      <c r="AH1171" s="39"/>
    </row>
    <row r="1172" spans="34:34" x14ac:dyDescent="0.2">
      <c r="AH1172" s="39"/>
    </row>
    <row r="1173" spans="34:34" x14ac:dyDescent="0.2">
      <c r="AH1173" s="39"/>
    </row>
    <row r="1174" spans="34:34" x14ac:dyDescent="0.2">
      <c r="AH1174" s="39"/>
    </row>
    <row r="1175" spans="34:34" x14ac:dyDescent="0.2">
      <c r="AH1175" s="39"/>
    </row>
    <row r="1176" spans="34:34" x14ac:dyDescent="0.2">
      <c r="AH1176" s="39"/>
    </row>
    <row r="1177" spans="34:34" x14ac:dyDescent="0.2">
      <c r="AH1177" s="39"/>
    </row>
    <row r="1178" spans="34:34" x14ac:dyDescent="0.2">
      <c r="AH1178" s="39"/>
    </row>
    <row r="1179" spans="34:34" x14ac:dyDescent="0.2">
      <c r="AH1179" s="39"/>
    </row>
    <row r="1180" spans="34:34" x14ac:dyDescent="0.2">
      <c r="AH1180" s="39"/>
    </row>
    <row r="1181" spans="34:34" x14ac:dyDescent="0.2">
      <c r="AH1181" s="39"/>
    </row>
    <row r="1182" spans="34:34" x14ac:dyDescent="0.2">
      <c r="AH1182" s="39"/>
    </row>
    <row r="1183" spans="34:34" x14ac:dyDescent="0.2">
      <c r="AH1183" s="39"/>
    </row>
    <row r="1184" spans="34:34" x14ac:dyDescent="0.2">
      <c r="AH1184" s="39"/>
    </row>
    <row r="1185" spans="34:34" x14ac:dyDescent="0.2">
      <c r="AH1185" s="39"/>
    </row>
    <row r="1186" spans="34:34" x14ac:dyDescent="0.2">
      <c r="AH1186" s="39"/>
    </row>
    <row r="1187" spans="34:34" x14ac:dyDescent="0.2">
      <c r="AH1187" s="39"/>
    </row>
    <row r="1188" spans="34:34" x14ac:dyDescent="0.2">
      <c r="AH1188" s="39"/>
    </row>
    <row r="1189" spans="34:34" x14ac:dyDescent="0.2">
      <c r="AH1189" s="39"/>
    </row>
    <row r="1190" spans="34:34" x14ac:dyDescent="0.2">
      <c r="AH1190" s="39"/>
    </row>
    <row r="1191" spans="34:34" x14ac:dyDescent="0.2">
      <c r="AH1191" s="39"/>
    </row>
    <row r="1192" spans="34:34" x14ac:dyDescent="0.2">
      <c r="AH1192" s="39"/>
    </row>
    <row r="1193" spans="34:34" x14ac:dyDescent="0.2">
      <c r="AH1193" s="39"/>
    </row>
    <row r="1194" spans="34:34" x14ac:dyDescent="0.2">
      <c r="AH1194" s="39"/>
    </row>
    <row r="1195" spans="34:34" x14ac:dyDescent="0.2">
      <c r="AH1195" s="39"/>
    </row>
    <row r="1196" spans="34:34" x14ac:dyDescent="0.2">
      <c r="AH1196" s="39"/>
    </row>
    <row r="1197" spans="34:34" x14ac:dyDescent="0.2">
      <c r="AH1197" s="39"/>
    </row>
    <row r="1198" spans="34:34" x14ac:dyDescent="0.2">
      <c r="AH1198" s="39"/>
    </row>
    <row r="1199" spans="34:34" x14ac:dyDescent="0.2">
      <c r="AH1199" s="39"/>
    </row>
    <row r="1200" spans="34:34" x14ac:dyDescent="0.2">
      <c r="AH1200" s="39"/>
    </row>
    <row r="1201" spans="34:34" x14ac:dyDescent="0.2">
      <c r="AH1201" s="39"/>
    </row>
    <row r="1202" spans="34:34" x14ac:dyDescent="0.2">
      <c r="AH1202" s="39"/>
    </row>
    <row r="1203" spans="34:34" x14ac:dyDescent="0.2">
      <c r="AH1203" s="39"/>
    </row>
    <row r="1204" spans="34:34" x14ac:dyDescent="0.2">
      <c r="AH1204" s="39"/>
    </row>
    <row r="1205" spans="34:34" x14ac:dyDescent="0.2">
      <c r="AH1205" s="39"/>
    </row>
    <row r="1206" spans="34:34" x14ac:dyDescent="0.2">
      <c r="AH1206" s="39"/>
    </row>
    <row r="1207" spans="34:34" x14ac:dyDescent="0.2">
      <c r="AH1207" s="39"/>
    </row>
    <row r="1208" spans="34:34" x14ac:dyDescent="0.2">
      <c r="AH1208" s="39"/>
    </row>
    <row r="1209" spans="34:34" x14ac:dyDescent="0.2">
      <c r="AH1209" s="39"/>
    </row>
    <row r="1210" spans="34:34" x14ac:dyDescent="0.2">
      <c r="AH1210" s="39"/>
    </row>
    <row r="1211" spans="34:34" x14ac:dyDescent="0.2">
      <c r="AH1211" s="39"/>
    </row>
    <row r="1212" spans="34:34" x14ac:dyDescent="0.2">
      <c r="AH1212" s="39"/>
    </row>
    <row r="1213" spans="34:34" x14ac:dyDescent="0.2">
      <c r="AH1213" s="39"/>
    </row>
    <row r="1214" spans="34:34" x14ac:dyDescent="0.2">
      <c r="AH1214" s="39"/>
    </row>
    <row r="1215" spans="34:34" x14ac:dyDescent="0.2">
      <c r="AH1215" s="39"/>
    </row>
    <row r="1216" spans="34:34" x14ac:dyDescent="0.2">
      <c r="AH1216" s="39"/>
    </row>
    <row r="1217" spans="34:34" x14ac:dyDescent="0.2">
      <c r="AH1217" s="39"/>
    </row>
    <row r="1218" spans="34:34" x14ac:dyDescent="0.2">
      <c r="AH1218" s="39"/>
    </row>
    <row r="1219" spans="34:34" x14ac:dyDescent="0.2">
      <c r="AH1219" s="39"/>
    </row>
    <row r="1220" spans="34:34" x14ac:dyDescent="0.2">
      <c r="AH1220" s="39"/>
    </row>
    <row r="1221" spans="34:34" x14ac:dyDescent="0.2">
      <c r="AH1221" s="39"/>
    </row>
    <row r="1222" spans="34:34" x14ac:dyDescent="0.2">
      <c r="AH1222" s="39"/>
    </row>
    <row r="1223" spans="34:34" x14ac:dyDescent="0.2">
      <c r="AH1223" s="39"/>
    </row>
    <row r="1224" spans="34:34" x14ac:dyDescent="0.2">
      <c r="AH1224" s="39"/>
    </row>
    <row r="1225" spans="34:34" x14ac:dyDescent="0.2">
      <c r="AH1225" s="39"/>
    </row>
    <row r="1226" spans="34:34" x14ac:dyDescent="0.2">
      <c r="AH1226" s="39"/>
    </row>
    <row r="1227" spans="34:34" x14ac:dyDescent="0.2">
      <c r="AH1227" s="39"/>
    </row>
    <row r="1228" spans="34:34" x14ac:dyDescent="0.2">
      <c r="AH1228" s="39"/>
    </row>
    <row r="1229" spans="34:34" x14ac:dyDescent="0.2">
      <c r="AH1229" s="39"/>
    </row>
    <row r="1230" spans="34:34" x14ac:dyDescent="0.2">
      <c r="AH1230" s="39"/>
    </row>
    <row r="1231" spans="34:34" x14ac:dyDescent="0.2">
      <c r="AH1231" s="39"/>
    </row>
    <row r="1232" spans="34:34" x14ac:dyDescent="0.2">
      <c r="AH1232" s="39"/>
    </row>
    <row r="1233" spans="34:34" x14ac:dyDescent="0.2">
      <c r="AH1233" s="39"/>
    </row>
    <row r="1234" spans="34:34" x14ac:dyDescent="0.2">
      <c r="AH1234" s="39"/>
    </row>
    <row r="1235" spans="34:34" x14ac:dyDescent="0.2">
      <c r="AH1235" s="39"/>
    </row>
    <row r="1236" spans="34:34" x14ac:dyDescent="0.2">
      <c r="AH1236" s="39"/>
    </row>
    <row r="1237" spans="34:34" x14ac:dyDescent="0.2">
      <c r="AH1237" s="39"/>
    </row>
    <row r="1238" spans="34:34" x14ac:dyDescent="0.2">
      <c r="AH1238" s="39"/>
    </row>
    <row r="1239" spans="34:34" x14ac:dyDescent="0.2">
      <c r="AH1239" s="39"/>
    </row>
    <row r="1240" spans="34:34" x14ac:dyDescent="0.2">
      <c r="AH1240" s="39"/>
    </row>
    <row r="1241" spans="34:34" x14ac:dyDescent="0.2">
      <c r="AH1241" s="39"/>
    </row>
    <row r="1242" spans="34:34" x14ac:dyDescent="0.2">
      <c r="AH1242" s="39"/>
    </row>
    <row r="1243" spans="34:34" x14ac:dyDescent="0.2">
      <c r="AH1243" s="39"/>
    </row>
    <row r="1244" spans="34:34" x14ac:dyDescent="0.2">
      <c r="AH1244" s="39"/>
    </row>
    <row r="1245" spans="34:34" x14ac:dyDescent="0.2">
      <c r="AH1245" s="39"/>
    </row>
    <row r="1246" spans="34:34" x14ac:dyDescent="0.2">
      <c r="AH1246" s="39"/>
    </row>
    <row r="1247" spans="34:34" x14ac:dyDescent="0.2">
      <c r="AH1247" s="39"/>
    </row>
    <row r="1248" spans="34:34" x14ac:dyDescent="0.2">
      <c r="AH1248" s="39"/>
    </row>
    <row r="1249" spans="34:34" x14ac:dyDescent="0.2">
      <c r="AH1249" s="39"/>
    </row>
    <row r="1250" spans="34:34" x14ac:dyDescent="0.2">
      <c r="AH1250" s="39"/>
    </row>
    <row r="1251" spans="34:34" x14ac:dyDescent="0.2">
      <c r="AH1251" s="39"/>
    </row>
    <row r="1252" spans="34:34" x14ac:dyDescent="0.2">
      <c r="AH1252" s="39"/>
    </row>
    <row r="1253" spans="34:34" x14ac:dyDescent="0.2">
      <c r="AH1253" s="39"/>
    </row>
    <row r="1254" spans="34:34" x14ac:dyDescent="0.2">
      <c r="AH1254" s="39"/>
    </row>
    <row r="1255" spans="34:34" x14ac:dyDescent="0.2">
      <c r="AH1255" s="39"/>
    </row>
    <row r="1256" spans="34:34" x14ac:dyDescent="0.2">
      <c r="AH1256" s="39"/>
    </row>
    <row r="1257" spans="34:34" x14ac:dyDescent="0.2">
      <c r="AH1257" s="39"/>
    </row>
    <row r="1258" spans="34:34" x14ac:dyDescent="0.2">
      <c r="AH1258" s="39"/>
    </row>
    <row r="1259" spans="34:34" x14ac:dyDescent="0.2">
      <c r="AH1259" s="39"/>
    </row>
    <row r="1260" spans="34:34" x14ac:dyDescent="0.2">
      <c r="AH1260" s="39"/>
    </row>
    <row r="1261" spans="34:34" x14ac:dyDescent="0.2">
      <c r="AH1261" s="39"/>
    </row>
    <row r="1262" spans="34:34" x14ac:dyDescent="0.2">
      <c r="AH1262" s="39"/>
    </row>
    <row r="1263" spans="34:34" x14ac:dyDescent="0.2">
      <c r="AH1263" s="39"/>
    </row>
    <row r="1264" spans="34:34" x14ac:dyDescent="0.2">
      <c r="AH1264" s="39"/>
    </row>
    <row r="1265" spans="34:34" x14ac:dyDescent="0.2">
      <c r="AH1265" s="39"/>
    </row>
    <row r="1266" spans="34:34" x14ac:dyDescent="0.2">
      <c r="AH1266" s="39"/>
    </row>
    <row r="1267" spans="34:34" x14ac:dyDescent="0.2">
      <c r="AH1267" s="39"/>
    </row>
    <row r="1268" spans="34:34" x14ac:dyDescent="0.2">
      <c r="AH1268" s="39"/>
    </row>
    <row r="1269" spans="34:34" x14ac:dyDescent="0.2">
      <c r="AH1269" s="39"/>
    </row>
    <row r="1270" spans="34:34" x14ac:dyDescent="0.2">
      <c r="AH1270" s="39"/>
    </row>
    <row r="1271" spans="34:34" x14ac:dyDescent="0.2">
      <c r="AH1271" s="39"/>
    </row>
    <row r="1272" spans="34:34" x14ac:dyDescent="0.2">
      <c r="AH1272" s="39"/>
    </row>
    <row r="1273" spans="34:34" x14ac:dyDescent="0.2">
      <c r="AH1273" s="39"/>
    </row>
    <row r="1274" spans="34:34" x14ac:dyDescent="0.2">
      <c r="AH1274" s="39"/>
    </row>
    <row r="1275" spans="34:34" x14ac:dyDescent="0.2">
      <c r="AH1275" s="39"/>
    </row>
    <row r="1276" spans="34:34" x14ac:dyDescent="0.2">
      <c r="AH1276" s="39"/>
    </row>
    <row r="1277" spans="34:34" x14ac:dyDescent="0.2">
      <c r="AH1277" s="39"/>
    </row>
    <row r="1278" spans="34:34" x14ac:dyDescent="0.2">
      <c r="AH1278" s="39"/>
    </row>
    <row r="1279" spans="34:34" x14ac:dyDescent="0.2">
      <c r="AH1279" s="39"/>
    </row>
    <row r="1280" spans="34:34" x14ac:dyDescent="0.2">
      <c r="AH1280" s="39"/>
    </row>
    <row r="1281" spans="34:34" x14ac:dyDescent="0.2">
      <c r="AH1281" s="39"/>
    </row>
    <row r="1282" spans="34:34" x14ac:dyDescent="0.2">
      <c r="AH1282" s="39"/>
    </row>
    <row r="1283" spans="34:34" x14ac:dyDescent="0.2">
      <c r="AH1283" s="39"/>
    </row>
    <row r="1284" spans="34:34" x14ac:dyDescent="0.2">
      <c r="AH1284" s="39"/>
    </row>
    <row r="1285" spans="34:34" x14ac:dyDescent="0.2">
      <c r="AH1285" s="39"/>
    </row>
    <row r="1286" spans="34:34" x14ac:dyDescent="0.2">
      <c r="AH1286" s="39"/>
    </row>
    <row r="1287" spans="34:34" x14ac:dyDescent="0.2">
      <c r="AH1287" s="39"/>
    </row>
    <row r="1288" spans="34:34" x14ac:dyDescent="0.2">
      <c r="AH1288" s="39"/>
    </row>
    <row r="1289" spans="34:34" x14ac:dyDescent="0.2">
      <c r="AH1289" s="39"/>
    </row>
    <row r="1290" spans="34:34" x14ac:dyDescent="0.2">
      <c r="AH1290" s="39"/>
    </row>
    <row r="1291" spans="34:34" x14ac:dyDescent="0.2">
      <c r="AH1291" s="39"/>
    </row>
    <row r="1292" spans="34:34" x14ac:dyDescent="0.2">
      <c r="AH1292" s="39"/>
    </row>
    <row r="1293" spans="34:34" x14ac:dyDescent="0.2">
      <c r="AH1293" s="39"/>
    </row>
    <row r="1294" spans="34:34" x14ac:dyDescent="0.2">
      <c r="AH1294" s="39"/>
    </row>
    <row r="1295" spans="34:34" x14ac:dyDescent="0.2">
      <c r="AH1295" s="39"/>
    </row>
    <row r="1296" spans="34:34" x14ac:dyDescent="0.2">
      <c r="AH1296" s="39"/>
    </row>
    <row r="1297" spans="34:34" x14ac:dyDescent="0.2">
      <c r="AH1297" s="39"/>
    </row>
    <row r="1298" spans="34:34" x14ac:dyDescent="0.2">
      <c r="AH1298" s="39"/>
    </row>
    <row r="1299" spans="34:34" x14ac:dyDescent="0.2">
      <c r="AH1299" s="39"/>
    </row>
    <row r="1300" spans="34:34" x14ac:dyDescent="0.2">
      <c r="AH1300" s="39"/>
    </row>
    <row r="1301" spans="34:34" x14ac:dyDescent="0.2">
      <c r="AH1301" s="39"/>
    </row>
    <row r="1302" spans="34:34" x14ac:dyDescent="0.2">
      <c r="AH1302" s="39"/>
    </row>
    <row r="1303" spans="34:34" x14ac:dyDescent="0.2">
      <c r="AH1303" s="39"/>
    </row>
    <row r="1304" spans="34:34" x14ac:dyDescent="0.2">
      <c r="AH1304" s="39"/>
    </row>
    <row r="1305" spans="34:34" x14ac:dyDescent="0.2">
      <c r="AH1305" s="39"/>
    </row>
    <row r="1306" spans="34:34" x14ac:dyDescent="0.2">
      <c r="AH1306" s="39"/>
    </row>
    <row r="1307" spans="34:34" x14ac:dyDescent="0.2">
      <c r="AH1307" s="39"/>
    </row>
    <row r="1308" spans="34:34" x14ac:dyDescent="0.2">
      <c r="AH1308" s="39"/>
    </row>
    <row r="1309" spans="34:34" x14ac:dyDescent="0.2">
      <c r="AH1309" s="39"/>
    </row>
    <row r="1310" spans="34:34" x14ac:dyDescent="0.2">
      <c r="AH1310" s="39"/>
    </row>
    <row r="1311" spans="34:34" x14ac:dyDescent="0.2">
      <c r="AH1311" s="39"/>
    </row>
    <row r="1312" spans="34:34" x14ac:dyDescent="0.2">
      <c r="AH1312" s="39"/>
    </row>
    <row r="1313" spans="34:34" x14ac:dyDescent="0.2">
      <c r="AH1313" s="39"/>
    </row>
    <row r="1314" spans="34:34" x14ac:dyDescent="0.2">
      <c r="AH1314" s="39"/>
    </row>
    <row r="1315" spans="34:34" x14ac:dyDescent="0.2">
      <c r="AH1315" s="39"/>
    </row>
    <row r="1316" spans="34:34" x14ac:dyDescent="0.2">
      <c r="AH1316" s="39"/>
    </row>
    <row r="1317" spans="34:34" x14ac:dyDescent="0.2">
      <c r="AH1317" s="39"/>
    </row>
    <row r="1318" spans="34:34" x14ac:dyDescent="0.2">
      <c r="AH1318" s="39"/>
    </row>
    <row r="1319" spans="34:34" x14ac:dyDescent="0.2">
      <c r="AH1319" s="39"/>
    </row>
    <row r="1320" spans="34:34" x14ac:dyDescent="0.2">
      <c r="AH1320" s="39"/>
    </row>
    <row r="1321" spans="34:34" x14ac:dyDescent="0.2">
      <c r="AH1321" s="39"/>
    </row>
    <row r="1322" spans="34:34" x14ac:dyDescent="0.2">
      <c r="AH1322" s="39"/>
    </row>
    <row r="1323" spans="34:34" x14ac:dyDescent="0.2">
      <c r="AH1323" s="39"/>
    </row>
    <row r="1324" spans="34:34" x14ac:dyDescent="0.2">
      <c r="AH1324" s="39"/>
    </row>
    <row r="1325" spans="34:34" x14ac:dyDescent="0.2">
      <c r="AH1325" s="39"/>
    </row>
    <row r="1326" spans="34:34" x14ac:dyDescent="0.2">
      <c r="AH1326" s="39"/>
    </row>
    <row r="1327" spans="34:34" x14ac:dyDescent="0.2">
      <c r="AH1327" s="39"/>
    </row>
    <row r="1328" spans="34:34" x14ac:dyDescent="0.2">
      <c r="AH1328" s="39"/>
    </row>
    <row r="1329" spans="34:34" x14ac:dyDescent="0.2">
      <c r="AH1329" s="39"/>
    </row>
    <row r="1330" spans="34:34" x14ac:dyDescent="0.2">
      <c r="AH1330" s="39"/>
    </row>
    <row r="1331" spans="34:34" x14ac:dyDescent="0.2">
      <c r="AH1331" s="39"/>
    </row>
    <row r="1332" spans="34:34" x14ac:dyDescent="0.2">
      <c r="AH1332" s="39"/>
    </row>
    <row r="1333" spans="34:34" x14ac:dyDescent="0.2">
      <c r="AH1333" s="39"/>
    </row>
    <row r="1334" spans="34:34" x14ac:dyDescent="0.2">
      <c r="AH1334" s="39"/>
    </row>
    <row r="1335" spans="34:34" x14ac:dyDescent="0.2">
      <c r="AH1335" s="39"/>
    </row>
    <row r="1336" spans="34:34" x14ac:dyDescent="0.2">
      <c r="AH1336" s="39"/>
    </row>
    <row r="1337" spans="34:34" x14ac:dyDescent="0.2">
      <c r="AH1337" s="39"/>
    </row>
    <row r="1338" spans="34:34" x14ac:dyDescent="0.2">
      <c r="AH1338" s="39"/>
    </row>
    <row r="1339" spans="34:34" x14ac:dyDescent="0.2">
      <c r="AH1339" s="39"/>
    </row>
    <row r="1340" spans="34:34" x14ac:dyDescent="0.2">
      <c r="AH1340" s="39"/>
    </row>
    <row r="1341" spans="34:34" x14ac:dyDescent="0.2">
      <c r="AH1341" s="39"/>
    </row>
    <row r="1342" spans="34:34" x14ac:dyDescent="0.2">
      <c r="AH1342" s="39"/>
    </row>
    <row r="1343" spans="34:34" x14ac:dyDescent="0.2">
      <c r="AH1343" s="39"/>
    </row>
    <row r="1344" spans="34:34" x14ac:dyDescent="0.2">
      <c r="AH1344" s="39"/>
    </row>
    <row r="1345" spans="34:34" x14ac:dyDescent="0.2">
      <c r="AH1345" s="39"/>
    </row>
    <row r="1346" spans="34:34" x14ac:dyDescent="0.2">
      <c r="AH1346" s="39"/>
    </row>
    <row r="1347" spans="34:34" x14ac:dyDescent="0.2">
      <c r="AH1347" s="39"/>
    </row>
    <row r="1348" spans="34:34" x14ac:dyDescent="0.2">
      <c r="AH1348" s="39"/>
    </row>
    <row r="1349" spans="34:34" x14ac:dyDescent="0.2">
      <c r="AH1349" s="39"/>
    </row>
    <row r="1350" spans="34:34" x14ac:dyDescent="0.2">
      <c r="AH1350" s="39"/>
    </row>
    <row r="1351" spans="34:34" x14ac:dyDescent="0.2">
      <c r="AH1351" s="39"/>
    </row>
    <row r="1352" spans="34:34" x14ac:dyDescent="0.2">
      <c r="AH1352" s="39"/>
    </row>
    <row r="1353" spans="34:34" x14ac:dyDescent="0.2">
      <c r="AH1353" s="39"/>
    </row>
    <row r="1354" spans="34:34" x14ac:dyDescent="0.2">
      <c r="AH1354" s="39"/>
    </row>
    <row r="1355" spans="34:34" x14ac:dyDescent="0.2">
      <c r="AH1355" s="39"/>
    </row>
    <row r="1356" spans="34:34" x14ac:dyDescent="0.2">
      <c r="AH1356" s="39"/>
    </row>
    <row r="1357" spans="34:34" x14ac:dyDescent="0.2">
      <c r="AH1357" s="39"/>
    </row>
    <row r="1358" spans="34:34" x14ac:dyDescent="0.2">
      <c r="AH1358" s="39"/>
    </row>
    <row r="1359" spans="34:34" x14ac:dyDescent="0.2">
      <c r="AH1359" s="39"/>
    </row>
    <row r="1360" spans="34:34" x14ac:dyDescent="0.2">
      <c r="AH1360" s="39"/>
    </row>
    <row r="1361" spans="34:34" x14ac:dyDescent="0.2">
      <c r="AH1361" s="39"/>
    </row>
    <row r="1362" spans="34:34" x14ac:dyDescent="0.2">
      <c r="AH1362" s="39"/>
    </row>
    <row r="1363" spans="34:34" x14ac:dyDescent="0.2">
      <c r="AH1363" s="39"/>
    </row>
    <row r="1364" spans="34:34" x14ac:dyDescent="0.2">
      <c r="AH1364" s="39"/>
    </row>
    <row r="1365" spans="34:34" x14ac:dyDescent="0.2">
      <c r="AH1365" s="39"/>
    </row>
    <row r="1366" spans="34:34" x14ac:dyDescent="0.2">
      <c r="AH1366" s="39"/>
    </row>
    <row r="1367" spans="34:34" x14ac:dyDescent="0.2">
      <c r="AH1367" s="39"/>
    </row>
    <row r="1368" spans="34:34" x14ac:dyDescent="0.2">
      <c r="AH1368" s="39"/>
    </row>
    <row r="1369" spans="34:34" x14ac:dyDescent="0.2">
      <c r="AH1369" s="39"/>
    </row>
    <row r="1370" spans="34:34" x14ac:dyDescent="0.2">
      <c r="AH1370" s="39"/>
    </row>
    <row r="1371" spans="34:34" x14ac:dyDescent="0.2">
      <c r="AH1371" s="39"/>
    </row>
    <row r="1372" spans="34:34" x14ac:dyDescent="0.2">
      <c r="AH1372" s="39"/>
    </row>
    <row r="1373" spans="34:34" x14ac:dyDescent="0.2">
      <c r="AH1373" s="39"/>
    </row>
    <row r="1374" spans="34:34" x14ac:dyDescent="0.2">
      <c r="AH1374" s="39"/>
    </row>
    <row r="1375" spans="34:34" x14ac:dyDescent="0.2">
      <c r="AH1375" s="39"/>
    </row>
    <row r="1376" spans="34:34" x14ac:dyDescent="0.2">
      <c r="AH1376" s="39"/>
    </row>
    <row r="1377" spans="34:34" x14ac:dyDescent="0.2">
      <c r="AH1377" s="39"/>
    </row>
    <row r="1378" spans="34:34" x14ac:dyDescent="0.2">
      <c r="AH1378" s="39"/>
    </row>
    <row r="1379" spans="34:34" x14ac:dyDescent="0.2">
      <c r="AH1379" s="39"/>
    </row>
    <row r="1380" spans="34:34" x14ac:dyDescent="0.2">
      <c r="AH1380" s="39"/>
    </row>
    <row r="1381" spans="34:34" x14ac:dyDescent="0.2">
      <c r="AH1381" s="39"/>
    </row>
    <row r="1382" spans="34:34" x14ac:dyDescent="0.2">
      <c r="AH1382" s="39"/>
    </row>
    <row r="1383" spans="34:34" x14ac:dyDescent="0.2">
      <c r="AH1383" s="39"/>
    </row>
    <row r="1384" spans="34:34" x14ac:dyDescent="0.2">
      <c r="AH1384" s="39"/>
    </row>
    <row r="1385" spans="34:34" x14ac:dyDescent="0.2">
      <c r="AH1385" s="39"/>
    </row>
    <row r="1386" spans="34:34" x14ac:dyDescent="0.2">
      <c r="AH1386" s="39"/>
    </row>
    <row r="1387" spans="34:34" x14ac:dyDescent="0.2">
      <c r="AH1387" s="39"/>
    </row>
    <row r="1388" spans="34:34" x14ac:dyDescent="0.2">
      <c r="AH1388" s="39"/>
    </row>
    <row r="1389" spans="34:34" x14ac:dyDescent="0.2">
      <c r="AH1389" s="39"/>
    </row>
    <row r="1390" spans="34:34" x14ac:dyDescent="0.2">
      <c r="AH1390" s="39"/>
    </row>
    <row r="1391" spans="34:34" x14ac:dyDescent="0.2">
      <c r="AH1391" s="39"/>
    </row>
    <row r="1392" spans="34:34" x14ac:dyDescent="0.2">
      <c r="AH1392" s="39"/>
    </row>
    <row r="1393" spans="34:34" x14ac:dyDescent="0.2">
      <c r="AH1393" s="39"/>
    </row>
    <row r="1394" spans="34:34" x14ac:dyDescent="0.2">
      <c r="AH1394" s="39"/>
    </row>
    <row r="1395" spans="34:34" x14ac:dyDescent="0.2">
      <c r="AH1395" s="39"/>
    </row>
    <row r="1396" spans="34:34" x14ac:dyDescent="0.2">
      <c r="AH1396" s="39"/>
    </row>
    <row r="1397" spans="34:34" x14ac:dyDescent="0.2">
      <c r="AH1397" s="39"/>
    </row>
    <row r="1398" spans="34:34" x14ac:dyDescent="0.2">
      <c r="AH1398" s="39"/>
    </row>
    <row r="1399" spans="34:34" x14ac:dyDescent="0.2">
      <c r="AH1399" s="39"/>
    </row>
    <row r="1400" spans="34:34" x14ac:dyDescent="0.2">
      <c r="AH1400" s="39"/>
    </row>
    <row r="1401" spans="34:34" x14ac:dyDescent="0.2">
      <c r="AH1401" s="39"/>
    </row>
    <row r="1402" spans="34:34" x14ac:dyDescent="0.2">
      <c r="AH1402" s="39"/>
    </row>
    <row r="1403" spans="34:34" x14ac:dyDescent="0.2">
      <c r="AH1403" s="39"/>
    </row>
    <row r="1404" spans="34:34" x14ac:dyDescent="0.2">
      <c r="AH1404" s="39"/>
    </row>
    <row r="1405" spans="34:34" x14ac:dyDescent="0.2">
      <c r="AH1405" s="39"/>
    </row>
    <row r="1406" spans="34:34" x14ac:dyDescent="0.2">
      <c r="AH1406" s="39"/>
    </row>
    <row r="1407" spans="34:34" x14ac:dyDescent="0.2">
      <c r="AH1407" s="39"/>
    </row>
    <row r="1408" spans="34:34" x14ac:dyDescent="0.2">
      <c r="AH1408" s="39"/>
    </row>
    <row r="1409" spans="34:34" x14ac:dyDescent="0.2">
      <c r="AH1409" s="39"/>
    </row>
    <row r="1410" spans="34:34" x14ac:dyDescent="0.2">
      <c r="AH1410" s="39"/>
    </row>
    <row r="1411" spans="34:34" x14ac:dyDescent="0.2">
      <c r="AH1411" s="39"/>
    </row>
    <row r="1412" spans="34:34" x14ac:dyDescent="0.2">
      <c r="AH1412" s="39"/>
    </row>
    <row r="1413" spans="34:34" x14ac:dyDescent="0.2">
      <c r="AH1413" s="39"/>
    </row>
    <row r="1414" spans="34:34" x14ac:dyDescent="0.2">
      <c r="AH1414" s="39"/>
    </row>
    <row r="1415" spans="34:34" x14ac:dyDescent="0.2">
      <c r="AH1415" s="39"/>
    </row>
    <row r="1416" spans="34:34" x14ac:dyDescent="0.2">
      <c r="AH1416" s="39"/>
    </row>
    <row r="1417" spans="34:34" x14ac:dyDescent="0.2">
      <c r="AH1417" s="39"/>
    </row>
    <row r="1418" spans="34:34" x14ac:dyDescent="0.2">
      <c r="AH1418" s="39"/>
    </row>
    <row r="1419" spans="34:34" x14ac:dyDescent="0.2">
      <c r="AH1419" s="39"/>
    </row>
    <row r="1420" spans="34:34" x14ac:dyDescent="0.2">
      <c r="AH1420" s="39"/>
    </row>
    <row r="1421" spans="34:34" x14ac:dyDescent="0.2">
      <c r="AH1421" s="39"/>
    </row>
    <row r="1422" spans="34:34" x14ac:dyDescent="0.2">
      <c r="AH1422" s="39"/>
    </row>
    <row r="1423" spans="34:34" x14ac:dyDescent="0.2">
      <c r="AH1423" s="39"/>
    </row>
    <row r="1424" spans="34:34" x14ac:dyDescent="0.2">
      <c r="AH1424" s="39"/>
    </row>
    <row r="1425" spans="34:34" x14ac:dyDescent="0.2">
      <c r="AH1425" s="39"/>
    </row>
    <row r="1426" spans="34:34" x14ac:dyDescent="0.2">
      <c r="AH1426" s="39"/>
    </row>
    <row r="1427" spans="34:34" x14ac:dyDescent="0.2">
      <c r="AH1427" s="39"/>
    </row>
    <row r="1428" spans="34:34" x14ac:dyDescent="0.2">
      <c r="AH1428" s="39"/>
    </row>
    <row r="1429" spans="34:34" x14ac:dyDescent="0.2">
      <c r="AH1429" s="39"/>
    </row>
    <row r="1430" spans="34:34" x14ac:dyDescent="0.2">
      <c r="AH1430" s="39"/>
    </row>
    <row r="1431" spans="34:34" x14ac:dyDescent="0.2">
      <c r="AH1431" s="39"/>
    </row>
    <row r="1432" spans="34:34" x14ac:dyDescent="0.2">
      <c r="AH1432" s="39"/>
    </row>
    <row r="1433" spans="34:34" x14ac:dyDescent="0.2">
      <c r="AH1433" s="39"/>
    </row>
    <row r="1434" spans="34:34" x14ac:dyDescent="0.2">
      <c r="AH1434" s="39"/>
    </row>
    <row r="1435" spans="34:34" x14ac:dyDescent="0.2">
      <c r="AH1435" s="39"/>
    </row>
    <row r="1436" spans="34:34" x14ac:dyDescent="0.2">
      <c r="AH1436" s="39"/>
    </row>
    <row r="1437" spans="34:34" x14ac:dyDescent="0.2">
      <c r="AH1437" s="39"/>
    </row>
    <row r="1438" spans="34:34" x14ac:dyDescent="0.2">
      <c r="AH1438" s="39"/>
    </row>
    <row r="1439" spans="34:34" x14ac:dyDescent="0.2">
      <c r="AH1439" s="39"/>
    </row>
    <row r="1440" spans="34:34" x14ac:dyDescent="0.2">
      <c r="AH1440" s="39"/>
    </row>
    <row r="1441" spans="34:34" x14ac:dyDescent="0.2">
      <c r="AH1441" s="39"/>
    </row>
    <row r="1442" spans="34:34" x14ac:dyDescent="0.2">
      <c r="AH1442" s="39"/>
    </row>
    <row r="1443" spans="34:34" x14ac:dyDescent="0.2">
      <c r="AH1443" s="39"/>
    </row>
    <row r="1444" spans="34:34" x14ac:dyDescent="0.2">
      <c r="AH1444" s="39"/>
    </row>
    <row r="1445" spans="34:34" x14ac:dyDescent="0.2">
      <c r="AH1445" s="39"/>
    </row>
    <row r="1446" spans="34:34" x14ac:dyDescent="0.2">
      <c r="AH1446" s="39"/>
    </row>
    <row r="1447" spans="34:34" x14ac:dyDescent="0.2">
      <c r="AH1447" s="39"/>
    </row>
    <row r="1448" spans="34:34" x14ac:dyDescent="0.2">
      <c r="AH1448" s="39"/>
    </row>
    <row r="1449" spans="34:34" x14ac:dyDescent="0.2">
      <c r="AH1449" s="39"/>
    </row>
    <row r="1450" spans="34:34" x14ac:dyDescent="0.2">
      <c r="AH1450" s="39"/>
    </row>
    <row r="1451" spans="34:34" x14ac:dyDescent="0.2">
      <c r="AH1451" s="39"/>
    </row>
    <row r="1452" spans="34:34" x14ac:dyDescent="0.2">
      <c r="AH1452" s="39"/>
    </row>
    <row r="1453" spans="34:34" x14ac:dyDescent="0.2">
      <c r="AH1453" s="39"/>
    </row>
    <row r="1454" spans="34:34" x14ac:dyDescent="0.2">
      <c r="AH1454" s="39"/>
    </row>
    <row r="1455" spans="34:34" x14ac:dyDescent="0.2">
      <c r="AH1455" s="39"/>
    </row>
    <row r="1456" spans="34:34" x14ac:dyDescent="0.2">
      <c r="AH1456" s="39"/>
    </row>
    <row r="1457" spans="34:34" x14ac:dyDescent="0.2">
      <c r="AH1457" s="39"/>
    </row>
    <row r="1458" spans="34:34" x14ac:dyDescent="0.2">
      <c r="AH1458" s="39"/>
    </row>
    <row r="1459" spans="34:34" x14ac:dyDescent="0.2">
      <c r="AH1459" s="39"/>
    </row>
    <row r="1460" spans="34:34" x14ac:dyDescent="0.2">
      <c r="AH1460" s="39"/>
    </row>
    <row r="1461" spans="34:34" x14ac:dyDescent="0.2">
      <c r="AH1461" s="39"/>
    </row>
    <row r="1462" spans="34:34" x14ac:dyDescent="0.2">
      <c r="AH1462" s="39"/>
    </row>
    <row r="1463" spans="34:34" x14ac:dyDescent="0.2">
      <c r="AH1463" s="39"/>
    </row>
    <row r="1464" spans="34:34" x14ac:dyDescent="0.2">
      <c r="AH1464" s="39"/>
    </row>
    <row r="1465" spans="34:34" x14ac:dyDescent="0.2">
      <c r="AH1465" s="39"/>
    </row>
    <row r="1466" spans="34:34" x14ac:dyDescent="0.2">
      <c r="AH1466" s="39"/>
    </row>
    <row r="1467" spans="34:34" x14ac:dyDescent="0.2">
      <c r="AH1467" s="39"/>
    </row>
    <row r="1468" spans="34:34" x14ac:dyDescent="0.2">
      <c r="AH1468" s="39"/>
    </row>
    <row r="1469" spans="34:34" x14ac:dyDescent="0.2">
      <c r="AH1469" s="39"/>
    </row>
    <row r="1470" spans="34:34" x14ac:dyDescent="0.2">
      <c r="AH1470" s="39"/>
    </row>
    <row r="1471" spans="34:34" x14ac:dyDescent="0.2">
      <c r="AH1471" s="39"/>
    </row>
    <row r="1472" spans="34:34" x14ac:dyDescent="0.2">
      <c r="AH1472" s="39"/>
    </row>
    <row r="1473" spans="34:34" x14ac:dyDescent="0.2">
      <c r="AH1473" s="39"/>
    </row>
    <row r="1474" spans="34:34" x14ac:dyDescent="0.2">
      <c r="AH1474" s="39"/>
    </row>
    <row r="1475" spans="34:34" x14ac:dyDescent="0.2">
      <c r="AH1475" s="39"/>
    </row>
    <row r="1476" spans="34:34" x14ac:dyDescent="0.2">
      <c r="AH1476" s="39"/>
    </row>
    <row r="1477" spans="34:34" x14ac:dyDescent="0.2">
      <c r="AH1477" s="39"/>
    </row>
    <row r="1478" spans="34:34" x14ac:dyDescent="0.2">
      <c r="AH1478" s="39"/>
    </row>
    <row r="1479" spans="34:34" x14ac:dyDescent="0.2">
      <c r="AH1479" s="39"/>
    </row>
    <row r="1480" spans="34:34" x14ac:dyDescent="0.2">
      <c r="AH1480" s="39"/>
    </row>
    <row r="1481" spans="34:34" x14ac:dyDescent="0.2">
      <c r="AH1481" s="39"/>
    </row>
    <row r="1482" spans="34:34" x14ac:dyDescent="0.2">
      <c r="AH1482" s="39"/>
    </row>
    <row r="1483" spans="34:34" x14ac:dyDescent="0.2">
      <c r="AH1483" s="39"/>
    </row>
    <row r="1484" spans="34:34" x14ac:dyDescent="0.2">
      <c r="AH1484" s="39"/>
    </row>
    <row r="1485" spans="34:34" x14ac:dyDescent="0.2">
      <c r="AH1485" s="39"/>
    </row>
    <row r="1486" spans="34:34" x14ac:dyDescent="0.2">
      <c r="AH1486" s="39"/>
    </row>
    <row r="1487" spans="34:34" x14ac:dyDescent="0.2">
      <c r="AH1487" s="39"/>
    </row>
    <row r="1488" spans="34:34" x14ac:dyDescent="0.2">
      <c r="AH1488" s="39"/>
    </row>
    <row r="1489" spans="34:34" x14ac:dyDescent="0.2">
      <c r="AH1489" s="39"/>
    </row>
    <row r="1490" spans="34:34" x14ac:dyDescent="0.2">
      <c r="AH1490" s="39"/>
    </row>
    <row r="1491" spans="34:34" x14ac:dyDescent="0.2">
      <c r="AH1491" s="39"/>
    </row>
    <row r="1492" spans="34:34" x14ac:dyDescent="0.2">
      <c r="AH1492" s="39"/>
    </row>
    <row r="1493" spans="34:34" x14ac:dyDescent="0.2">
      <c r="AH1493" s="39"/>
    </row>
    <row r="1494" spans="34:34" x14ac:dyDescent="0.2">
      <c r="AH1494" s="39"/>
    </row>
    <row r="1495" spans="34:34" x14ac:dyDescent="0.2">
      <c r="AH1495" s="39"/>
    </row>
    <row r="1496" spans="34:34" x14ac:dyDescent="0.2">
      <c r="AH1496" s="39"/>
    </row>
    <row r="1497" spans="34:34" x14ac:dyDescent="0.2">
      <c r="AH1497" s="39"/>
    </row>
    <row r="1498" spans="34:34" x14ac:dyDescent="0.2">
      <c r="AH1498" s="39"/>
    </row>
    <row r="1499" spans="34:34" x14ac:dyDescent="0.2">
      <c r="AH1499" s="39"/>
    </row>
    <row r="1500" spans="34:34" x14ac:dyDescent="0.2">
      <c r="AH1500" s="39"/>
    </row>
    <row r="1501" spans="34:34" x14ac:dyDescent="0.2">
      <c r="AH1501" s="39"/>
    </row>
    <row r="1502" spans="34:34" x14ac:dyDescent="0.2">
      <c r="AH1502" s="39"/>
    </row>
    <row r="1503" spans="34:34" x14ac:dyDescent="0.2">
      <c r="AH1503" s="39"/>
    </row>
    <row r="1504" spans="34:34" x14ac:dyDescent="0.2">
      <c r="AH1504" s="39"/>
    </row>
    <row r="1505" spans="34:34" x14ac:dyDescent="0.2">
      <c r="AH1505" s="39"/>
    </row>
    <row r="1506" spans="34:34" x14ac:dyDescent="0.2">
      <c r="AH1506" s="39"/>
    </row>
    <row r="1507" spans="34:34" x14ac:dyDescent="0.2">
      <c r="AH1507" s="39"/>
    </row>
    <row r="1508" spans="34:34" x14ac:dyDescent="0.2">
      <c r="AH1508" s="39"/>
    </row>
    <row r="1509" spans="34:34" x14ac:dyDescent="0.2">
      <c r="AH1509" s="39"/>
    </row>
    <row r="1510" spans="34:34" x14ac:dyDescent="0.2">
      <c r="AH1510" s="39"/>
    </row>
    <row r="1511" spans="34:34" x14ac:dyDescent="0.2">
      <c r="AH1511" s="39"/>
    </row>
    <row r="1512" spans="34:34" x14ac:dyDescent="0.2">
      <c r="AH1512" s="39"/>
    </row>
    <row r="1513" spans="34:34" x14ac:dyDescent="0.2">
      <c r="AH1513" s="39"/>
    </row>
    <row r="1514" spans="34:34" x14ac:dyDescent="0.2">
      <c r="AH1514" s="39"/>
    </row>
    <row r="1515" spans="34:34" x14ac:dyDescent="0.2">
      <c r="AH1515" s="39"/>
    </row>
    <row r="1516" spans="34:34" x14ac:dyDescent="0.2">
      <c r="AH1516" s="39"/>
    </row>
    <row r="1517" spans="34:34" x14ac:dyDescent="0.2">
      <c r="AH1517" s="39"/>
    </row>
    <row r="1518" spans="34:34" x14ac:dyDescent="0.2">
      <c r="AH1518" s="39"/>
    </row>
    <row r="1519" spans="34:34" x14ac:dyDescent="0.2">
      <c r="AH1519" s="39"/>
    </row>
    <row r="1520" spans="34:34" x14ac:dyDescent="0.2">
      <c r="AH1520" s="39"/>
    </row>
    <row r="1521" spans="34:34" x14ac:dyDescent="0.2">
      <c r="AH1521" s="39"/>
    </row>
    <row r="1522" spans="34:34" x14ac:dyDescent="0.2">
      <c r="AH1522" s="39"/>
    </row>
    <row r="1523" spans="34:34" x14ac:dyDescent="0.2">
      <c r="AH1523" s="39"/>
    </row>
    <row r="1524" spans="34:34" x14ac:dyDescent="0.2">
      <c r="AH1524" s="39"/>
    </row>
    <row r="1525" spans="34:34" x14ac:dyDescent="0.2">
      <c r="AH1525" s="39"/>
    </row>
    <row r="1526" spans="34:34" x14ac:dyDescent="0.2">
      <c r="AH1526" s="39"/>
    </row>
    <row r="1527" spans="34:34" x14ac:dyDescent="0.2">
      <c r="AH1527" s="39"/>
    </row>
    <row r="1528" spans="34:34" x14ac:dyDescent="0.2">
      <c r="AH1528" s="39"/>
    </row>
    <row r="1529" spans="34:34" x14ac:dyDescent="0.2">
      <c r="AH1529" s="39"/>
    </row>
    <row r="1530" spans="34:34" x14ac:dyDescent="0.2">
      <c r="AH1530" s="39"/>
    </row>
    <row r="1531" spans="34:34" x14ac:dyDescent="0.2">
      <c r="AH1531" s="39"/>
    </row>
    <row r="1532" spans="34:34" x14ac:dyDescent="0.2">
      <c r="AH1532" s="39"/>
    </row>
    <row r="1533" spans="34:34" x14ac:dyDescent="0.2">
      <c r="AH1533" s="39"/>
    </row>
    <row r="1534" spans="34:34" x14ac:dyDescent="0.2">
      <c r="AH1534" s="39"/>
    </row>
    <row r="1535" spans="34:34" x14ac:dyDescent="0.2">
      <c r="AH1535" s="39"/>
    </row>
    <row r="1536" spans="34:34" x14ac:dyDescent="0.2">
      <c r="AH1536" s="39"/>
    </row>
    <row r="1537" spans="34:34" x14ac:dyDescent="0.2">
      <c r="AH1537" s="39"/>
    </row>
    <row r="1538" spans="34:34" x14ac:dyDescent="0.2">
      <c r="AH1538" s="39"/>
    </row>
    <row r="1539" spans="34:34" x14ac:dyDescent="0.2">
      <c r="AH1539" s="39"/>
    </row>
    <row r="1540" spans="34:34" x14ac:dyDescent="0.2">
      <c r="AH1540" s="39"/>
    </row>
    <row r="1541" spans="34:34" x14ac:dyDescent="0.2">
      <c r="AH1541" s="39"/>
    </row>
    <row r="1542" spans="34:34" x14ac:dyDescent="0.2">
      <c r="AH1542" s="39"/>
    </row>
    <row r="1543" spans="34:34" x14ac:dyDescent="0.2">
      <c r="AH1543" s="39"/>
    </row>
    <row r="1544" spans="34:34" x14ac:dyDescent="0.2">
      <c r="AH1544" s="39"/>
    </row>
    <row r="1545" spans="34:34" x14ac:dyDescent="0.2">
      <c r="AH1545" s="39"/>
    </row>
    <row r="1546" spans="34:34" x14ac:dyDescent="0.2">
      <c r="AH1546" s="39"/>
    </row>
    <row r="1547" spans="34:34" x14ac:dyDescent="0.2">
      <c r="AH1547" s="39"/>
    </row>
    <row r="1548" spans="34:34" x14ac:dyDescent="0.2">
      <c r="AH1548" s="39"/>
    </row>
    <row r="1549" spans="34:34" x14ac:dyDescent="0.2">
      <c r="AH1549" s="39"/>
    </row>
    <row r="1550" spans="34:34" x14ac:dyDescent="0.2">
      <c r="AH1550" s="39"/>
    </row>
    <row r="1551" spans="34:34" x14ac:dyDescent="0.2">
      <c r="AH1551" s="39"/>
    </row>
    <row r="1552" spans="34:34" x14ac:dyDescent="0.2">
      <c r="AH1552" s="39"/>
    </row>
    <row r="1553" spans="34:34" x14ac:dyDescent="0.2">
      <c r="AH1553" s="39"/>
    </row>
    <row r="1554" spans="34:34" x14ac:dyDescent="0.2">
      <c r="AH1554" s="39"/>
    </row>
    <row r="1555" spans="34:34" x14ac:dyDescent="0.2">
      <c r="AH1555" s="39"/>
    </row>
    <row r="1556" spans="34:34" x14ac:dyDescent="0.2">
      <c r="AH1556" s="39"/>
    </row>
    <row r="1557" spans="34:34" x14ac:dyDescent="0.2">
      <c r="AH1557" s="39"/>
    </row>
    <row r="1558" spans="34:34" x14ac:dyDescent="0.2">
      <c r="AH1558" s="39"/>
    </row>
    <row r="1559" spans="34:34" x14ac:dyDescent="0.2">
      <c r="AH1559" s="39"/>
    </row>
    <row r="1560" spans="34:34" x14ac:dyDescent="0.2">
      <c r="AH1560" s="39"/>
    </row>
    <row r="1561" spans="34:34" x14ac:dyDescent="0.2">
      <c r="AH1561" s="39"/>
    </row>
    <row r="1562" spans="34:34" x14ac:dyDescent="0.2">
      <c r="AH1562" s="39"/>
    </row>
    <row r="1563" spans="34:34" x14ac:dyDescent="0.2">
      <c r="AH1563" s="39"/>
    </row>
    <row r="1564" spans="34:34" x14ac:dyDescent="0.2">
      <c r="AH1564" s="39"/>
    </row>
    <row r="1565" spans="34:34" x14ac:dyDescent="0.2">
      <c r="AH1565" s="39"/>
    </row>
    <row r="1566" spans="34:34" x14ac:dyDescent="0.2">
      <c r="AH1566" s="39"/>
    </row>
    <row r="1567" spans="34:34" x14ac:dyDescent="0.2">
      <c r="AH1567" s="39"/>
    </row>
    <row r="1568" spans="34:34" x14ac:dyDescent="0.2">
      <c r="AH1568" s="39"/>
    </row>
    <row r="1569" spans="34:34" x14ac:dyDescent="0.2">
      <c r="AH1569" s="39"/>
    </row>
    <row r="1570" spans="34:34" x14ac:dyDescent="0.2">
      <c r="AH1570" s="39"/>
    </row>
    <row r="1571" spans="34:34" x14ac:dyDescent="0.2">
      <c r="AH1571" s="39"/>
    </row>
    <row r="1572" spans="34:34" x14ac:dyDescent="0.2">
      <c r="AH1572" s="39"/>
    </row>
    <row r="1573" spans="34:34" x14ac:dyDescent="0.2">
      <c r="AH1573" s="39"/>
    </row>
    <row r="1574" spans="34:34" x14ac:dyDescent="0.2">
      <c r="AH1574" s="39"/>
    </row>
    <row r="1575" spans="34:34" x14ac:dyDescent="0.2">
      <c r="AH1575" s="39"/>
    </row>
    <row r="1576" spans="34:34" x14ac:dyDescent="0.2">
      <c r="AH1576" s="39"/>
    </row>
    <row r="1577" spans="34:34" x14ac:dyDescent="0.2">
      <c r="AH1577" s="39"/>
    </row>
    <row r="1578" spans="34:34" x14ac:dyDescent="0.2">
      <c r="AH1578" s="39"/>
    </row>
    <row r="1579" spans="34:34" x14ac:dyDescent="0.2">
      <c r="AH1579" s="39"/>
    </row>
    <row r="1580" spans="34:34" x14ac:dyDescent="0.2">
      <c r="AH1580" s="39"/>
    </row>
    <row r="1581" spans="34:34" x14ac:dyDescent="0.2">
      <c r="AH1581" s="39"/>
    </row>
    <row r="1582" spans="34:34" x14ac:dyDescent="0.2">
      <c r="AH1582" s="39"/>
    </row>
    <row r="1583" spans="34:34" x14ac:dyDescent="0.2">
      <c r="AH1583" s="39"/>
    </row>
    <row r="1584" spans="34:34" x14ac:dyDescent="0.2">
      <c r="AH1584" s="39"/>
    </row>
    <row r="1585" spans="34:34" x14ac:dyDescent="0.2">
      <c r="AH1585" s="39"/>
    </row>
    <row r="1586" spans="34:34" x14ac:dyDescent="0.2">
      <c r="AH1586" s="39"/>
    </row>
    <row r="1587" spans="34:34" x14ac:dyDescent="0.2">
      <c r="AH1587" s="39"/>
    </row>
    <row r="1588" spans="34:34" x14ac:dyDescent="0.2">
      <c r="AH1588" s="39"/>
    </row>
    <row r="1589" spans="34:34" x14ac:dyDescent="0.2">
      <c r="AH1589" s="39"/>
    </row>
    <row r="1590" spans="34:34" x14ac:dyDescent="0.2">
      <c r="AH1590" s="39"/>
    </row>
    <row r="1591" spans="34:34" x14ac:dyDescent="0.2">
      <c r="AH1591" s="39"/>
    </row>
    <row r="1592" spans="34:34" x14ac:dyDescent="0.2">
      <c r="AH1592" s="39"/>
    </row>
    <row r="1593" spans="34:34" x14ac:dyDescent="0.2">
      <c r="AH1593" s="39"/>
    </row>
    <row r="1594" spans="34:34" x14ac:dyDescent="0.2">
      <c r="AH1594" s="39"/>
    </row>
    <row r="1595" spans="34:34" x14ac:dyDescent="0.2">
      <c r="AH1595" s="39"/>
    </row>
    <row r="1596" spans="34:34" x14ac:dyDescent="0.2">
      <c r="AH1596" s="39"/>
    </row>
    <row r="1597" spans="34:34" x14ac:dyDescent="0.2">
      <c r="AH1597" s="39"/>
    </row>
    <row r="1598" spans="34:34" x14ac:dyDescent="0.2">
      <c r="AH1598" s="39"/>
    </row>
    <row r="1599" spans="34:34" x14ac:dyDescent="0.2">
      <c r="AH1599" s="39"/>
    </row>
    <row r="1600" spans="34:34" x14ac:dyDescent="0.2">
      <c r="AH1600" s="39"/>
    </row>
    <row r="1601" spans="34:34" x14ac:dyDescent="0.2">
      <c r="AH1601" s="39"/>
    </row>
    <row r="1602" spans="34:34" x14ac:dyDescent="0.2">
      <c r="AH1602" s="39"/>
    </row>
    <row r="1603" spans="34:34" x14ac:dyDescent="0.2">
      <c r="AH1603" s="39"/>
    </row>
    <row r="1604" spans="34:34" x14ac:dyDescent="0.2">
      <c r="AH1604" s="39"/>
    </row>
    <row r="1605" spans="34:34" x14ac:dyDescent="0.2">
      <c r="AH1605" s="39"/>
    </row>
    <row r="1606" spans="34:34" x14ac:dyDescent="0.2">
      <c r="AH1606" s="39"/>
    </row>
    <row r="1607" spans="34:34" x14ac:dyDescent="0.2">
      <c r="AH1607" s="39"/>
    </row>
    <row r="1608" spans="34:34" x14ac:dyDescent="0.2">
      <c r="AH1608" s="39"/>
    </row>
    <row r="1609" spans="34:34" x14ac:dyDescent="0.2">
      <c r="AH1609" s="39"/>
    </row>
    <row r="1610" spans="34:34" x14ac:dyDescent="0.2">
      <c r="AH1610" s="39"/>
    </row>
    <row r="1611" spans="34:34" x14ac:dyDescent="0.2">
      <c r="AH1611" s="39"/>
    </row>
    <row r="1612" spans="34:34" x14ac:dyDescent="0.2">
      <c r="AH1612" s="39"/>
    </row>
    <row r="1613" spans="34:34" x14ac:dyDescent="0.2">
      <c r="AH1613" s="39"/>
    </row>
    <row r="1614" spans="34:34" x14ac:dyDescent="0.2">
      <c r="AH1614" s="39"/>
    </row>
    <row r="1615" spans="34:34" x14ac:dyDescent="0.2">
      <c r="AH1615" s="39"/>
    </row>
    <row r="1616" spans="34:34" x14ac:dyDescent="0.2">
      <c r="AH1616" s="39"/>
    </row>
    <row r="1617" spans="34:34" x14ac:dyDescent="0.2">
      <c r="AH1617" s="39"/>
    </row>
    <row r="1618" spans="34:34" x14ac:dyDescent="0.2">
      <c r="AH1618" s="39"/>
    </row>
    <row r="1619" spans="34:34" x14ac:dyDescent="0.2">
      <c r="AH1619" s="39"/>
    </row>
    <row r="1620" spans="34:34" x14ac:dyDescent="0.2">
      <c r="AH1620" s="39"/>
    </row>
    <row r="1621" spans="34:34" x14ac:dyDescent="0.2">
      <c r="AH1621" s="39"/>
    </row>
    <row r="1622" spans="34:34" x14ac:dyDescent="0.2">
      <c r="AH1622" s="39"/>
    </row>
    <row r="1623" spans="34:34" x14ac:dyDescent="0.2">
      <c r="AH1623" s="39"/>
    </row>
    <row r="1624" spans="34:34" x14ac:dyDescent="0.2">
      <c r="AH1624" s="39"/>
    </row>
    <row r="1625" spans="34:34" x14ac:dyDescent="0.2">
      <c r="AH1625" s="39"/>
    </row>
    <row r="1626" spans="34:34" x14ac:dyDescent="0.2">
      <c r="AH1626" s="39"/>
    </row>
    <row r="1627" spans="34:34" x14ac:dyDescent="0.2">
      <c r="AH1627" s="39"/>
    </row>
    <row r="1628" spans="34:34" x14ac:dyDescent="0.2">
      <c r="AH1628" s="39"/>
    </row>
    <row r="1629" spans="34:34" x14ac:dyDescent="0.2">
      <c r="AH1629" s="39"/>
    </row>
    <row r="1630" spans="34:34" x14ac:dyDescent="0.2">
      <c r="AH1630" s="39"/>
    </row>
    <row r="1631" spans="34:34" x14ac:dyDescent="0.2">
      <c r="AH1631" s="39"/>
    </row>
    <row r="1632" spans="34:34" x14ac:dyDescent="0.2">
      <c r="AH1632" s="39"/>
    </row>
    <row r="1633" spans="34:34" x14ac:dyDescent="0.2">
      <c r="AH1633" s="39"/>
    </row>
    <row r="1634" spans="34:34" x14ac:dyDescent="0.2">
      <c r="AH1634" s="39"/>
    </row>
    <row r="1635" spans="34:34" x14ac:dyDescent="0.2">
      <c r="AH1635" s="39"/>
    </row>
    <row r="1636" spans="34:34" x14ac:dyDescent="0.2">
      <c r="AH1636" s="39"/>
    </row>
    <row r="1637" spans="34:34" x14ac:dyDescent="0.2">
      <c r="AH1637" s="39"/>
    </row>
    <row r="1638" spans="34:34" x14ac:dyDescent="0.2">
      <c r="AH1638" s="39"/>
    </row>
    <row r="1639" spans="34:34" x14ac:dyDescent="0.2">
      <c r="AH1639" s="39"/>
    </row>
    <row r="1640" spans="34:34" x14ac:dyDescent="0.2">
      <c r="AH1640" s="39"/>
    </row>
    <row r="1641" spans="34:34" x14ac:dyDescent="0.2">
      <c r="AH1641" s="39"/>
    </row>
    <row r="1642" spans="34:34" x14ac:dyDescent="0.2">
      <c r="AH1642" s="39"/>
    </row>
    <row r="1643" spans="34:34" x14ac:dyDescent="0.2">
      <c r="AH1643" s="39"/>
    </row>
    <row r="1644" spans="34:34" x14ac:dyDescent="0.2">
      <c r="AH1644" s="39"/>
    </row>
    <row r="1645" spans="34:34" x14ac:dyDescent="0.2">
      <c r="AH1645" s="39"/>
    </row>
    <row r="1646" spans="34:34" x14ac:dyDescent="0.2">
      <c r="AH1646" s="39"/>
    </row>
    <row r="1647" spans="34:34" x14ac:dyDescent="0.2">
      <c r="AH1647" s="39"/>
    </row>
    <row r="1648" spans="34:34" x14ac:dyDescent="0.2">
      <c r="AH1648" s="39"/>
    </row>
    <row r="1649" spans="34:34" x14ac:dyDescent="0.2">
      <c r="AH1649" s="39"/>
    </row>
    <row r="1650" spans="34:34" x14ac:dyDescent="0.2">
      <c r="AH1650" s="39"/>
    </row>
    <row r="1651" spans="34:34" x14ac:dyDescent="0.2">
      <c r="AH1651" s="39"/>
    </row>
    <row r="1652" spans="34:34" x14ac:dyDescent="0.2">
      <c r="AH1652" s="39"/>
    </row>
    <row r="1653" spans="34:34" x14ac:dyDescent="0.2">
      <c r="AH1653" s="39"/>
    </row>
    <row r="1654" spans="34:34" x14ac:dyDescent="0.2">
      <c r="AH1654" s="39"/>
    </row>
    <row r="1655" spans="34:34" x14ac:dyDescent="0.2">
      <c r="AH1655" s="39"/>
    </row>
    <row r="1656" spans="34:34" x14ac:dyDescent="0.2">
      <c r="AH1656" s="39"/>
    </row>
    <row r="1657" spans="34:34" x14ac:dyDescent="0.2">
      <c r="AH1657" s="39"/>
    </row>
    <row r="1658" spans="34:34" x14ac:dyDescent="0.2">
      <c r="AH1658" s="39"/>
    </row>
    <row r="1659" spans="34:34" x14ac:dyDescent="0.2">
      <c r="AH1659" s="39"/>
    </row>
    <row r="1660" spans="34:34" x14ac:dyDescent="0.2">
      <c r="AH1660" s="39"/>
    </row>
    <row r="1661" spans="34:34" x14ac:dyDescent="0.2">
      <c r="AH1661" s="39"/>
    </row>
    <row r="1662" spans="34:34" x14ac:dyDescent="0.2">
      <c r="AH1662" s="39"/>
    </row>
    <row r="1663" spans="34:34" x14ac:dyDescent="0.2">
      <c r="AH1663" s="39"/>
    </row>
    <row r="1664" spans="34:34" x14ac:dyDescent="0.2">
      <c r="AH1664" s="39"/>
    </row>
    <row r="1665" spans="34:34" x14ac:dyDescent="0.2">
      <c r="AH1665" s="39"/>
    </row>
    <row r="1666" spans="34:34" x14ac:dyDescent="0.2">
      <c r="AH1666" s="39"/>
    </row>
    <row r="1667" spans="34:34" x14ac:dyDescent="0.2">
      <c r="AH1667" s="39"/>
    </row>
    <row r="1668" spans="34:34" x14ac:dyDescent="0.2">
      <c r="AH1668" s="39"/>
    </row>
    <row r="1669" spans="34:34" x14ac:dyDescent="0.2">
      <c r="AH1669" s="39"/>
    </row>
    <row r="1670" spans="34:34" x14ac:dyDescent="0.2">
      <c r="AH1670" s="39"/>
    </row>
    <row r="1671" spans="34:34" x14ac:dyDescent="0.2">
      <c r="AH1671" s="39"/>
    </row>
    <row r="1672" spans="34:34" x14ac:dyDescent="0.2">
      <c r="AH1672" s="39"/>
    </row>
    <row r="1673" spans="34:34" x14ac:dyDescent="0.2">
      <c r="AH1673" s="39"/>
    </row>
    <row r="1674" spans="34:34" x14ac:dyDescent="0.2">
      <c r="AH1674" s="39"/>
    </row>
    <row r="1675" spans="34:34" x14ac:dyDescent="0.2">
      <c r="AH1675" s="39"/>
    </row>
    <row r="1676" spans="34:34" x14ac:dyDescent="0.2">
      <c r="AH1676" s="39"/>
    </row>
    <row r="1677" spans="34:34" x14ac:dyDescent="0.2">
      <c r="AH1677" s="39"/>
    </row>
    <row r="1678" spans="34:34" x14ac:dyDescent="0.2">
      <c r="AH1678" s="39"/>
    </row>
    <row r="1679" spans="34:34" x14ac:dyDescent="0.2">
      <c r="AH1679" s="39"/>
    </row>
    <row r="1680" spans="34:34" x14ac:dyDescent="0.2">
      <c r="AH1680" s="39"/>
    </row>
    <row r="1681" spans="34:34" x14ac:dyDescent="0.2">
      <c r="AH1681" s="39"/>
    </row>
    <row r="1682" spans="34:34" x14ac:dyDescent="0.2">
      <c r="AH1682" s="39"/>
    </row>
    <row r="1683" spans="34:34" x14ac:dyDescent="0.2">
      <c r="AH1683" s="39"/>
    </row>
    <row r="1684" spans="34:34" x14ac:dyDescent="0.2">
      <c r="AH1684" s="39"/>
    </row>
    <row r="1685" spans="34:34" x14ac:dyDescent="0.2">
      <c r="AH1685" s="39"/>
    </row>
    <row r="1686" spans="34:34" x14ac:dyDescent="0.2">
      <c r="AH1686" s="39"/>
    </row>
    <row r="1687" spans="34:34" x14ac:dyDescent="0.2">
      <c r="AH1687" s="39"/>
    </row>
    <row r="1688" spans="34:34" x14ac:dyDescent="0.2">
      <c r="AH1688" s="39"/>
    </row>
    <row r="1689" spans="34:34" x14ac:dyDescent="0.2">
      <c r="AH1689" s="39"/>
    </row>
    <row r="1690" spans="34:34" x14ac:dyDescent="0.2">
      <c r="AH1690" s="39"/>
    </row>
    <row r="1691" spans="34:34" x14ac:dyDescent="0.2">
      <c r="AH1691" s="39"/>
    </row>
    <row r="1692" spans="34:34" x14ac:dyDescent="0.2">
      <c r="AH1692" s="39"/>
    </row>
    <row r="1693" spans="34:34" x14ac:dyDescent="0.2">
      <c r="AH1693" s="39"/>
    </row>
    <row r="1694" spans="34:34" x14ac:dyDescent="0.2">
      <c r="AH1694" s="39"/>
    </row>
    <row r="1695" spans="34:34" x14ac:dyDescent="0.2">
      <c r="AH1695" s="39"/>
    </row>
    <row r="1696" spans="34:34" x14ac:dyDescent="0.2">
      <c r="AH1696" s="39"/>
    </row>
    <row r="1697" spans="34:34" x14ac:dyDescent="0.2">
      <c r="AH1697" s="39"/>
    </row>
    <row r="1698" spans="34:34" x14ac:dyDescent="0.2">
      <c r="AH1698" s="39"/>
    </row>
    <row r="1699" spans="34:34" x14ac:dyDescent="0.2">
      <c r="AH1699" s="39"/>
    </row>
    <row r="1700" spans="34:34" x14ac:dyDescent="0.2">
      <c r="AH1700" s="39"/>
    </row>
    <row r="1701" spans="34:34" x14ac:dyDescent="0.2">
      <c r="AH1701" s="39"/>
    </row>
    <row r="1702" spans="34:34" x14ac:dyDescent="0.2">
      <c r="AH1702" s="39"/>
    </row>
    <row r="1703" spans="34:34" x14ac:dyDescent="0.2">
      <c r="AH1703" s="39"/>
    </row>
    <row r="1704" spans="34:34" x14ac:dyDescent="0.2">
      <c r="AH1704" s="39"/>
    </row>
    <row r="1705" spans="34:34" x14ac:dyDescent="0.2">
      <c r="AH1705" s="39"/>
    </row>
    <row r="1706" spans="34:34" x14ac:dyDescent="0.2">
      <c r="AH1706" s="39"/>
    </row>
    <row r="1707" spans="34:34" x14ac:dyDescent="0.2">
      <c r="AH1707" s="39"/>
    </row>
    <row r="1708" spans="34:34" x14ac:dyDescent="0.2">
      <c r="AH1708" s="39"/>
    </row>
    <row r="1709" spans="34:34" x14ac:dyDescent="0.2">
      <c r="AH1709" s="39"/>
    </row>
    <row r="1710" spans="34:34" x14ac:dyDescent="0.2">
      <c r="AH1710" s="39"/>
    </row>
    <row r="1711" spans="34:34" x14ac:dyDescent="0.2">
      <c r="AH1711" s="39"/>
    </row>
    <row r="1712" spans="34:34" x14ac:dyDescent="0.2">
      <c r="AH1712" s="39"/>
    </row>
    <row r="1713" spans="34:34" x14ac:dyDescent="0.2">
      <c r="AH1713" s="39"/>
    </row>
    <row r="1714" spans="34:34" x14ac:dyDescent="0.2">
      <c r="AH1714" s="39"/>
    </row>
    <row r="1715" spans="34:34" x14ac:dyDescent="0.2">
      <c r="AH1715" s="39"/>
    </row>
    <row r="1716" spans="34:34" x14ac:dyDescent="0.2">
      <c r="AH1716" s="39"/>
    </row>
    <row r="1717" spans="34:34" x14ac:dyDescent="0.2">
      <c r="AH1717" s="39"/>
    </row>
    <row r="1718" spans="34:34" x14ac:dyDescent="0.2">
      <c r="AH1718" s="39"/>
    </row>
  </sheetData>
  <sheetProtection sheet="1" objects="1" scenarios="1"/>
  <mergeCells count="160">
    <mergeCell ref="AE7:AE17"/>
    <mergeCell ref="AB4:AB17"/>
    <mergeCell ref="M7:M17"/>
    <mergeCell ref="Q7:Q17"/>
    <mergeCell ref="R7:R17"/>
    <mergeCell ref="X7:X17"/>
    <mergeCell ref="AG7:AG17"/>
    <mergeCell ref="AC4:AE6"/>
    <mergeCell ref="N4:X6"/>
    <mergeCell ref="P7:P17"/>
    <mergeCell ref="V10:V17"/>
    <mergeCell ref="O7:O17"/>
    <mergeCell ref="AD7:AD17"/>
    <mergeCell ref="S7:V9"/>
    <mergeCell ref="A1:D1"/>
    <mergeCell ref="E1:AA1"/>
    <mergeCell ref="E4:I6"/>
    <mergeCell ref="J4:M6"/>
    <mergeCell ref="A3:AH3"/>
    <mergeCell ref="AC1:AH1"/>
    <mergeCell ref="AF4:AH6"/>
    <mergeCell ref="A2:AH2"/>
    <mergeCell ref="Y4:Y17"/>
    <mergeCell ref="AA4:AA17"/>
    <mergeCell ref="F7:F17"/>
    <mergeCell ref="E7:E17"/>
    <mergeCell ref="A4:D17"/>
    <mergeCell ref="AF7:AF17"/>
    <mergeCell ref="Z4:Z17"/>
    <mergeCell ref="G7:G17"/>
    <mergeCell ref="AH7:AH17"/>
    <mergeCell ref="H7:H17"/>
    <mergeCell ref="J7:J17"/>
    <mergeCell ref="T10:T17"/>
    <mergeCell ref="AC7:AC17"/>
    <mergeCell ref="N7:N17"/>
    <mergeCell ref="K7:K17"/>
    <mergeCell ref="L7:L17"/>
    <mergeCell ref="I7:I17"/>
    <mergeCell ref="B24:D24"/>
    <mergeCell ref="B22:D22"/>
    <mergeCell ref="A18:D18"/>
    <mergeCell ref="B19:D19"/>
    <mergeCell ref="W7:W17"/>
    <mergeCell ref="S10:S17"/>
    <mergeCell ref="B27:D27"/>
    <mergeCell ref="B23:D23"/>
    <mergeCell ref="B21:D21"/>
    <mergeCell ref="B20:D20"/>
    <mergeCell ref="B25:D25"/>
    <mergeCell ref="B26:D26"/>
    <mergeCell ref="U10:U17"/>
    <mergeCell ref="B28:D28"/>
    <mergeCell ref="B37:D37"/>
    <mergeCell ref="B32:D32"/>
    <mergeCell ref="B36:D36"/>
    <mergeCell ref="B33:D33"/>
    <mergeCell ref="B45:D45"/>
    <mergeCell ref="B51:D51"/>
    <mergeCell ref="B29:D29"/>
    <mergeCell ref="B43:D43"/>
    <mergeCell ref="B30:D30"/>
    <mergeCell ref="B34:D34"/>
    <mergeCell ref="B44:D44"/>
    <mergeCell ref="B47:D47"/>
    <mergeCell ref="B38:D38"/>
    <mergeCell ref="B42:D42"/>
    <mergeCell ref="B40:D40"/>
    <mergeCell ref="B39:D39"/>
    <mergeCell ref="B31:D31"/>
    <mergeCell ref="B52:D52"/>
    <mergeCell ref="B35:D35"/>
    <mergeCell ref="B41:D41"/>
    <mergeCell ref="B64:D64"/>
    <mergeCell ref="B58:D58"/>
    <mergeCell ref="B57:D57"/>
    <mergeCell ref="B60:D60"/>
    <mergeCell ref="B53:D53"/>
    <mergeCell ref="B61:D61"/>
    <mergeCell ref="B54:D54"/>
    <mergeCell ref="B55:D55"/>
    <mergeCell ref="B63:D63"/>
    <mergeCell ref="B56:D56"/>
    <mergeCell ref="B62:D62"/>
    <mergeCell ref="B65:D65"/>
    <mergeCell ref="B59:D59"/>
    <mergeCell ref="B50:D50"/>
    <mergeCell ref="B46:D46"/>
    <mergeCell ref="B49:D49"/>
    <mergeCell ref="B48:D48"/>
    <mergeCell ref="B96:D96"/>
    <mergeCell ref="B68:D68"/>
    <mergeCell ref="B70:D70"/>
    <mergeCell ref="B71:D71"/>
    <mergeCell ref="B81:D81"/>
    <mergeCell ref="B80:D80"/>
    <mergeCell ref="B73:D73"/>
    <mergeCell ref="B95:D95"/>
    <mergeCell ref="B67:D67"/>
    <mergeCell ref="B78:D78"/>
    <mergeCell ref="B87:D87"/>
    <mergeCell ref="B79:D79"/>
    <mergeCell ref="B91:D91"/>
    <mergeCell ref="B90:D90"/>
    <mergeCell ref="B88:D88"/>
    <mergeCell ref="B86:D86"/>
    <mergeCell ref="B82:D82"/>
    <mergeCell ref="B89:D89"/>
    <mergeCell ref="B93:D93"/>
    <mergeCell ref="B97:D97"/>
    <mergeCell ref="B94:D94"/>
    <mergeCell ref="B92:D92"/>
    <mergeCell ref="B76:D76"/>
    <mergeCell ref="B77:D77"/>
    <mergeCell ref="B74:D74"/>
    <mergeCell ref="B72:D72"/>
    <mergeCell ref="B66:D66"/>
    <mergeCell ref="B83:D83"/>
    <mergeCell ref="B84:D84"/>
    <mergeCell ref="B85:D85"/>
    <mergeCell ref="B75:D75"/>
    <mergeCell ref="B69:D69"/>
    <mergeCell ref="B113:D113"/>
    <mergeCell ref="B115:D115"/>
    <mergeCell ref="B100:D100"/>
    <mergeCell ref="B98:D98"/>
    <mergeCell ref="B102:D102"/>
    <mergeCell ref="B118:D118"/>
    <mergeCell ref="B104:D104"/>
    <mergeCell ref="B109:D109"/>
    <mergeCell ref="B108:D108"/>
    <mergeCell ref="B116:D116"/>
    <mergeCell ref="B114:D114"/>
    <mergeCell ref="B117:D117"/>
    <mergeCell ref="B105:D105"/>
    <mergeCell ref="B112:D112"/>
    <mergeCell ref="B111:D111"/>
    <mergeCell ref="B106:D106"/>
    <mergeCell ref="B107:D107"/>
    <mergeCell ref="B110:D110"/>
    <mergeCell ref="B103:D103"/>
    <mergeCell ref="B101:D101"/>
    <mergeCell ref="B99:D99"/>
    <mergeCell ref="C136:E136"/>
    <mergeCell ref="B126:D126"/>
    <mergeCell ref="B133:D133"/>
    <mergeCell ref="B134:D134"/>
    <mergeCell ref="B127:D127"/>
    <mergeCell ref="B128:D128"/>
    <mergeCell ref="B129:D129"/>
    <mergeCell ref="B130:D130"/>
    <mergeCell ref="B119:D119"/>
    <mergeCell ref="B120:D120"/>
    <mergeCell ref="B122:D122"/>
    <mergeCell ref="B132:D132"/>
    <mergeCell ref="B125:D125"/>
    <mergeCell ref="B131:D131"/>
    <mergeCell ref="B123:D123"/>
    <mergeCell ref="B121:D121"/>
    <mergeCell ref="B124:D12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I1713"/>
  <sheetViews>
    <sheetView zoomScale="85" zoomScaleNormal="85" workbookViewId="0">
      <selection activeCell="AN138" sqref="AN138"/>
    </sheetView>
  </sheetViews>
  <sheetFormatPr defaultRowHeight="12.75" x14ac:dyDescent="0.2"/>
  <cols>
    <col min="1" max="3" width="9.140625" style="1"/>
    <col min="4" max="4" width="24.28515625" style="1" customWidth="1"/>
    <col min="5" max="5" width="8.28515625" style="1" customWidth="1"/>
    <col min="6" max="6" width="6.7109375" style="1" customWidth="1"/>
    <col min="7" max="7" width="11.7109375" style="1" customWidth="1"/>
    <col min="8" max="8" width="9.140625" style="1" customWidth="1"/>
    <col min="9" max="9" width="9.85546875" style="1" customWidth="1"/>
    <col min="10" max="10" width="7.5703125" style="1" customWidth="1"/>
    <col min="11" max="11" width="10.140625" style="1" customWidth="1"/>
    <col min="12" max="13" width="7.5703125" style="1" customWidth="1"/>
    <col min="14" max="14" width="7.42578125" style="1" customWidth="1"/>
    <col min="15" max="15" width="7.140625" style="1" customWidth="1"/>
    <col min="16" max="16" width="7.85546875" style="1" customWidth="1"/>
    <col min="17" max="17" width="6.7109375" style="1" customWidth="1"/>
    <col min="18" max="18" width="4.5703125" style="1" customWidth="1"/>
    <col min="19" max="19" width="5.85546875" style="1" customWidth="1"/>
    <col min="20" max="20" width="6.85546875" style="1" customWidth="1"/>
    <col min="21" max="21" width="5.85546875" style="1" customWidth="1"/>
    <col min="22" max="22" width="6.5703125" style="1" customWidth="1"/>
    <col min="23" max="24" width="7.7109375" style="1" customWidth="1"/>
    <col min="25" max="25" width="6.85546875" style="1" customWidth="1"/>
    <col min="26" max="26" width="6.5703125" style="1" customWidth="1"/>
    <col min="27" max="27" width="8.5703125" style="1" customWidth="1"/>
    <col min="28" max="28" width="7" style="1" customWidth="1"/>
    <col min="29" max="30" width="5.85546875" style="1" customWidth="1"/>
    <col min="31" max="31" width="6.28515625" style="1" customWidth="1"/>
    <col min="32" max="32" width="5.140625" style="1" customWidth="1"/>
    <col min="33" max="33" width="6.28515625" style="1" customWidth="1"/>
    <col min="34" max="34" width="8.7109375" style="2" customWidth="1"/>
    <col min="35" max="35" width="7.85546875" style="1" hidden="1" customWidth="1"/>
    <col min="36" max="238" width="9.140625" style="1"/>
    <col min="239" max="239" width="24.28515625" style="1" customWidth="1"/>
    <col min="240" max="240" width="8.28515625" style="1" customWidth="1"/>
    <col min="241" max="241" width="6.7109375" style="1" customWidth="1"/>
    <col min="242" max="242" width="11.7109375" style="1" customWidth="1"/>
    <col min="243" max="243" width="9.140625" style="1" customWidth="1"/>
    <col min="244" max="244" width="9.85546875" style="1" customWidth="1"/>
    <col min="245" max="245" width="7.5703125" style="1" customWidth="1"/>
    <col min="246" max="246" width="10.140625" style="1" customWidth="1"/>
    <col min="247" max="248" width="7.5703125" style="1" customWidth="1"/>
    <col min="249" max="249" width="7.42578125" style="1" customWidth="1"/>
    <col min="250" max="250" width="7.140625" style="1" customWidth="1"/>
    <col min="251" max="251" width="7.85546875" style="1" customWidth="1"/>
    <col min="252" max="252" width="6.7109375" style="1" customWidth="1"/>
    <col min="253" max="253" width="4.5703125" style="1" customWidth="1"/>
    <col min="254" max="254" width="5.85546875" style="1" customWidth="1"/>
    <col min="255" max="255" width="6.85546875" style="1" customWidth="1"/>
    <col min="256" max="256" width="5.85546875" style="1" customWidth="1"/>
    <col min="257" max="257" width="6.5703125" style="1" customWidth="1"/>
    <col min="258" max="259" width="7.7109375" style="1" customWidth="1"/>
    <col min="260" max="260" width="6.85546875" style="1" customWidth="1"/>
    <col min="261" max="261" width="6.5703125" style="1" customWidth="1"/>
    <col min="262" max="262" width="8.5703125" style="1" customWidth="1"/>
    <col min="263" max="263" width="7" style="1" customWidth="1"/>
    <col min="264" max="265" width="5.85546875" style="1" customWidth="1"/>
    <col min="266" max="266" width="6.28515625" style="1" customWidth="1"/>
    <col min="267" max="267" width="5.140625" style="1" customWidth="1"/>
    <col min="268" max="268" width="6.28515625" style="1" customWidth="1"/>
    <col min="269" max="269" width="8.7109375" style="1" customWidth="1"/>
    <col min="270" max="270" width="0" style="1" hidden="1" customWidth="1"/>
    <col min="271" max="275" width="9.140625" style="1"/>
    <col min="276" max="276" width="14.7109375" style="1" customWidth="1"/>
    <col min="277" max="277" width="9.140625" style="1"/>
    <col min="278" max="278" width="18.28515625" style="1" customWidth="1"/>
    <col min="279" max="494" width="9.140625" style="1"/>
    <col min="495" max="495" width="24.28515625" style="1" customWidth="1"/>
    <col min="496" max="496" width="8.28515625" style="1" customWidth="1"/>
    <col min="497" max="497" width="6.7109375" style="1" customWidth="1"/>
    <col min="498" max="498" width="11.7109375" style="1" customWidth="1"/>
    <col min="499" max="499" width="9.140625" style="1" customWidth="1"/>
    <col min="500" max="500" width="9.85546875" style="1" customWidth="1"/>
    <col min="501" max="501" width="7.5703125" style="1" customWidth="1"/>
    <col min="502" max="502" width="10.140625" style="1" customWidth="1"/>
    <col min="503" max="504" width="7.5703125" style="1" customWidth="1"/>
    <col min="505" max="505" width="7.42578125" style="1" customWidth="1"/>
    <col min="506" max="506" width="7.140625" style="1" customWidth="1"/>
    <col min="507" max="507" width="7.85546875" style="1" customWidth="1"/>
    <col min="508" max="508" width="6.7109375" style="1" customWidth="1"/>
    <col min="509" max="509" width="4.5703125" style="1" customWidth="1"/>
    <col min="510" max="510" width="5.85546875" style="1" customWidth="1"/>
    <col min="511" max="511" width="6.85546875" style="1" customWidth="1"/>
    <col min="512" max="512" width="5.85546875" style="1" customWidth="1"/>
    <col min="513" max="513" width="6.5703125" style="1" customWidth="1"/>
    <col min="514" max="515" width="7.7109375" style="1" customWidth="1"/>
    <col min="516" max="516" width="6.85546875" style="1" customWidth="1"/>
    <col min="517" max="517" width="6.5703125" style="1" customWidth="1"/>
    <col min="518" max="518" width="8.5703125" style="1" customWidth="1"/>
    <col min="519" max="519" width="7" style="1" customWidth="1"/>
    <col min="520" max="521" width="5.85546875" style="1" customWidth="1"/>
    <col min="522" max="522" width="6.28515625" style="1" customWidth="1"/>
    <col min="523" max="523" width="5.140625" style="1" customWidth="1"/>
    <col min="524" max="524" width="6.28515625" style="1" customWidth="1"/>
    <col min="525" max="525" width="8.7109375" style="1" customWidth="1"/>
    <col min="526" max="526" width="0" style="1" hidden="1" customWidth="1"/>
    <col min="527" max="531" width="9.140625" style="1"/>
    <col min="532" max="532" width="14.7109375" style="1" customWidth="1"/>
    <col min="533" max="533" width="9.140625" style="1"/>
    <col min="534" max="534" width="18.28515625" style="1" customWidth="1"/>
    <col min="535" max="750" width="9.140625" style="1"/>
    <col min="751" max="751" width="24.28515625" style="1" customWidth="1"/>
    <col min="752" max="752" width="8.28515625" style="1" customWidth="1"/>
    <col min="753" max="753" width="6.7109375" style="1" customWidth="1"/>
    <col min="754" max="754" width="11.7109375" style="1" customWidth="1"/>
    <col min="755" max="755" width="9.140625" style="1" customWidth="1"/>
    <col min="756" max="756" width="9.85546875" style="1" customWidth="1"/>
    <col min="757" max="757" width="7.5703125" style="1" customWidth="1"/>
    <col min="758" max="758" width="10.140625" style="1" customWidth="1"/>
    <col min="759" max="760" width="7.5703125" style="1" customWidth="1"/>
    <col min="761" max="761" width="7.42578125" style="1" customWidth="1"/>
    <col min="762" max="762" width="7.140625" style="1" customWidth="1"/>
    <col min="763" max="763" width="7.85546875" style="1" customWidth="1"/>
    <col min="764" max="764" width="6.7109375" style="1" customWidth="1"/>
    <col min="765" max="765" width="4.5703125" style="1" customWidth="1"/>
    <col min="766" max="766" width="5.85546875" style="1" customWidth="1"/>
    <col min="767" max="767" width="6.85546875" style="1" customWidth="1"/>
    <col min="768" max="768" width="5.85546875" style="1" customWidth="1"/>
    <col min="769" max="769" width="6.5703125" style="1" customWidth="1"/>
    <col min="770" max="771" width="7.7109375" style="1" customWidth="1"/>
    <col min="772" max="772" width="6.85546875" style="1" customWidth="1"/>
    <col min="773" max="773" width="6.5703125" style="1" customWidth="1"/>
    <col min="774" max="774" width="8.5703125" style="1" customWidth="1"/>
    <col min="775" max="775" width="7" style="1" customWidth="1"/>
    <col min="776" max="777" width="5.85546875" style="1" customWidth="1"/>
    <col min="778" max="778" width="6.28515625" style="1" customWidth="1"/>
    <col min="779" max="779" width="5.140625" style="1" customWidth="1"/>
    <col min="780" max="780" width="6.28515625" style="1" customWidth="1"/>
    <col min="781" max="781" width="8.7109375" style="1" customWidth="1"/>
    <col min="782" max="782" width="0" style="1" hidden="1" customWidth="1"/>
    <col min="783" max="787" width="9.140625" style="1"/>
    <col min="788" max="788" width="14.7109375" style="1" customWidth="1"/>
    <col min="789" max="789" width="9.140625" style="1"/>
    <col min="790" max="790" width="18.28515625" style="1" customWidth="1"/>
    <col min="791" max="1006" width="9.140625" style="1"/>
    <col min="1007" max="1007" width="24.28515625" style="1" customWidth="1"/>
    <col min="1008" max="1008" width="8.28515625" style="1" customWidth="1"/>
    <col min="1009" max="1009" width="6.7109375" style="1" customWidth="1"/>
    <col min="1010" max="1010" width="11.7109375" style="1" customWidth="1"/>
    <col min="1011" max="1011" width="9.140625" style="1" customWidth="1"/>
    <col min="1012" max="1012" width="9.85546875" style="1" customWidth="1"/>
    <col min="1013" max="1013" width="7.5703125" style="1" customWidth="1"/>
    <col min="1014" max="1014" width="10.140625" style="1" customWidth="1"/>
    <col min="1015" max="1016" width="7.5703125" style="1" customWidth="1"/>
    <col min="1017" max="1017" width="7.42578125" style="1" customWidth="1"/>
    <col min="1018" max="1018" width="7.140625" style="1" customWidth="1"/>
    <col min="1019" max="1019" width="7.85546875" style="1" customWidth="1"/>
    <col min="1020" max="1020" width="6.7109375" style="1" customWidth="1"/>
    <col min="1021" max="1021" width="4.5703125" style="1" customWidth="1"/>
    <col min="1022" max="1022" width="5.85546875" style="1" customWidth="1"/>
    <col min="1023" max="1023" width="6.85546875" style="1" customWidth="1"/>
    <col min="1024" max="1024" width="5.85546875" style="1" customWidth="1"/>
    <col min="1025" max="1025" width="6.5703125" style="1" customWidth="1"/>
    <col min="1026" max="1027" width="7.7109375" style="1" customWidth="1"/>
    <col min="1028" max="1028" width="6.85546875" style="1" customWidth="1"/>
    <col min="1029" max="1029" width="6.5703125" style="1" customWidth="1"/>
    <col min="1030" max="1030" width="8.5703125" style="1" customWidth="1"/>
    <col min="1031" max="1031" width="7" style="1" customWidth="1"/>
    <col min="1032" max="1033" width="5.85546875" style="1" customWidth="1"/>
    <col min="1034" max="1034" width="6.28515625" style="1" customWidth="1"/>
    <col min="1035" max="1035" width="5.140625" style="1" customWidth="1"/>
    <col min="1036" max="1036" width="6.28515625" style="1" customWidth="1"/>
    <col min="1037" max="1037" width="8.7109375" style="1" customWidth="1"/>
    <col min="1038" max="1038" width="0" style="1" hidden="1" customWidth="1"/>
    <col min="1039" max="1043" width="9.140625" style="1"/>
    <col min="1044" max="1044" width="14.7109375" style="1" customWidth="1"/>
    <col min="1045" max="1045" width="9.140625" style="1"/>
    <col min="1046" max="1046" width="18.28515625" style="1" customWidth="1"/>
    <col min="1047" max="1262" width="9.140625" style="1"/>
    <col min="1263" max="1263" width="24.28515625" style="1" customWidth="1"/>
    <col min="1264" max="1264" width="8.28515625" style="1" customWidth="1"/>
    <col min="1265" max="1265" width="6.7109375" style="1" customWidth="1"/>
    <col min="1266" max="1266" width="11.7109375" style="1" customWidth="1"/>
    <col min="1267" max="1267" width="9.140625" style="1" customWidth="1"/>
    <col min="1268" max="1268" width="9.85546875" style="1" customWidth="1"/>
    <col min="1269" max="1269" width="7.5703125" style="1" customWidth="1"/>
    <col min="1270" max="1270" width="10.140625" style="1" customWidth="1"/>
    <col min="1271" max="1272" width="7.5703125" style="1" customWidth="1"/>
    <col min="1273" max="1273" width="7.42578125" style="1" customWidth="1"/>
    <col min="1274" max="1274" width="7.140625" style="1" customWidth="1"/>
    <col min="1275" max="1275" width="7.85546875" style="1" customWidth="1"/>
    <col min="1276" max="1276" width="6.7109375" style="1" customWidth="1"/>
    <col min="1277" max="1277" width="4.5703125" style="1" customWidth="1"/>
    <col min="1278" max="1278" width="5.85546875" style="1" customWidth="1"/>
    <col min="1279" max="1279" width="6.85546875" style="1" customWidth="1"/>
    <col min="1280" max="1280" width="5.85546875" style="1" customWidth="1"/>
    <col min="1281" max="1281" width="6.5703125" style="1" customWidth="1"/>
    <col min="1282" max="1283" width="7.7109375" style="1" customWidth="1"/>
    <col min="1284" max="1284" width="6.85546875" style="1" customWidth="1"/>
    <col min="1285" max="1285" width="6.5703125" style="1" customWidth="1"/>
    <col min="1286" max="1286" width="8.5703125" style="1" customWidth="1"/>
    <col min="1287" max="1287" width="7" style="1" customWidth="1"/>
    <col min="1288" max="1289" width="5.85546875" style="1" customWidth="1"/>
    <col min="1290" max="1290" width="6.28515625" style="1" customWidth="1"/>
    <col min="1291" max="1291" width="5.140625" style="1" customWidth="1"/>
    <col min="1292" max="1292" width="6.28515625" style="1" customWidth="1"/>
    <col min="1293" max="1293" width="8.7109375" style="1" customWidth="1"/>
    <col min="1294" max="1294" width="0" style="1" hidden="1" customWidth="1"/>
    <col min="1295" max="1299" width="9.140625" style="1"/>
    <col min="1300" max="1300" width="14.7109375" style="1" customWidth="1"/>
    <col min="1301" max="1301" width="9.140625" style="1"/>
    <col min="1302" max="1302" width="18.28515625" style="1" customWidth="1"/>
    <col min="1303" max="1518" width="9.140625" style="1"/>
    <col min="1519" max="1519" width="24.28515625" style="1" customWidth="1"/>
    <col min="1520" max="1520" width="8.28515625" style="1" customWidth="1"/>
    <col min="1521" max="1521" width="6.7109375" style="1" customWidth="1"/>
    <col min="1522" max="1522" width="11.7109375" style="1" customWidth="1"/>
    <col min="1523" max="1523" width="9.140625" style="1" customWidth="1"/>
    <col min="1524" max="1524" width="9.85546875" style="1" customWidth="1"/>
    <col min="1525" max="1525" width="7.5703125" style="1" customWidth="1"/>
    <col min="1526" max="1526" width="10.140625" style="1" customWidth="1"/>
    <col min="1527" max="1528" width="7.5703125" style="1" customWidth="1"/>
    <col min="1529" max="1529" width="7.42578125" style="1" customWidth="1"/>
    <col min="1530" max="1530" width="7.140625" style="1" customWidth="1"/>
    <col min="1531" max="1531" width="7.85546875" style="1" customWidth="1"/>
    <col min="1532" max="1532" width="6.7109375" style="1" customWidth="1"/>
    <col min="1533" max="1533" width="4.5703125" style="1" customWidth="1"/>
    <col min="1534" max="1534" width="5.85546875" style="1" customWidth="1"/>
    <col min="1535" max="1535" width="6.85546875" style="1" customWidth="1"/>
    <col min="1536" max="1536" width="5.85546875" style="1" customWidth="1"/>
    <col min="1537" max="1537" width="6.5703125" style="1" customWidth="1"/>
    <col min="1538" max="1539" width="7.7109375" style="1" customWidth="1"/>
    <col min="1540" max="1540" width="6.85546875" style="1" customWidth="1"/>
    <col min="1541" max="1541" width="6.5703125" style="1" customWidth="1"/>
    <col min="1542" max="1542" width="8.5703125" style="1" customWidth="1"/>
    <col min="1543" max="1543" width="7" style="1" customWidth="1"/>
    <col min="1544" max="1545" width="5.85546875" style="1" customWidth="1"/>
    <col min="1546" max="1546" width="6.28515625" style="1" customWidth="1"/>
    <col min="1547" max="1547" width="5.140625" style="1" customWidth="1"/>
    <col min="1548" max="1548" width="6.28515625" style="1" customWidth="1"/>
    <col min="1549" max="1549" width="8.7109375" style="1" customWidth="1"/>
    <col min="1550" max="1550" width="0" style="1" hidden="1" customWidth="1"/>
    <col min="1551" max="1555" width="9.140625" style="1"/>
    <col min="1556" max="1556" width="14.7109375" style="1" customWidth="1"/>
    <col min="1557" max="1557" width="9.140625" style="1"/>
    <col min="1558" max="1558" width="18.28515625" style="1" customWidth="1"/>
    <col min="1559" max="1774" width="9.140625" style="1"/>
    <col min="1775" max="1775" width="24.28515625" style="1" customWidth="1"/>
    <col min="1776" max="1776" width="8.28515625" style="1" customWidth="1"/>
    <col min="1777" max="1777" width="6.7109375" style="1" customWidth="1"/>
    <col min="1778" max="1778" width="11.7109375" style="1" customWidth="1"/>
    <col min="1779" max="1779" width="9.140625" style="1" customWidth="1"/>
    <col min="1780" max="1780" width="9.85546875" style="1" customWidth="1"/>
    <col min="1781" max="1781" width="7.5703125" style="1" customWidth="1"/>
    <col min="1782" max="1782" width="10.140625" style="1" customWidth="1"/>
    <col min="1783" max="1784" width="7.5703125" style="1" customWidth="1"/>
    <col min="1785" max="1785" width="7.42578125" style="1" customWidth="1"/>
    <col min="1786" max="1786" width="7.140625" style="1" customWidth="1"/>
    <col min="1787" max="1787" width="7.85546875" style="1" customWidth="1"/>
    <col min="1788" max="1788" width="6.7109375" style="1" customWidth="1"/>
    <col min="1789" max="1789" width="4.5703125" style="1" customWidth="1"/>
    <col min="1790" max="1790" width="5.85546875" style="1" customWidth="1"/>
    <col min="1791" max="1791" width="6.85546875" style="1" customWidth="1"/>
    <col min="1792" max="1792" width="5.85546875" style="1" customWidth="1"/>
    <col min="1793" max="1793" width="6.5703125" style="1" customWidth="1"/>
    <col min="1794" max="1795" width="7.7109375" style="1" customWidth="1"/>
    <col min="1796" max="1796" width="6.85546875" style="1" customWidth="1"/>
    <col min="1797" max="1797" width="6.5703125" style="1" customWidth="1"/>
    <col min="1798" max="1798" width="8.5703125" style="1" customWidth="1"/>
    <col min="1799" max="1799" width="7" style="1" customWidth="1"/>
    <col min="1800" max="1801" width="5.85546875" style="1" customWidth="1"/>
    <col min="1802" max="1802" width="6.28515625" style="1" customWidth="1"/>
    <col min="1803" max="1803" width="5.140625" style="1" customWidth="1"/>
    <col min="1804" max="1804" width="6.28515625" style="1" customWidth="1"/>
    <col min="1805" max="1805" width="8.7109375" style="1" customWidth="1"/>
    <col min="1806" max="1806" width="0" style="1" hidden="1" customWidth="1"/>
    <col min="1807" max="1811" width="9.140625" style="1"/>
    <col min="1812" max="1812" width="14.7109375" style="1" customWidth="1"/>
    <col min="1813" max="1813" width="9.140625" style="1"/>
    <col min="1814" max="1814" width="18.28515625" style="1" customWidth="1"/>
    <col min="1815" max="2030" width="9.140625" style="1"/>
    <col min="2031" max="2031" width="24.28515625" style="1" customWidth="1"/>
    <col min="2032" max="2032" width="8.28515625" style="1" customWidth="1"/>
    <col min="2033" max="2033" width="6.7109375" style="1" customWidth="1"/>
    <col min="2034" max="2034" width="11.7109375" style="1" customWidth="1"/>
    <col min="2035" max="2035" width="9.140625" style="1" customWidth="1"/>
    <col min="2036" max="2036" width="9.85546875" style="1" customWidth="1"/>
    <col min="2037" max="2037" width="7.5703125" style="1" customWidth="1"/>
    <col min="2038" max="2038" width="10.140625" style="1" customWidth="1"/>
    <col min="2039" max="2040" width="7.5703125" style="1" customWidth="1"/>
    <col min="2041" max="2041" width="7.42578125" style="1" customWidth="1"/>
    <col min="2042" max="2042" width="7.140625" style="1" customWidth="1"/>
    <col min="2043" max="2043" width="7.85546875" style="1" customWidth="1"/>
    <col min="2044" max="2044" width="6.7109375" style="1" customWidth="1"/>
    <col min="2045" max="2045" width="4.5703125" style="1" customWidth="1"/>
    <col min="2046" max="2046" width="5.85546875" style="1" customWidth="1"/>
    <col min="2047" max="2047" width="6.85546875" style="1" customWidth="1"/>
    <col min="2048" max="2048" width="5.85546875" style="1" customWidth="1"/>
    <col min="2049" max="2049" width="6.5703125" style="1" customWidth="1"/>
    <col min="2050" max="2051" width="7.7109375" style="1" customWidth="1"/>
    <col min="2052" max="2052" width="6.85546875" style="1" customWidth="1"/>
    <col min="2053" max="2053" width="6.5703125" style="1" customWidth="1"/>
    <col min="2054" max="2054" width="8.5703125" style="1" customWidth="1"/>
    <col min="2055" max="2055" width="7" style="1" customWidth="1"/>
    <col min="2056" max="2057" width="5.85546875" style="1" customWidth="1"/>
    <col min="2058" max="2058" width="6.28515625" style="1" customWidth="1"/>
    <col min="2059" max="2059" width="5.140625" style="1" customWidth="1"/>
    <col min="2060" max="2060" width="6.28515625" style="1" customWidth="1"/>
    <col min="2061" max="2061" width="8.7109375" style="1" customWidth="1"/>
    <col min="2062" max="2062" width="0" style="1" hidden="1" customWidth="1"/>
    <col min="2063" max="2067" width="9.140625" style="1"/>
    <col min="2068" max="2068" width="14.7109375" style="1" customWidth="1"/>
    <col min="2069" max="2069" width="9.140625" style="1"/>
    <col min="2070" max="2070" width="18.28515625" style="1" customWidth="1"/>
    <col min="2071" max="2286" width="9.140625" style="1"/>
    <col min="2287" max="2287" width="24.28515625" style="1" customWidth="1"/>
    <col min="2288" max="2288" width="8.28515625" style="1" customWidth="1"/>
    <col min="2289" max="2289" width="6.7109375" style="1" customWidth="1"/>
    <col min="2290" max="2290" width="11.7109375" style="1" customWidth="1"/>
    <col min="2291" max="2291" width="9.140625" style="1" customWidth="1"/>
    <col min="2292" max="2292" width="9.85546875" style="1" customWidth="1"/>
    <col min="2293" max="2293" width="7.5703125" style="1" customWidth="1"/>
    <col min="2294" max="2294" width="10.140625" style="1" customWidth="1"/>
    <col min="2295" max="2296" width="7.5703125" style="1" customWidth="1"/>
    <col min="2297" max="2297" width="7.42578125" style="1" customWidth="1"/>
    <col min="2298" max="2298" width="7.140625" style="1" customWidth="1"/>
    <col min="2299" max="2299" width="7.85546875" style="1" customWidth="1"/>
    <col min="2300" max="2300" width="6.7109375" style="1" customWidth="1"/>
    <col min="2301" max="2301" width="4.5703125" style="1" customWidth="1"/>
    <col min="2302" max="2302" width="5.85546875" style="1" customWidth="1"/>
    <col min="2303" max="2303" width="6.85546875" style="1" customWidth="1"/>
    <col min="2304" max="2304" width="5.85546875" style="1" customWidth="1"/>
    <col min="2305" max="2305" width="6.5703125" style="1" customWidth="1"/>
    <col min="2306" max="2307" width="7.7109375" style="1" customWidth="1"/>
    <col min="2308" max="2308" width="6.85546875" style="1" customWidth="1"/>
    <col min="2309" max="2309" width="6.5703125" style="1" customWidth="1"/>
    <col min="2310" max="2310" width="8.5703125" style="1" customWidth="1"/>
    <col min="2311" max="2311" width="7" style="1" customWidth="1"/>
    <col min="2312" max="2313" width="5.85546875" style="1" customWidth="1"/>
    <col min="2314" max="2314" width="6.28515625" style="1" customWidth="1"/>
    <col min="2315" max="2315" width="5.140625" style="1" customWidth="1"/>
    <col min="2316" max="2316" width="6.28515625" style="1" customWidth="1"/>
    <col min="2317" max="2317" width="8.7109375" style="1" customWidth="1"/>
    <col min="2318" max="2318" width="0" style="1" hidden="1" customWidth="1"/>
    <col min="2319" max="2323" width="9.140625" style="1"/>
    <col min="2324" max="2324" width="14.7109375" style="1" customWidth="1"/>
    <col min="2325" max="2325" width="9.140625" style="1"/>
    <col min="2326" max="2326" width="18.28515625" style="1" customWidth="1"/>
    <col min="2327" max="2542" width="9.140625" style="1"/>
    <col min="2543" max="2543" width="24.28515625" style="1" customWidth="1"/>
    <col min="2544" max="2544" width="8.28515625" style="1" customWidth="1"/>
    <col min="2545" max="2545" width="6.7109375" style="1" customWidth="1"/>
    <col min="2546" max="2546" width="11.7109375" style="1" customWidth="1"/>
    <col min="2547" max="2547" width="9.140625" style="1" customWidth="1"/>
    <col min="2548" max="2548" width="9.85546875" style="1" customWidth="1"/>
    <col min="2549" max="2549" width="7.5703125" style="1" customWidth="1"/>
    <col min="2550" max="2550" width="10.140625" style="1" customWidth="1"/>
    <col min="2551" max="2552" width="7.5703125" style="1" customWidth="1"/>
    <col min="2553" max="2553" width="7.42578125" style="1" customWidth="1"/>
    <col min="2554" max="2554" width="7.140625" style="1" customWidth="1"/>
    <col min="2555" max="2555" width="7.85546875" style="1" customWidth="1"/>
    <col min="2556" max="2556" width="6.7109375" style="1" customWidth="1"/>
    <col min="2557" max="2557" width="4.5703125" style="1" customWidth="1"/>
    <col min="2558" max="2558" width="5.85546875" style="1" customWidth="1"/>
    <col min="2559" max="2559" width="6.85546875" style="1" customWidth="1"/>
    <col min="2560" max="2560" width="5.85546875" style="1" customWidth="1"/>
    <col min="2561" max="2561" width="6.5703125" style="1" customWidth="1"/>
    <col min="2562" max="2563" width="7.7109375" style="1" customWidth="1"/>
    <col min="2564" max="2564" width="6.85546875" style="1" customWidth="1"/>
    <col min="2565" max="2565" width="6.5703125" style="1" customWidth="1"/>
    <col min="2566" max="2566" width="8.5703125" style="1" customWidth="1"/>
    <col min="2567" max="2567" width="7" style="1" customWidth="1"/>
    <col min="2568" max="2569" width="5.85546875" style="1" customWidth="1"/>
    <col min="2570" max="2570" width="6.28515625" style="1" customWidth="1"/>
    <col min="2571" max="2571" width="5.140625" style="1" customWidth="1"/>
    <col min="2572" max="2572" width="6.28515625" style="1" customWidth="1"/>
    <col min="2573" max="2573" width="8.7109375" style="1" customWidth="1"/>
    <col min="2574" max="2574" width="0" style="1" hidden="1" customWidth="1"/>
    <col min="2575" max="2579" width="9.140625" style="1"/>
    <col min="2580" max="2580" width="14.7109375" style="1" customWidth="1"/>
    <col min="2581" max="2581" width="9.140625" style="1"/>
    <col min="2582" max="2582" width="18.28515625" style="1" customWidth="1"/>
    <col min="2583" max="2798" width="9.140625" style="1"/>
    <col min="2799" max="2799" width="24.28515625" style="1" customWidth="1"/>
    <col min="2800" max="2800" width="8.28515625" style="1" customWidth="1"/>
    <col min="2801" max="2801" width="6.7109375" style="1" customWidth="1"/>
    <col min="2802" max="2802" width="11.7109375" style="1" customWidth="1"/>
    <col min="2803" max="2803" width="9.140625" style="1" customWidth="1"/>
    <col min="2804" max="2804" width="9.85546875" style="1" customWidth="1"/>
    <col min="2805" max="2805" width="7.5703125" style="1" customWidth="1"/>
    <col min="2806" max="2806" width="10.140625" style="1" customWidth="1"/>
    <col min="2807" max="2808" width="7.5703125" style="1" customWidth="1"/>
    <col min="2809" max="2809" width="7.42578125" style="1" customWidth="1"/>
    <col min="2810" max="2810" width="7.140625" style="1" customWidth="1"/>
    <col min="2811" max="2811" width="7.85546875" style="1" customWidth="1"/>
    <col min="2812" max="2812" width="6.7109375" style="1" customWidth="1"/>
    <col min="2813" max="2813" width="4.5703125" style="1" customWidth="1"/>
    <col min="2814" max="2814" width="5.85546875" style="1" customWidth="1"/>
    <col min="2815" max="2815" width="6.85546875" style="1" customWidth="1"/>
    <col min="2816" max="2816" width="5.85546875" style="1" customWidth="1"/>
    <col min="2817" max="2817" width="6.5703125" style="1" customWidth="1"/>
    <col min="2818" max="2819" width="7.7109375" style="1" customWidth="1"/>
    <col min="2820" max="2820" width="6.85546875" style="1" customWidth="1"/>
    <col min="2821" max="2821" width="6.5703125" style="1" customWidth="1"/>
    <col min="2822" max="2822" width="8.5703125" style="1" customWidth="1"/>
    <col min="2823" max="2823" width="7" style="1" customWidth="1"/>
    <col min="2824" max="2825" width="5.85546875" style="1" customWidth="1"/>
    <col min="2826" max="2826" width="6.28515625" style="1" customWidth="1"/>
    <col min="2827" max="2827" width="5.140625" style="1" customWidth="1"/>
    <col min="2828" max="2828" width="6.28515625" style="1" customWidth="1"/>
    <col min="2829" max="2829" width="8.7109375" style="1" customWidth="1"/>
    <col min="2830" max="2830" width="0" style="1" hidden="1" customWidth="1"/>
    <col min="2831" max="2835" width="9.140625" style="1"/>
    <col min="2836" max="2836" width="14.7109375" style="1" customWidth="1"/>
    <col min="2837" max="2837" width="9.140625" style="1"/>
    <col min="2838" max="2838" width="18.28515625" style="1" customWidth="1"/>
    <col min="2839" max="3054" width="9.140625" style="1"/>
    <col min="3055" max="3055" width="24.28515625" style="1" customWidth="1"/>
    <col min="3056" max="3056" width="8.28515625" style="1" customWidth="1"/>
    <col min="3057" max="3057" width="6.7109375" style="1" customWidth="1"/>
    <col min="3058" max="3058" width="11.7109375" style="1" customWidth="1"/>
    <col min="3059" max="3059" width="9.140625" style="1" customWidth="1"/>
    <col min="3060" max="3060" width="9.85546875" style="1" customWidth="1"/>
    <col min="3061" max="3061" width="7.5703125" style="1" customWidth="1"/>
    <col min="3062" max="3062" width="10.140625" style="1" customWidth="1"/>
    <col min="3063" max="3064" width="7.5703125" style="1" customWidth="1"/>
    <col min="3065" max="3065" width="7.42578125" style="1" customWidth="1"/>
    <col min="3066" max="3066" width="7.140625" style="1" customWidth="1"/>
    <col min="3067" max="3067" width="7.85546875" style="1" customWidth="1"/>
    <col min="3068" max="3068" width="6.7109375" style="1" customWidth="1"/>
    <col min="3069" max="3069" width="4.5703125" style="1" customWidth="1"/>
    <col min="3070" max="3070" width="5.85546875" style="1" customWidth="1"/>
    <col min="3071" max="3071" width="6.85546875" style="1" customWidth="1"/>
    <col min="3072" max="3072" width="5.85546875" style="1" customWidth="1"/>
    <col min="3073" max="3073" width="6.5703125" style="1" customWidth="1"/>
    <col min="3074" max="3075" width="7.7109375" style="1" customWidth="1"/>
    <col min="3076" max="3076" width="6.85546875" style="1" customWidth="1"/>
    <col min="3077" max="3077" width="6.5703125" style="1" customWidth="1"/>
    <col min="3078" max="3078" width="8.5703125" style="1" customWidth="1"/>
    <col min="3079" max="3079" width="7" style="1" customWidth="1"/>
    <col min="3080" max="3081" width="5.85546875" style="1" customWidth="1"/>
    <col min="3082" max="3082" width="6.28515625" style="1" customWidth="1"/>
    <col min="3083" max="3083" width="5.140625" style="1" customWidth="1"/>
    <col min="3084" max="3084" width="6.28515625" style="1" customWidth="1"/>
    <col min="3085" max="3085" width="8.7109375" style="1" customWidth="1"/>
    <col min="3086" max="3086" width="0" style="1" hidden="1" customWidth="1"/>
    <col min="3087" max="3091" width="9.140625" style="1"/>
    <col min="3092" max="3092" width="14.7109375" style="1" customWidth="1"/>
    <col min="3093" max="3093" width="9.140625" style="1"/>
    <col min="3094" max="3094" width="18.28515625" style="1" customWidth="1"/>
    <col min="3095" max="3310" width="9.140625" style="1"/>
    <col min="3311" max="3311" width="24.28515625" style="1" customWidth="1"/>
    <col min="3312" max="3312" width="8.28515625" style="1" customWidth="1"/>
    <col min="3313" max="3313" width="6.7109375" style="1" customWidth="1"/>
    <col min="3314" max="3314" width="11.7109375" style="1" customWidth="1"/>
    <col min="3315" max="3315" width="9.140625" style="1" customWidth="1"/>
    <col min="3316" max="3316" width="9.85546875" style="1" customWidth="1"/>
    <col min="3317" max="3317" width="7.5703125" style="1" customWidth="1"/>
    <col min="3318" max="3318" width="10.140625" style="1" customWidth="1"/>
    <col min="3319" max="3320" width="7.5703125" style="1" customWidth="1"/>
    <col min="3321" max="3321" width="7.42578125" style="1" customWidth="1"/>
    <col min="3322" max="3322" width="7.140625" style="1" customWidth="1"/>
    <col min="3323" max="3323" width="7.85546875" style="1" customWidth="1"/>
    <col min="3324" max="3324" width="6.7109375" style="1" customWidth="1"/>
    <col min="3325" max="3325" width="4.5703125" style="1" customWidth="1"/>
    <col min="3326" max="3326" width="5.85546875" style="1" customWidth="1"/>
    <col min="3327" max="3327" width="6.85546875" style="1" customWidth="1"/>
    <col min="3328" max="3328" width="5.85546875" style="1" customWidth="1"/>
    <col min="3329" max="3329" width="6.5703125" style="1" customWidth="1"/>
    <col min="3330" max="3331" width="7.7109375" style="1" customWidth="1"/>
    <col min="3332" max="3332" width="6.85546875" style="1" customWidth="1"/>
    <col min="3333" max="3333" width="6.5703125" style="1" customWidth="1"/>
    <col min="3334" max="3334" width="8.5703125" style="1" customWidth="1"/>
    <col min="3335" max="3335" width="7" style="1" customWidth="1"/>
    <col min="3336" max="3337" width="5.85546875" style="1" customWidth="1"/>
    <col min="3338" max="3338" width="6.28515625" style="1" customWidth="1"/>
    <col min="3339" max="3339" width="5.140625" style="1" customWidth="1"/>
    <col min="3340" max="3340" width="6.28515625" style="1" customWidth="1"/>
    <col min="3341" max="3341" width="8.7109375" style="1" customWidth="1"/>
    <col min="3342" max="3342" width="0" style="1" hidden="1" customWidth="1"/>
    <col min="3343" max="3347" width="9.140625" style="1"/>
    <col min="3348" max="3348" width="14.7109375" style="1" customWidth="1"/>
    <col min="3349" max="3349" width="9.140625" style="1"/>
    <col min="3350" max="3350" width="18.28515625" style="1" customWidth="1"/>
    <col min="3351" max="3566" width="9.140625" style="1"/>
    <col min="3567" max="3567" width="24.28515625" style="1" customWidth="1"/>
    <col min="3568" max="3568" width="8.28515625" style="1" customWidth="1"/>
    <col min="3569" max="3569" width="6.7109375" style="1" customWidth="1"/>
    <col min="3570" max="3570" width="11.7109375" style="1" customWidth="1"/>
    <col min="3571" max="3571" width="9.140625" style="1" customWidth="1"/>
    <col min="3572" max="3572" width="9.85546875" style="1" customWidth="1"/>
    <col min="3573" max="3573" width="7.5703125" style="1" customWidth="1"/>
    <col min="3574" max="3574" width="10.140625" style="1" customWidth="1"/>
    <col min="3575" max="3576" width="7.5703125" style="1" customWidth="1"/>
    <col min="3577" max="3577" width="7.42578125" style="1" customWidth="1"/>
    <col min="3578" max="3578" width="7.140625" style="1" customWidth="1"/>
    <col min="3579" max="3579" width="7.85546875" style="1" customWidth="1"/>
    <col min="3580" max="3580" width="6.7109375" style="1" customWidth="1"/>
    <col min="3581" max="3581" width="4.5703125" style="1" customWidth="1"/>
    <col min="3582" max="3582" width="5.85546875" style="1" customWidth="1"/>
    <col min="3583" max="3583" width="6.85546875" style="1" customWidth="1"/>
    <col min="3584" max="3584" width="5.85546875" style="1" customWidth="1"/>
    <col min="3585" max="3585" width="6.5703125" style="1" customWidth="1"/>
    <col min="3586" max="3587" width="7.7109375" style="1" customWidth="1"/>
    <col min="3588" max="3588" width="6.85546875" style="1" customWidth="1"/>
    <col min="3589" max="3589" width="6.5703125" style="1" customWidth="1"/>
    <col min="3590" max="3590" width="8.5703125" style="1" customWidth="1"/>
    <col min="3591" max="3591" width="7" style="1" customWidth="1"/>
    <col min="3592" max="3593" width="5.85546875" style="1" customWidth="1"/>
    <col min="3594" max="3594" width="6.28515625" style="1" customWidth="1"/>
    <col min="3595" max="3595" width="5.140625" style="1" customWidth="1"/>
    <col min="3596" max="3596" width="6.28515625" style="1" customWidth="1"/>
    <col min="3597" max="3597" width="8.7109375" style="1" customWidth="1"/>
    <col min="3598" max="3598" width="0" style="1" hidden="1" customWidth="1"/>
    <col min="3599" max="3603" width="9.140625" style="1"/>
    <col min="3604" max="3604" width="14.7109375" style="1" customWidth="1"/>
    <col min="3605" max="3605" width="9.140625" style="1"/>
    <col min="3606" max="3606" width="18.28515625" style="1" customWidth="1"/>
    <col min="3607" max="3822" width="9.140625" style="1"/>
    <col min="3823" max="3823" width="24.28515625" style="1" customWidth="1"/>
    <col min="3824" max="3824" width="8.28515625" style="1" customWidth="1"/>
    <col min="3825" max="3825" width="6.7109375" style="1" customWidth="1"/>
    <col min="3826" max="3826" width="11.7109375" style="1" customWidth="1"/>
    <col min="3827" max="3827" width="9.140625" style="1" customWidth="1"/>
    <col min="3828" max="3828" width="9.85546875" style="1" customWidth="1"/>
    <col min="3829" max="3829" width="7.5703125" style="1" customWidth="1"/>
    <col min="3830" max="3830" width="10.140625" style="1" customWidth="1"/>
    <col min="3831" max="3832" width="7.5703125" style="1" customWidth="1"/>
    <col min="3833" max="3833" width="7.42578125" style="1" customWidth="1"/>
    <col min="3834" max="3834" width="7.140625" style="1" customWidth="1"/>
    <col min="3835" max="3835" width="7.85546875" style="1" customWidth="1"/>
    <col min="3836" max="3836" width="6.7109375" style="1" customWidth="1"/>
    <col min="3837" max="3837" width="4.5703125" style="1" customWidth="1"/>
    <col min="3838" max="3838" width="5.85546875" style="1" customWidth="1"/>
    <col min="3839" max="3839" width="6.85546875" style="1" customWidth="1"/>
    <col min="3840" max="3840" width="5.85546875" style="1" customWidth="1"/>
    <col min="3841" max="3841" width="6.5703125" style="1" customWidth="1"/>
    <col min="3842" max="3843" width="7.7109375" style="1" customWidth="1"/>
    <col min="3844" max="3844" width="6.85546875" style="1" customWidth="1"/>
    <col min="3845" max="3845" width="6.5703125" style="1" customWidth="1"/>
    <col min="3846" max="3846" width="8.5703125" style="1" customWidth="1"/>
    <col min="3847" max="3847" width="7" style="1" customWidth="1"/>
    <col min="3848" max="3849" width="5.85546875" style="1" customWidth="1"/>
    <col min="3850" max="3850" width="6.28515625" style="1" customWidth="1"/>
    <col min="3851" max="3851" width="5.140625" style="1" customWidth="1"/>
    <col min="3852" max="3852" width="6.28515625" style="1" customWidth="1"/>
    <col min="3853" max="3853" width="8.7109375" style="1" customWidth="1"/>
    <col min="3854" max="3854" width="0" style="1" hidden="1" customWidth="1"/>
    <col min="3855" max="3859" width="9.140625" style="1"/>
    <col min="3860" max="3860" width="14.7109375" style="1" customWidth="1"/>
    <col min="3861" max="3861" width="9.140625" style="1"/>
    <col min="3862" max="3862" width="18.28515625" style="1" customWidth="1"/>
    <col min="3863" max="4078" width="9.140625" style="1"/>
    <col min="4079" max="4079" width="24.28515625" style="1" customWidth="1"/>
    <col min="4080" max="4080" width="8.28515625" style="1" customWidth="1"/>
    <col min="4081" max="4081" width="6.7109375" style="1" customWidth="1"/>
    <col min="4082" max="4082" width="11.7109375" style="1" customWidth="1"/>
    <col min="4083" max="4083" width="9.140625" style="1" customWidth="1"/>
    <col min="4084" max="4084" width="9.85546875" style="1" customWidth="1"/>
    <col min="4085" max="4085" width="7.5703125" style="1" customWidth="1"/>
    <col min="4086" max="4086" width="10.140625" style="1" customWidth="1"/>
    <col min="4087" max="4088" width="7.5703125" style="1" customWidth="1"/>
    <col min="4089" max="4089" width="7.42578125" style="1" customWidth="1"/>
    <col min="4090" max="4090" width="7.140625" style="1" customWidth="1"/>
    <col min="4091" max="4091" width="7.85546875" style="1" customWidth="1"/>
    <col min="4092" max="4092" width="6.7109375" style="1" customWidth="1"/>
    <col min="4093" max="4093" width="4.5703125" style="1" customWidth="1"/>
    <col min="4094" max="4094" width="5.85546875" style="1" customWidth="1"/>
    <col min="4095" max="4095" width="6.85546875" style="1" customWidth="1"/>
    <col min="4096" max="4096" width="5.85546875" style="1" customWidth="1"/>
    <col min="4097" max="4097" width="6.5703125" style="1" customWidth="1"/>
    <col min="4098" max="4099" width="7.7109375" style="1" customWidth="1"/>
    <col min="4100" max="4100" width="6.85546875" style="1" customWidth="1"/>
    <col min="4101" max="4101" width="6.5703125" style="1" customWidth="1"/>
    <col min="4102" max="4102" width="8.5703125" style="1" customWidth="1"/>
    <col min="4103" max="4103" width="7" style="1" customWidth="1"/>
    <col min="4104" max="4105" width="5.85546875" style="1" customWidth="1"/>
    <col min="4106" max="4106" width="6.28515625" style="1" customWidth="1"/>
    <col min="4107" max="4107" width="5.140625" style="1" customWidth="1"/>
    <col min="4108" max="4108" width="6.28515625" style="1" customWidth="1"/>
    <col min="4109" max="4109" width="8.7109375" style="1" customWidth="1"/>
    <col min="4110" max="4110" width="0" style="1" hidden="1" customWidth="1"/>
    <col min="4111" max="4115" width="9.140625" style="1"/>
    <col min="4116" max="4116" width="14.7109375" style="1" customWidth="1"/>
    <col min="4117" max="4117" width="9.140625" style="1"/>
    <col min="4118" max="4118" width="18.28515625" style="1" customWidth="1"/>
    <col min="4119" max="4334" width="9.140625" style="1"/>
    <col min="4335" max="4335" width="24.28515625" style="1" customWidth="1"/>
    <col min="4336" max="4336" width="8.28515625" style="1" customWidth="1"/>
    <col min="4337" max="4337" width="6.7109375" style="1" customWidth="1"/>
    <col min="4338" max="4338" width="11.7109375" style="1" customWidth="1"/>
    <col min="4339" max="4339" width="9.140625" style="1" customWidth="1"/>
    <col min="4340" max="4340" width="9.85546875" style="1" customWidth="1"/>
    <col min="4341" max="4341" width="7.5703125" style="1" customWidth="1"/>
    <col min="4342" max="4342" width="10.140625" style="1" customWidth="1"/>
    <col min="4343" max="4344" width="7.5703125" style="1" customWidth="1"/>
    <col min="4345" max="4345" width="7.42578125" style="1" customWidth="1"/>
    <col min="4346" max="4346" width="7.140625" style="1" customWidth="1"/>
    <col min="4347" max="4347" width="7.85546875" style="1" customWidth="1"/>
    <col min="4348" max="4348" width="6.7109375" style="1" customWidth="1"/>
    <col min="4349" max="4349" width="4.5703125" style="1" customWidth="1"/>
    <col min="4350" max="4350" width="5.85546875" style="1" customWidth="1"/>
    <col min="4351" max="4351" width="6.85546875" style="1" customWidth="1"/>
    <col min="4352" max="4352" width="5.85546875" style="1" customWidth="1"/>
    <col min="4353" max="4353" width="6.5703125" style="1" customWidth="1"/>
    <col min="4354" max="4355" width="7.7109375" style="1" customWidth="1"/>
    <col min="4356" max="4356" width="6.85546875" style="1" customWidth="1"/>
    <col min="4357" max="4357" width="6.5703125" style="1" customWidth="1"/>
    <col min="4358" max="4358" width="8.5703125" style="1" customWidth="1"/>
    <col min="4359" max="4359" width="7" style="1" customWidth="1"/>
    <col min="4360" max="4361" width="5.85546875" style="1" customWidth="1"/>
    <col min="4362" max="4362" width="6.28515625" style="1" customWidth="1"/>
    <col min="4363" max="4363" width="5.140625" style="1" customWidth="1"/>
    <col min="4364" max="4364" width="6.28515625" style="1" customWidth="1"/>
    <col min="4365" max="4365" width="8.7109375" style="1" customWidth="1"/>
    <col min="4366" max="4366" width="0" style="1" hidden="1" customWidth="1"/>
    <col min="4367" max="4371" width="9.140625" style="1"/>
    <col min="4372" max="4372" width="14.7109375" style="1" customWidth="1"/>
    <col min="4373" max="4373" width="9.140625" style="1"/>
    <col min="4374" max="4374" width="18.28515625" style="1" customWidth="1"/>
    <col min="4375" max="4590" width="9.140625" style="1"/>
    <col min="4591" max="4591" width="24.28515625" style="1" customWidth="1"/>
    <col min="4592" max="4592" width="8.28515625" style="1" customWidth="1"/>
    <col min="4593" max="4593" width="6.7109375" style="1" customWidth="1"/>
    <col min="4594" max="4594" width="11.7109375" style="1" customWidth="1"/>
    <col min="4595" max="4595" width="9.140625" style="1" customWidth="1"/>
    <col min="4596" max="4596" width="9.85546875" style="1" customWidth="1"/>
    <col min="4597" max="4597" width="7.5703125" style="1" customWidth="1"/>
    <col min="4598" max="4598" width="10.140625" style="1" customWidth="1"/>
    <col min="4599" max="4600" width="7.5703125" style="1" customWidth="1"/>
    <col min="4601" max="4601" width="7.42578125" style="1" customWidth="1"/>
    <col min="4602" max="4602" width="7.140625" style="1" customWidth="1"/>
    <col min="4603" max="4603" width="7.85546875" style="1" customWidth="1"/>
    <col min="4604" max="4604" width="6.7109375" style="1" customWidth="1"/>
    <col min="4605" max="4605" width="4.5703125" style="1" customWidth="1"/>
    <col min="4606" max="4606" width="5.85546875" style="1" customWidth="1"/>
    <col min="4607" max="4607" width="6.85546875" style="1" customWidth="1"/>
    <col min="4608" max="4608" width="5.85546875" style="1" customWidth="1"/>
    <col min="4609" max="4609" width="6.5703125" style="1" customWidth="1"/>
    <col min="4610" max="4611" width="7.7109375" style="1" customWidth="1"/>
    <col min="4612" max="4612" width="6.85546875" style="1" customWidth="1"/>
    <col min="4613" max="4613" width="6.5703125" style="1" customWidth="1"/>
    <col min="4614" max="4614" width="8.5703125" style="1" customWidth="1"/>
    <col min="4615" max="4615" width="7" style="1" customWidth="1"/>
    <col min="4616" max="4617" width="5.85546875" style="1" customWidth="1"/>
    <col min="4618" max="4618" width="6.28515625" style="1" customWidth="1"/>
    <col min="4619" max="4619" width="5.140625" style="1" customWidth="1"/>
    <col min="4620" max="4620" width="6.28515625" style="1" customWidth="1"/>
    <col min="4621" max="4621" width="8.7109375" style="1" customWidth="1"/>
    <col min="4622" max="4622" width="0" style="1" hidden="1" customWidth="1"/>
    <col min="4623" max="4627" width="9.140625" style="1"/>
    <col min="4628" max="4628" width="14.7109375" style="1" customWidth="1"/>
    <col min="4629" max="4629" width="9.140625" style="1"/>
    <col min="4630" max="4630" width="18.28515625" style="1" customWidth="1"/>
    <col min="4631" max="4846" width="9.140625" style="1"/>
    <col min="4847" max="4847" width="24.28515625" style="1" customWidth="1"/>
    <col min="4848" max="4848" width="8.28515625" style="1" customWidth="1"/>
    <col min="4849" max="4849" width="6.7109375" style="1" customWidth="1"/>
    <col min="4850" max="4850" width="11.7109375" style="1" customWidth="1"/>
    <col min="4851" max="4851" width="9.140625" style="1" customWidth="1"/>
    <col min="4852" max="4852" width="9.85546875" style="1" customWidth="1"/>
    <col min="4853" max="4853" width="7.5703125" style="1" customWidth="1"/>
    <col min="4854" max="4854" width="10.140625" style="1" customWidth="1"/>
    <col min="4855" max="4856" width="7.5703125" style="1" customWidth="1"/>
    <col min="4857" max="4857" width="7.42578125" style="1" customWidth="1"/>
    <col min="4858" max="4858" width="7.140625" style="1" customWidth="1"/>
    <col min="4859" max="4859" width="7.85546875" style="1" customWidth="1"/>
    <col min="4860" max="4860" width="6.7109375" style="1" customWidth="1"/>
    <col min="4861" max="4861" width="4.5703125" style="1" customWidth="1"/>
    <col min="4862" max="4862" width="5.85546875" style="1" customWidth="1"/>
    <col min="4863" max="4863" width="6.85546875" style="1" customWidth="1"/>
    <col min="4864" max="4864" width="5.85546875" style="1" customWidth="1"/>
    <col min="4865" max="4865" width="6.5703125" style="1" customWidth="1"/>
    <col min="4866" max="4867" width="7.7109375" style="1" customWidth="1"/>
    <col min="4868" max="4868" width="6.85546875" style="1" customWidth="1"/>
    <col min="4869" max="4869" width="6.5703125" style="1" customWidth="1"/>
    <col min="4870" max="4870" width="8.5703125" style="1" customWidth="1"/>
    <col min="4871" max="4871" width="7" style="1" customWidth="1"/>
    <col min="4872" max="4873" width="5.85546875" style="1" customWidth="1"/>
    <col min="4874" max="4874" width="6.28515625" style="1" customWidth="1"/>
    <col min="4875" max="4875" width="5.140625" style="1" customWidth="1"/>
    <col min="4876" max="4876" width="6.28515625" style="1" customWidth="1"/>
    <col min="4877" max="4877" width="8.7109375" style="1" customWidth="1"/>
    <col min="4878" max="4878" width="0" style="1" hidden="1" customWidth="1"/>
    <col min="4879" max="4883" width="9.140625" style="1"/>
    <col min="4884" max="4884" width="14.7109375" style="1" customWidth="1"/>
    <col min="4885" max="4885" width="9.140625" style="1"/>
    <col min="4886" max="4886" width="18.28515625" style="1" customWidth="1"/>
    <col min="4887" max="5102" width="9.140625" style="1"/>
    <col min="5103" max="5103" width="24.28515625" style="1" customWidth="1"/>
    <col min="5104" max="5104" width="8.28515625" style="1" customWidth="1"/>
    <col min="5105" max="5105" width="6.7109375" style="1" customWidth="1"/>
    <col min="5106" max="5106" width="11.7109375" style="1" customWidth="1"/>
    <col min="5107" max="5107" width="9.140625" style="1" customWidth="1"/>
    <col min="5108" max="5108" width="9.85546875" style="1" customWidth="1"/>
    <col min="5109" max="5109" width="7.5703125" style="1" customWidth="1"/>
    <col min="5110" max="5110" width="10.140625" style="1" customWidth="1"/>
    <col min="5111" max="5112" width="7.5703125" style="1" customWidth="1"/>
    <col min="5113" max="5113" width="7.42578125" style="1" customWidth="1"/>
    <col min="5114" max="5114" width="7.140625" style="1" customWidth="1"/>
    <col min="5115" max="5115" width="7.85546875" style="1" customWidth="1"/>
    <col min="5116" max="5116" width="6.7109375" style="1" customWidth="1"/>
    <col min="5117" max="5117" width="4.5703125" style="1" customWidth="1"/>
    <col min="5118" max="5118" width="5.85546875" style="1" customWidth="1"/>
    <col min="5119" max="5119" width="6.85546875" style="1" customWidth="1"/>
    <col min="5120" max="5120" width="5.85546875" style="1" customWidth="1"/>
    <col min="5121" max="5121" width="6.5703125" style="1" customWidth="1"/>
    <col min="5122" max="5123" width="7.7109375" style="1" customWidth="1"/>
    <col min="5124" max="5124" width="6.85546875" style="1" customWidth="1"/>
    <col min="5125" max="5125" width="6.5703125" style="1" customWidth="1"/>
    <col min="5126" max="5126" width="8.5703125" style="1" customWidth="1"/>
    <col min="5127" max="5127" width="7" style="1" customWidth="1"/>
    <col min="5128" max="5129" width="5.85546875" style="1" customWidth="1"/>
    <col min="5130" max="5130" width="6.28515625" style="1" customWidth="1"/>
    <col min="5131" max="5131" width="5.140625" style="1" customWidth="1"/>
    <col min="5132" max="5132" width="6.28515625" style="1" customWidth="1"/>
    <col min="5133" max="5133" width="8.7109375" style="1" customWidth="1"/>
    <col min="5134" max="5134" width="0" style="1" hidden="1" customWidth="1"/>
    <col min="5135" max="5139" width="9.140625" style="1"/>
    <col min="5140" max="5140" width="14.7109375" style="1" customWidth="1"/>
    <col min="5141" max="5141" width="9.140625" style="1"/>
    <col min="5142" max="5142" width="18.28515625" style="1" customWidth="1"/>
    <col min="5143" max="5358" width="9.140625" style="1"/>
    <col min="5359" max="5359" width="24.28515625" style="1" customWidth="1"/>
    <col min="5360" max="5360" width="8.28515625" style="1" customWidth="1"/>
    <col min="5361" max="5361" width="6.7109375" style="1" customWidth="1"/>
    <col min="5362" max="5362" width="11.7109375" style="1" customWidth="1"/>
    <col min="5363" max="5363" width="9.140625" style="1" customWidth="1"/>
    <col min="5364" max="5364" width="9.85546875" style="1" customWidth="1"/>
    <col min="5365" max="5365" width="7.5703125" style="1" customWidth="1"/>
    <col min="5366" max="5366" width="10.140625" style="1" customWidth="1"/>
    <col min="5367" max="5368" width="7.5703125" style="1" customWidth="1"/>
    <col min="5369" max="5369" width="7.42578125" style="1" customWidth="1"/>
    <col min="5370" max="5370" width="7.140625" style="1" customWidth="1"/>
    <col min="5371" max="5371" width="7.85546875" style="1" customWidth="1"/>
    <col min="5372" max="5372" width="6.7109375" style="1" customWidth="1"/>
    <col min="5373" max="5373" width="4.5703125" style="1" customWidth="1"/>
    <col min="5374" max="5374" width="5.85546875" style="1" customWidth="1"/>
    <col min="5375" max="5375" width="6.85546875" style="1" customWidth="1"/>
    <col min="5376" max="5376" width="5.85546875" style="1" customWidth="1"/>
    <col min="5377" max="5377" width="6.5703125" style="1" customWidth="1"/>
    <col min="5378" max="5379" width="7.7109375" style="1" customWidth="1"/>
    <col min="5380" max="5380" width="6.85546875" style="1" customWidth="1"/>
    <col min="5381" max="5381" width="6.5703125" style="1" customWidth="1"/>
    <col min="5382" max="5382" width="8.5703125" style="1" customWidth="1"/>
    <col min="5383" max="5383" width="7" style="1" customWidth="1"/>
    <col min="5384" max="5385" width="5.85546875" style="1" customWidth="1"/>
    <col min="5386" max="5386" width="6.28515625" style="1" customWidth="1"/>
    <col min="5387" max="5387" width="5.140625" style="1" customWidth="1"/>
    <col min="5388" max="5388" width="6.28515625" style="1" customWidth="1"/>
    <col min="5389" max="5389" width="8.7109375" style="1" customWidth="1"/>
    <col min="5390" max="5390" width="0" style="1" hidden="1" customWidth="1"/>
    <col min="5391" max="5395" width="9.140625" style="1"/>
    <col min="5396" max="5396" width="14.7109375" style="1" customWidth="1"/>
    <col min="5397" max="5397" width="9.140625" style="1"/>
    <col min="5398" max="5398" width="18.28515625" style="1" customWidth="1"/>
    <col min="5399" max="5614" width="9.140625" style="1"/>
    <col min="5615" max="5615" width="24.28515625" style="1" customWidth="1"/>
    <col min="5616" max="5616" width="8.28515625" style="1" customWidth="1"/>
    <col min="5617" max="5617" width="6.7109375" style="1" customWidth="1"/>
    <col min="5618" max="5618" width="11.7109375" style="1" customWidth="1"/>
    <col min="5619" max="5619" width="9.140625" style="1" customWidth="1"/>
    <col min="5620" max="5620" width="9.85546875" style="1" customWidth="1"/>
    <col min="5621" max="5621" width="7.5703125" style="1" customWidth="1"/>
    <col min="5622" max="5622" width="10.140625" style="1" customWidth="1"/>
    <col min="5623" max="5624" width="7.5703125" style="1" customWidth="1"/>
    <col min="5625" max="5625" width="7.42578125" style="1" customWidth="1"/>
    <col min="5626" max="5626" width="7.140625" style="1" customWidth="1"/>
    <col min="5627" max="5627" width="7.85546875" style="1" customWidth="1"/>
    <col min="5628" max="5628" width="6.7109375" style="1" customWidth="1"/>
    <col min="5629" max="5629" width="4.5703125" style="1" customWidth="1"/>
    <col min="5630" max="5630" width="5.85546875" style="1" customWidth="1"/>
    <col min="5631" max="5631" width="6.85546875" style="1" customWidth="1"/>
    <col min="5632" max="5632" width="5.85546875" style="1" customWidth="1"/>
    <col min="5633" max="5633" width="6.5703125" style="1" customWidth="1"/>
    <col min="5634" max="5635" width="7.7109375" style="1" customWidth="1"/>
    <col min="5636" max="5636" width="6.85546875" style="1" customWidth="1"/>
    <col min="5637" max="5637" width="6.5703125" style="1" customWidth="1"/>
    <col min="5638" max="5638" width="8.5703125" style="1" customWidth="1"/>
    <col min="5639" max="5639" width="7" style="1" customWidth="1"/>
    <col min="5640" max="5641" width="5.85546875" style="1" customWidth="1"/>
    <col min="5642" max="5642" width="6.28515625" style="1" customWidth="1"/>
    <col min="5643" max="5643" width="5.140625" style="1" customWidth="1"/>
    <col min="5644" max="5644" width="6.28515625" style="1" customWidth="1"/>
    <col min="5645" max="5645" width="8.7109375" style="1" customWidth="1"/>
    <col min="5646" max="5646" width="0" style="1" hidden="1" customWidth="1"/>
    <col min="5647" max="5651" width="9.140625" style="1"/>
    <col min="5652" max="5652" width="14.7109375" style="1" customWidth="1"/>
    <col min="5653" max="5653" width="9.140625" style="1"/>
    <col min="5654" max="5654" width="18.28515625" style="1" customWidth="1"/>
    <col min="5655" max="5870" width="9.140625" style="1"/>
    <col min="5871" max="5871" width="24.28515625" style="1" customWidth="1"/>
    <col min="5872" max="5872" width="8.28515625" style="1" customWidth="1"/>
    <col min="5873" max="5873" width="6.7109375" style="1" customWidth="1"/>
    <col min="5874" max="5874" width="11.7109375" style="1" customWidth="1"/>
    <col min="5875" max="5875" width="9.140625" style="1" customWidth="1"/>
    <col min="5876" max="5876" width="9.85546875" style="1" customWidth="1"/>
    <col min="5877" max="5877" width="7.5703125" style="1" customWidth="1"/>
    <col min="5878" max="5878" width="10.140625" style="1" customWidth="1"/>
    <col min="5879" max="5880" width="7.5703125" style="1" customWidth="1"/>
    <col min="5881" max="5881" width="7.42578125" style="1" customWidth="1"/>
    <col min="5882" max="5882" width="7.140625" style="1" customWidth="1"/>
    <col min="5883" max="5883" width="7.85546875" style="1" customWidth="1"/>
    <col min="5884" max="5884" width="6.7109375" style="1" customWidth="1"/>
    <col min="5885" max="5885" width="4.5703125" style="1" customWidth="1"/>
    <col min="5886" max="5886" width="5.85546875" style="1" customWidth="1"/>
    <col min="5887" max="5887" width="6.85546875" style="1" customWidth="1"/>
    <col min="5888" max="5888" width="5.85546875" style="1" customWidth="1"/>
    <col min="5889" max="5889" width="6.5703125" style="1" customWidth="1"/>
    <col min="5890" max="5891" width="7.7109375" style="1" customWidth="1"/>
    <col min="5892" max="5892" width="6.85546875" style="1" customWidth="1"/>
    <col min="5893" max="5893" width="6.5703125" style="1" customWidth="1"/>
    <col min="5894" max="5894" width="8.5703125" style="1" customWidth="1"/>
    <col min="5895" max="5895" width="7" style="1" customWidth="1"/>
    <col min="5896" max="5897" width="5.85546875" style="1" customWidth="1"/>
    <col min="5898" max="5898" width="6.28515625" style="1" customWidth="1"/>
    <col min="5899" max="5899" width="5.140625" style="1" customWidth="1"/>
    <col min="5900" max="5900" width="6.28515625" style="1" customWidth="1"/>
    <col min="5901" max="5901" width="8.7109375" style="1" customWidth="1"/>
    <col min="5902" max="5902" width="0" style="1" hidden="1" customWidth="1"/>
    <col min="5903" max="5907" width="9.140625" style="1"/>
    <col min="5908" max="5908" width="14.7109375" style="1" customWidth="1"/>
    <col min="5909" max="5909" width="9.140625" style="1"/>
    <col min="5910" max="5910" width="18.28515625" style="1" customWidth="1"/>
    <col min="5911" max="6126" width="9.140625" style="1"/>
    <col min="6127" max="6127" width="24.28515625" style="1" customWidth="1"/>
    <col min="6128" max="6128" width="8.28515625" style="1" customWidth="1"/>
    <col min="6129" max="6129" width="6.7109375" style="1" customWidth="1"/>
    <col min="6130" max="6130" width="11.7109375" style="1" customWidth="1"/>
    <col min="6131" max="6131" width="9.140625" style="1" customWidth="1"/>
    <col min="6132" max="6132" width="9.85546875" style="1" customWidth="1"/>
    <col min="6133" max="6133" width="7.5703125" style="1" customWidth="1"/>
    <col min="6134" max="6134" width="10.140625" style="1" customWidth="1"/>
    <col min="6135" max="6136" width="7.5703125" style="1" customWidth="1"/>
    <col min="6137" max="6137" width="7.42578125" style="1" customWidth="1"/>
    <col min="6138" max="6138" width="7.140625" style="1" customWidth="1"/>
    <col min="6139" max="6139" width="7.85546875" style="1" customWidth="1"/>
    <col min="6140" max="6140" width="6.7109375" style="1" customWidth="1"/>
    <col min="6141" max="6141" width="4.5703125" style="1" customWidth="1"/>
    <col min="6142" max="6142" width="5.85546875" style="1" customWidth="1"/>
    <col min="6143" max="6143" width="6.85546875" style="1" customWidth="1"/>
    <col min="6144" max="6144" width="5.85546875" style="1" customWidth="1"/>
    <col min="6145" max="6145" width="6.5703125" style="1" customWidth="1"/>
    <col min="6146" max="6147" width="7.7109375" style="1" customWidth="1"/>
    <col min="6148" max="6148" width="6.85546875" style="1" customWidth="1"/>
    <col min="6149" max="6149" width="6.5703125" style="1" customWidth="1"/>
    <col min="6150" max="6150" width="8.5703125" style="1" customWidth="1"/>
    <col min="6151" max="6151" width="7" style="1" customWidth="1"/>
    <col min="6152" max="6153" width="5.85546875" style="1" customWidth="1"/>
    <col min="6154" max="6154" width="6.28515625" style="1" customWidth="1"/>
    <col min="6155" max="6155" width="5.140625" style="1" customWidth="1"/>
    <col min="6156" max="6156" width="6.28515625" style="1" customWidth="1"/>
    <col min="6157" max="6157" width="8.7109375" style="1" customWidth="1"/>
    <col min="6158" max="6158" width="0" style="1" hidden="1" customWidth="1"/>
    <col min="6159" max="6163" width="9.140625" style="1"/>
    <col min="6164" max="6164" width="14.7109375" style="1" customWidth="1"/>
    <col min="6165" max="6165" width="9.140625" style="1"/>
    <col min="6166" max="6166" width="18.28515625" style="1" customWidth="1"/>
    <col min="6167" max="6382" width="9.140625" style="1"/>
    <col min="6383" max="6383" width="24.28515625" style="1" customWidth="1"/>
    <col min="6384" max="6384" width="8.28515625" style="1" customWidth="1"/>
    <col min="6385" max="6385" width="6.7109375" style="1" customWidth="1"/>
    <col min="6386" max="6386" width="11.7109375" style="1" customWidth="1"/>
    <col min="6387" max="6387" width="9.140625" style="1" customWidth="1"/>
    <col min="6388" max="6388" width="9.85546875" style="1" customWidth="1"/>
    <col min="6389" max="6389" width="7.5703125" style="1" customWidth="1"/>
    <col min="6390" max="6390" width="10.140625" style="1" customWidth="1"/>
    <col min="6391" max="6392" width="7.5703125" style="1" customWidth="1"/>
    <col min="6393" max="6393" width="7.42578125" style="1" customWidth="1"/>
    <col min="6394" max="6394" width="7.140625" style="1" customWidth="1"/>
    <col min="6395" max="6395" width="7.85546875" style="1" customWidth="1"/>
    <col min="6396" max="6396" width="6.7109375" style="1" customWidth="1"/>
    <col min="6397" max="6397" width="4.5703125" style="1" customWidth="1"/>
    <col min="6398" max="6398" width="5.85546875" style="1" customWidth="1"/>
    <col min="6399" max="6399" width="6.85546875" style="1" customWidth="1"/>
    <col min="6400" max="6400" width="5.85546875" style="1" customWidth="1"/>
    <col min="6401" max="6401" width="6.5703125" style="1" customWidth="1"/>
    <col min="6402" max="6403" width="7.7109375" style="1" customWidth="1"/>
    <col min="6404" max="6404" width="6.85546875" style="1" customWidth="1"/>
    <col min="6405" max="6405" width="6.5703125" style="1" customWidth="1"/>
    <col min="6406" max="6406" width="8.5703125" style="1" customWidth="1"/>
    <col min="6407" max="6407" width="7" style="1" customWidth="1"/>
    <col min="6408" max="6409" width="5.85546875" style="1" customWidth="1"/>
    <col min="6410" max="6410" width="6.28515625" style="1" customWidth="1"/>
    <col min="6411" max="6411" width="5.140625" style="1" customWidth="1"/>
    <col min="6412" max="6412" width="6.28515625" style="1" customWidth="1"/>
    <col min="6413" max="6413" width="8.7109375" style="1" customWidth="1"/>
    <col min="6414" max="6414" width="0" style="1" hidden="1" customWidth="1"/>
    <col min="6415" max="6419" width="9.140625" style="1"/>
    <col min="6420" max="6420" width="14.7109375" style="1" customWidth="1"/>
    <col min="6421" max="6421" width="9.140625" style="1"/>
    <col min="6422" max="6422" width="18.28515625" style="1" customWidth="1"/>
    <col min="6423" max="6638" width="9.140625" style="1"/>
    <col min="6639" max="6639" width="24.28515625" style="1" customWidth="1"/>
    <col min="6640" max="6640" width="8.28515625" style="1" customWidth="1"/>
    <col min="6641" max="6641" width="6.7109375" style="1" customWidth="1"/>
    <col min="6642" max="6642" width="11.7109375" style="1" customWidth="1"/>
    <col min="6643" max="6643" width="9.140625" style="1" customWidth="1"/>
    <col min="6644" max="6644" width="9.85546875" style="1" customWidth="1"/>
    <col min="6645" max="6645" width="7.5703125" style="1" customWidth="1"/>
    <col min="6646" max="6646" width="10.140625" style="1" customWidth="1"/>
    <col min="6647" max="6648" width="7.5703125" style="1" customWidth="1"/>
    <col min="6649" max="6649" width="7.42578125" style="1" customWidth="1"/>
    <col min="6650" max="6650" width="7.140625" style="1" customWidth="1"/>
    <col min="6651" max="6651" width="7.85546875" style="1" customWidth="1"/>
    <col min="6652" max="6652" width="6.7109375" style="1" customWidth="1"/>
    <col min="6653" max="6653" width="4.5703125" style="1" customWidth="1"/>
    <col min="6654" max="6654" width="5.85546875" style="1" customWidth="1"/>
    <col min="6655" max="6655" width="6.85546875" style="1" customWidth="1"/>
    <col min="6656" max="6656" width="5.85546875" style="1" customWidth="1"/>
    <col min="6657" max="6657" width="6.5703125" style="1" customWidth="1"/>
    <col min="6658" max="6659" width="7.7109375" style="1" customWidth="1"/>
    <col min="6660" max="6660" width="6.85546875" style="1" customWidth="1"/>
    <col min="6661" max="6661" width="6.5703125" style="1" customWidth="1"/>
    <col min="6662" max="6662" width="8.5703125" style="1" customWidth="1"/>
    <col min="6663" max="6663" width="7" style="1" customWidth="1"/>
    <col min="6664" max="6665" width="5.85546875" style="1" customWidth="1"/>
    <col min="6666" max="6666" width="6.28515625" style="1" customWidth="1"/>
    <col min="6667" max="6667" width="5.140625" style="1" customWidth="1"/>
    <col min="6668" max="6668" width="6.28515625" style="1" customWidth="1"/>
    <col min="6669" max="6669" width="8.7109375" style="1" customWidth="1"/>
    <col min="6670" max="6670" width="0" style="1" hidden="1" customWidth="1"/>
    <col min="6671" max="6675" width="9.140625" style="1"/>
    <col min="6676" max="6676" width="14.7109375" style="1" customWidth="1"/>
    <col min="6677" max="6677" width="9.140625" style="1"/>
    <col min="6678" max="6678" width="18.28515625" style="1" customWidth="1"/>
    <col min="6679" max="6894" width="9.140625" style="1"/>
    <col min="6895" max="6895" width="24.28515625" style="1" customWidth="1"/>
    <col min="6896" max="6896" width="8.28515625" style="1" customWidth="1"/>
    <col min="6897" max="6897" width="6.7109375" style="1" customWidth="1"/>
    <col min="6898" max="6898" width="11.7109375" style="1" customWidth="1"/>
    <col min="6899" max="6899" width="9.140625" style="1" customWidth="1"/>
    <col min="6900" max="6900" width="9.85546875" style="1" customWidth="1"/>
    <col min="6901" max="6901" width="7.5703125" style="1" customWidth="1"/>
    <col min="6902" max="6902" width="10.140625" style="1" customWidth="1"/>
    <col min="6903" max="6904" width="7.5703125" style="1" customWidth="1"/>
    <col min="6905" max="6905" width="7.42578125" style="1" customWidth="1"/>
    <col min="6906" max="6906" width="7.140625" style="1" customWidth="1"/>
    <col min="6907" max="6907" width="7.85546875" style="1" customWidth="1"/>
    <col min="6908" max="6908" width="6.7109375" style="1" customWidth="1"/>
    <col min="6909" max="6909" width="4.5703125" style="1" customWidth="1"/>
    <col min="6910" max="6910" width="5.85546875" style="1" customWidth="1"/>
    <col min="6911" max="6911" width="6.85546875" style="1" customWidth="1"/>
    <col min="6912" max="6912" width="5.85546875" style="1" customWidth="1"/>
    <col min="6913" max="6913" width="6.5703125" style="1" customWidth="1"/>
    <col min="6914" max="6915" width="7.7109375" style="1" customWidth="1"/>
    <col min="6916" max="6916" width="6.85546875" style="1" customWidth="1"/>
    <col min="6917" max="6917" width="6.5703125" style="1" customWidth="1"/>
    <col min="6918" max="6918" width="8.5703125" style="1" customWidth="1"/>
    <col min="6919" max="6919" width="7" style="1" customWidth="1"/>
    <col min="6920" max="6921" width="5.85546875" style="1" customWidth="1"/>
    <col min="6922" max="6922" width="6.28515625" style="1" customWidth="1"/>
    <col min="6923" max="6923" width="5.140625" style="1" customWidth="1"/>
    <col min="6924" max="6924" width="6.28515625" style="1" customWidth="1"/>
    <col min="6925" max="6925" width="8.7109375" style="1" customWidth="1"/>
    <col min="6926" max="6926" width="0" style="1" hidden="1" customWidth="1"/>
    <col min="6927" max="6931" width="9.140625" style="1"/>
    <col min="6932" max="6932" width="14.7109375" style="1" customWidth="1"/>
    <col min="6933" max="6933" width="9.140625" style="1"/>
    <col min="6934" max="6934" width="18.28515625" style="1" customWidth="1"/>
    <col min="6935" max="7150" width="9.140625" style="1"/>
    <col min="7151" max="7151" width="24.28515625" style="1" customWidth="1"/>
    <col min="7152" max="7152" width="8.28515625" style="1" customWidth="1"/>
    <col min="7153" max="7153" width="6.7109375" style="1" customWidth="1"/>
    <col min="7154" max="7154" width="11.7109375" style="1" customWidth="1"/>
    <col min="7155" max="7155" width="9.140625" style="1" customWidth="1"/>
    <col min="7156" max="7156" width="9.85546875" style="1" customWidth="1"/>
    <col min="7157" max="7157" width="7.5703125" style="1" customWidth="1"/>
    <col min="7158" max="7158" width="10.140625" style="1" customWidth="1"/>
    <col min="7159" max="7160" width="7.5703125" style="1" customWidth="1"/>
    <col min="7161" max="7161" width="7.42578125" style="1" customWidth="1"/>
    <col min="7162" max="7162" width="7.140625" style="1" customWidth="1"/>
    <col min="7163" max="7163" width="7.85546875" style="1" customWidth="1"/>
    <col min="7164" max="7164" width="6.7109375" style="1" customWidth="1"/>
    <col min="7165" max="7165" width="4.5703125" style="1" customWidth="1"/>
    <col min="7166" max="7166" width="5.85546875" style="1" customWidth="1"/>
    <col min="7167" max="7167" width="6.85546875" style="1" customWidth="1"/>
    <col min="7168" max="7168" width="5.85546875" style="1" customWidth="1"/>
    <col min="7169" max="7169" width="6.5703125" style="1" customWidth="1"/>
    <col min="7170" max="7171" width="7.7109375" style="1" customWidth="1"/>
    <col min="7172" max="7172" width="6.85546875" style="1" customWidth="1"/>
    <col min="7173" max="7173" width="6.5703125" style="1" customWidth="1"/>
    <col min="7174" max="7174" width="8.5703125" style="1" customWidth="1"/>
    <col min="7175" max="7175" width="7" style="1" customWidth="1"/>
    <col min="7176" max="7177" width="5.85546875" style="1" customWidth="1"/>
    <col min="7178" max="7178" width="6.28515625" style="1" customWidth="1"/>
    <col min="7179" max="7179" width="5.140625" style="1" customWidth="1"/>
    <col min="7180" max="7180" width="6.28515625" style="1" customWidth="1"/>
    <col min="7181" max="7181" width="8.7109375" style="1" customWidth="1"/>
    <col min="7182" max="7182" width="0" style="1" hidden="1" customWidth="1"/>
    <col min="7183" max="7187" width="9.140625" style="1"/>
    <col min="7188" max="7188" width="14.7109375" style="1" customWidth="1"/>
    <col min="7189" max="7189" width="9.140625" style="1"/>
    <col min="7190" max="7190" width="18.28515625" style="1" customWidth="1"/>
    <col min="7191" max="7406" width="9.140625" style="1"/>
    <col min="7407" max="7407" width="24.28515625" style="1" customWidth="1"/>
    <col min="7408" max="7408" width="8.28515625" style="1" customWidth="1"/>
    <col min="7409" max="7409" width="6.7109375" style="1" customWidth="1"/>
    <col min="7410" max="7410" width="11.7109375" style="1" customWidth="1"/>
    <col min="7411" max="7411" width="9.140625" style="1" customWidth="1"/>
    <col min="7412" max="7412" width="9.85546875" style="1" customWidth="1"/>
    <col min="7413" max="7413" width="7.5703125" style="1" customWidth="1"/>
    <col min="7414" max="7414" width="10.140625" style="1" customWidth="1"/>
    <col min="7415" max="7416" width="7.5703125" style="1" customWidth="1"/>
    <col min="7417" max="7417" width="7.42578125" style="1" customWidth="1"/>
    <col min="7418" max="7418" width="7.140625" style="1" customWidth="1"/>
    <col min="7419" max="7419" width="7.85546875" style="1" customWidth="1"/>
    <col min="7420" max="7420" width="6.7109375" style="1" customWidth="1"/>
    <col min="7421" max="7421" width="4.5703125" style="1" customWidth="1"/>
    <col min="7422" max="7422" width="5.85546875" style="1" customWidth="1"/>
    <col min="7423" max="7423" width="6.85546875" style="1" customWidth="1"/>
    <col min="7424" max="7424" width="5.85546875" style="1" customWidth="1"/>
    <col min="7425" max="7425" width="6.5703125" style="1" customWidth="1"/>
    <col min="7426" max="7427" width="7.7109375" style="1" customWidth="1"/>
    <col min="7428" max="7428" width="6.85546875" style="1" customWidth="1"/>
    <col min="7429" max="7429" width="6.5703125" style="1" customWidth="1"/>
    <col min="7430" max="7430" width="8.5703125" style="1" customWidth="1"/>
    <col min="7431" max="7431" width="7" style="1" customWidth="1"/>
    <col min="7432" max="7433" width="5.85546875" style="1" customWidth="1"/>
    <col min="7434" max="7434" width="6.28515625" style="1" customWidth="1"/>
    <col min="7435" max="7435" width="5.140625" style="1" customWidth="1"/>
    <col min="7436" max="7436" width="6.28515625" style="1" customWidth="1"/>
    <col min="7437" max="7437" width="8.7109375" style="1" customWidth="1"/>
    <col min="7438" max="7438" width="0" style="1" hidden="1" customWidth="1"/>
    <col min="7439" max="7443" width="9.140625" style="1"/>
    <col min="7444" max="7444" width="14.7109375" style="1" customWidth="1"/>
    <col min="7445" max="7445" width="9.140625" style="1"/>
    <col min="7446" max="7446" width="18.28515625" style="1" customWidth="1"/>
    <col min="7447" max="7662" width="9.140625" style="1"/>
    <col min="7663" max="7663" width="24.28515625" style="1" customWidth="1"/>
    <col min="7664" max="7664" width="8.28515625" style="1" customWidth="1"/>
    <col min="7665" max="7665" width="6.7109375" style="1" customWidth="1"/>
    <col min="7666" max="7666" width="11.7109375" style="1" customWidth="1"/>
    <col min="7667" max="7667" width="9.140625" style="1" customWidth="1"/>
    <col min="7668" max="7668" width="9.85546875" style="1" customWidth="1"/>
    <col min="7669" max="7669" width="7.5703125" style="1" customWidth="1"/>
    <col min="7670" max="7670" width="10.140625" style="1" customWidth="1"/>
    <col min="7671" max="7672" width="7.5703125" style="1" customWidth="1"/>
    <col min="7673" max="7673" width="7.42578125" style="1" customWidth="1"/>
    <col min="7674" max="7674" width="7.140625" style="1" customWidth="1"/>
    <col min="7675" max="7675" width="7.85546875" style="1" customWidth="1"/>
    <col min="7676" max="7676" width="6.7109375" style="1" customWidth="1"/>
    <col min="7677" max="7677" width="4.5703125" style="1" customWidth="1"/>
    <col min="7678" max="7678" width="5.85546875" style="1" customWidth="1"/>
    <col min="7679" max="7679" width="6.85546875" style="1" customWidth="1"/>
    <col min="7680" max="7680" width="5.85546875" style="1" customWidth="1"/>
    <col min="7681" max="7681" width="6.5703125" style="1" customWidth="1"/>
    <col min="7682" max="7683" width="7.7109375" style="1" customWidth="1"/>
    <col min="7684" max="7684" width="6.85546875" style="1" customWidth="1"/>
    <col min="7685" max="7685" width="6.5703125" style="1" customWidth="1"/>
    <col min="7686" max="7686" width="8.5703125" style="1" customWidth="1"/>
    <col min="7687" max="7687" width="7" style="1" customWidth="1"/>
    <col min="7688" max="7689" width="5.85546875" style="1" customWidth="1"/>
    <col min="7690" max="7690" width="6.28515625" style="1" customWidth="1"/>
    <col min="7691" max="7691" width="5.140625" style="1" customWidth="1"/>
    <col min="7692" max="7692" width="6.28515625" style="1" customWidth="1"/>
    <col min="7693" max="7693" width="8.7109375" style="1" customWidth="1"/>
    <col min="7694" max="7694" width="0" style="1" hidden="1" customWidth="1"/>
    <col min="7695" max="7699" width="9.140625" style="1"/>
    <col min="7700" max="7700" width="14.7109375" style="1" customWidth="1"/>
    <col min="7701" max="7701" width="9.140625" style="1"/>
    <col min="7702" max="7702" width="18.28515625" style="1" customWidth="1"/>
    <col min="7703" max="7918" width="9.140625" style="1"/>
    <col min="7919" max="7919" width="24.28515625" style="1" customWidth="1"/>
    <col min="7920" max="7920" width="8.28515625" style="1" customWidth="1"/>
    <col min="7921" max="7921" width="6.7109375" style="1" customWidth="1"/>
    <col min="7922" max="7922" width="11.7109375" style="1" customWidth="1"/>
    <col min="7923" max="7923" width="9.140625" style="1" customWidth="1"/>
    <col min="7924" max="7924" width="9.85546875" style="1" customWidth="1"/>
    <col min="7925" max="7925" width="7.5703125" style="1" customWidth="1"/>
    <col min="7926" max="7926" width="10.140625" style="1" customWidth="1"/>
    <col min="7927" max="7928" width="7.5703125" style="1" customWidth="1"/>
    <col min="7929" max="7929" width="7.42578125" style="1" customWidth="1"/>
    <col min="7930" max="7930" width="7.140625" style="1" customWidth="1"/>
    <col min="7931" max="7931" width="7.85546875" style="1" customWidth="1"/>
    <col min="7932" max="7932" width="6.7109375" style="1" customWidth="1"/>
    <col min="7933" max="7933" width="4.5703125" style="1" customWidth="1"/>
    <col min="7934" max="7934" width="5.85546875" style="1" customWidth="1"/>
    <col min="7935" max="7935" width="6.85546875" style="1" customWidth="1"/>
    <col min="7936" max="7936" width="5.85546875" style="1" customWidth="1"/>
    <col min="7937" max="7937" width="6.5703125" style="1" customWidth="1"/>
    <col min="7938" max="7939" width="7.7109375" style="1" customWidth="1"/>
    <col min="7940" max="7940" width="6.85546875" style="1" customWidth="1"/>
    <col min="7941" max="7941" width="6.5703125" style="1" customWidth="1"/>
    <col min="7942" max="7942" width="8.5703125" style="1" customWidth="1"/>
    <col min="7943" max="7943" width="7" style="1" customWidth="1"/>
    <col min="7944" max="7945" width="5.85546875" style="1" customWidth="1"/>
    <col min="7946" max="7946" width="6.28515625" style="1" customWidth="1"/>
    <col min="7947" max="7947" width="5.140625" style="1" customWidth="1"/>
    <col min="7948" max="7948" width="6.28515625" style="1" customWidth="1"/>
    <col min="7949" max="7949" width="8.7109375" style="1" customWidth="1"/>
    <col min="7950" max="7950" width="0" style="1" hidden="1" customWidth="1"/>
    <col min="7951" max="7955" width="9.140625" style="1"/>
    <col min="7956" max="7956" width="14.7109375" style="1" customWidth="1"/>
    <col min="7957" max="7957" width="9.140625" style="1"/>
    <col min="7958" max="7958" width="18.28515625" style="1" customWidth="1"/>
    <col min="7959" max="8174" width="9.140625" style="1"/>
    <col min="8175" max="8175" width="24.28515625" style="1" customWidth="1"/>
    <col min="8176" max="8176" width="8.28515625" style="1" customWidth="1"/>
    <col min="8177" max="8177" width="6.7109375" style="1" customWidth="1"/>
    <col min="8178" max="8178" width="11.7109375" style="1" customWidth="1"/>
    <col min="8179" max="8179" width="9.140625" style="1" customWidth="1"/>
    <col min="8180" max="8180" width="9.85546875" style="1" customWidth="1"/>
    <col min="8181" max="8181" width="7.5703125" style="1" customWidth="1"/>
    <col min="8182" max="8182" width="10.140625" style="1" customWidth="1"/>
    <col min="8183" max="8184" width="7.5703125" style="1" customWidth="1"/>
    <col min="8185" max="8185" width="7.42578125" style="1" customWidth="1"/>
    <col min="8186" max="8186" width="7.140625" style="1" customWidth="1"/>
    <col min="8187" max="8187" width="7.85546875" style="1" customWidth="1"/>
    <col min="8188" max="8188" width="6.7109375" style="1" customWidth="1"/>
    <col min="8189" max="8189" width="4.5703125" style="1" customWidth="1"/>
    <col min="8190" max="8190" width="5.85546875" style="1" customWidth="1"/>
    <col min="8191" max="8191" width="6.85546875" style="1" customWidth="1"/>
    <col min="8192" max="8192" width="5.85546875" style="1" customWidth="1"/>
    <col min="8193" max="8193" width="6.5703125" style="1" customWidth="1"/>
    <col min="8194" max="8195" width="7.7109375" style="1" customWidth="1"/>
    <col min="8196" max="8196" width="6.85546875" style="1" customWidth="1"/>
    <col min="8197" max="8197" width="6.5703125" style="1" customWidth="1"/>
    <col min="8198" max="8198" width="8.5703125" style="1" customWidth="1"/>
    <col min="8199" max="8199" width="7" style="1" customWidth="1"/>
    <col min="8200" max="8201" width="5.85546875" style="1" customWidth="1"/>
    <col min="8202" max="8202" width="6.28515625" style="1" customWidth="1"/>
    <col min="8203" max="8203" width="5.140625" style="1" customWidth="1"/>
    <col min="8204" max="8204" width="6.28515625" style="1" customWidth="1"/>
    <col min="8205" max="8205" width="8.7109375" style="1" customWidth="1"/>
    <col min="8206" max="8206" width="0" style="1" hidden="1" customWidth="1"/>
    <col min="8207" max="8211" width="9.140625" style="1"/>
    <col min="8212" max="8212" width="14.7109375" style="1" customWidth="1"/>
    <col min="8213" max="8213" width="9.140625" style="1"/>
    <col min="8214" max="8214" width="18.28515625" style="1" customWidth="1"/>
    <col min="8215" max="8430" width="9.140625" style="1"/>
    <col min="8431" max="8431" width="24.28515625" style="1" customWidth="1"/>
    <col min="8432" max="8432" width="8.28515625" style="1" customWidth="1"/>
    <col min="8433" max="8433" width="6.7109375" style="1" customWidth="1"/>
    <col min="8434" max="8434" width="11.7109375" style="1" customWidth="1"/>
    <col min="8435" max="8435" width="9.140625" style="1" customWidth="1"/>
    <col min="8436" max="8436" width="9.85546875" style="1" customWidth="1"/>
    <col min="8437" max="8437" width="7.5703125" style="1" customWidth="1"/>
    <col min="8438" max="8438" width="10.140625" style="1" customWidth="1"/>
    <col min="8439" max="8440" width="7.5703125" style="1" customWidth="1"/>
    <col min="8441" max="8441" width="7.42578125" style="1" customWidth="1"/>
    <col min="8442" max="8442" width="7.140625" style="1" customWidth="1"/>
    <col min="8443" max="8443" width="7.85546875" style="1" customWidth="1"/>
    <col min="8444" max="8444" width="6.7109375" style="1" customWidth="1"/>
    <col min="8445" max="8445" width="4.5703125" style="1" customWidth="1"/>
    <col min="8446" max="8446" width="5.85546875" style="1" customWidth="1"/>
    <col min="8447" max="8447" width="6.85546875" style="1" customWidth="1"/>
    <col min="8448" max="8448" width="5.85546875" style="1" customWidth="1"/>
    <col min="8449" max="8449" width="6.5703125" style="1" customWidth="1"/>
    <col min="8450" max="8451" width="7.7109375" style="1" customWidth="1"/>
    <col min="8452" max="8452" width="6.85546875" style="1" customWidth="1"/>
    <col min="8453" max="8453" width="6.5703125" style="1" customWidth="1"/>
    <col min="8454" max="8454" width="8.5703125" style="1" customWidth="1"/>
    <col min="8455" max="8455" width="7" style="1" customWidth="1"/>
    <col min="8456" max="8457" width="5.85546875" style="1" customWidth="1"/>
    <col min="8458" max="8458" width="6.28515625" style="1" customWidth="1"/>
    <col min="8459" max="8459" width="5.140625" style="1" customWidth="1"/>
    <col min="8460" max="8460" width="6.28515625" style="1" customWidth="1"/>
    <col min="8461" max="8461" width="8.7109375" style="1" customWidth="1"/>
    <col min="8462" max="8462" width="0" style="1" hidden="1" customWidth="1"/>
    <col min="8463" max="8467" width="9.140625" style="1"/>
    <col min="8468" max="8468" width="14.7109375" style="1" customWidth="1"/>
    <col min="8469" max="8469" width="9.140625" style="1"/>
    <col min="8470" max="8470" width="18.28515625" style="1" customWidth="1"/>
    <col min="8471" max="8686" width="9.140625" style="1"/>
    <col min="8687" max="8687" width="24.28515625" style="1" customWidth="1"/>
    <col min="8688" max="8688" width="8.28515625" style="1" customWidth="1"/>
    <col min="8689" max="8689" width="6.7109375" style="1" customWidth="1"/>
    <col min="8690" max="8690" width="11.7109375" style="1" customWidth="1"/>
    <col min="8691" max="8691" width="9.140625" style="1" customWidth="1"/>
    <col min="8692" max="8692" width="9.85546875" style="1" customWidth="1"/>
    <col min="8693" max="8693" width="7.5703125" style="1" customWidth="1"/>
    <col min="8694" max="8694" width="10.140625" style="1" customWidth="1"/>
    <col min="8695" max="8696" width="7.5703125" style="1" customWidth="1"/>
    <col min="8697" max="8697" width="7.42578125" style="1" customWidth="1"/>
    <col min="8698" max="8698" width="7.140625" style="1" customWidth="1"/>
    <col min="8699" max="8699" width="7.85546875" style="1" customWidth="1"/>
    <col min="8700" max="8700" width="6.7109375" style="1" customWidth="1"/>
    <col min="8701" max="8701" width="4.5703125" style="1" customWidth="1"/>
    <col min="8702" max="8702" width="5.85546875" style="1" customWidth="1"/>
    <col min="8703" max="8703" width="6.85546875" style="1" customWidth="1"/>
    <col min="8704" max="8704" width="5.85546875" style="1" customWidth="1"/>
    <col min="8705" max="8705" width="6.5703125" style="1" customWidth="1"/>
    <col min="8706" max="8707" width="7.7109375" style="1" customWidth="1"/>
    <col min="8708" max="8708" width="6.85546875" style="1" customWidth="1"/>
    <col min="8709" max="8709" width="6.5703125" style="1" customWidth="1"/>
    <col min="8710" max="8710" width="8.5703125" style="1" customWidth="1"/>
    <col min="8711" max="8711" width="7" style="1" customWidth="1"/>
    <col min="8712" max="8713" width="5.85546875" style="1" customWidth="1"/>
    <col min="8714" max="8714" width="6.28515625" style="1" customWidth="1"/>
    <col min="8715" max="8715" width="5.140625" style="1" customWidth="1"/>
    <col min="8716" max="8716" width="6.28515625" style="1" customWidth="1"/>
    <col min="8717" max="8717" width="8.7109375" style="1" customWidth="1"/>
    <col min="8718" max="8718" width="0" style="1" hidden="1" customWidth="1"/>
    <col min="8719" max="8723" width="9.140625" style="1"/>
    <col min="8724" max="8724" width="14.7109375" style="1" customWidth="1"/>
    <col min="8725" max="8725" width="9.140625" style="1"/>
    <col min="8726" max="8726" width="18.28515625" style="1" customWidth="1"/>
    <col min="8727" max="8942" width="9.140625" style="1"/>
    <col min="8943" max="8943" width="24.28515625" style="1" customWidth="1"/>
    <col min="8944" max="8944" width="8.28515625" style="1" customWidth="1"/>
    <col min="8945" max="8945" width="6.7109375" style="1" customWidth="1"/>
    <col min="8946" max="8946" width="11.7109375" style="1" customWidth="1"/>
    <col min="8947" max="8947" width="9.140625" style="1" customWidth="1"/>
    <col min="8948" max="8948" width="9.85546875" style="1" customWidth="1"/>
    <col min="8949" max="8949" width="7.5703125" style="1" customWidth="1"/>
    <col min="8950" max="8950" width="10.140625" style="1" customWidth="1"/>
    <col min="8951" max="8952" width="7.5703125" style="1" customWidth="1"/>
    <col min="8953" max="8953" width="7.42578125" style="1" customWidth="1"/>
    <col min="8954" max="8954" width="7.140625" style="1" customWidth="1"/>
    <col min="8955" max="8955" width="7.85546875" style="1" customWidth="1"/>
    <col min="8956" max="8956" width="6.7109375" style="1" customWidth="1"/>
    <col min="8957" max="8957" width="4.5703125" style="1" customWidth="1"/>
    <col min="8958" max="8958" width="5.85546875" style="1" customWidth="1"/>
    <col min="8959" max="8959" width="6.85546875" style="1" customWidth="1"/>
    <col min="8960" max="8960" width="5.85546875" style="1" customWidth="1"/>
    <col min="8961" max="8961" width="6.5703125" style="1" customWidth="1"/>
    <col min="8962" max="8963" width="7.7109375" style="1" customWidth="1"/>
    <col min="8964" max="8964" width="6.85546875" style="1" customWidth="1"/>
    <col min="8965" max="8965" width="6.5703125" style="1" customWidth="1"/>
    <col min="8966" max="8966" width="8.5703125" style="1" customWidth="1"/>
    <col min="8967" max="8967" width="7" style="1" customWidth="1"/>
    <col min="8968" max="8969" width="5.85546875" style="1" customWidth="1"/>
    <col min="8970" max="8970" width="6.28515625" style="1" customWidth="1"/>
    <col min="8971" max="8971" width="5.140625" style="1" customWidth="1"/>
    <col min="8972" max="8972" width="6.28515625" style="1" customWidth="1"/>
    <col min="8973" max="8973" width="8.7109375" style="1" customWidth="1"/>
    <col min="8974" max="8974" width="0" style="1" hidden="1" customWidth="1"/>
    <col min="8975" max="8979" width="9.140625" style="1"/>
    <col min="8980" max="8980" width="14.7109375" style="1" customWidth="1"/>
    <col min="8981" max="8981" width="9.140625" style="1"/>
    <col min="8982" max="8982" width="18.28515625" style="1" customWidth="1"/>
    <col min="8983" max="9198" width="9.140625" style="1"/>
    <col min="9199" max="9199" width="24.28515625" style="1" customWidth="1"/>
    <col min="9200" max="9200" width="8.28515625" style="1" customWidth="1"/>
    <col min="9201" max="9201" width="6.7109375" style="1" customWidth="1"/>
    <col min="9202" max="9202" width="11.7109375" style="1" customWidth="1"/>
    <col min="9203" max="9203" width="9.140625" style="1" customWidth="1"/>
    <col min="9204" max="9204" width="9.85546875" style="1" customWidth="1"/>
    <col min="9205" max="9205" width="7.5703125" style="1" customWidth="1"/>
    <col min="9206" max="9206" width="10.140625" style="1" customWidth="1"/>
    <col min="9207" max="9208" width="7.5703125" style="1" customWidth="1"/>
    <col min="9209" max="9209" width="7.42578125" style="1" customWidth="1"/>
    <col min="9210" max="9210" width="7.140625" style="1" customWidth="1"/>
    <col min="9211" max="9211" width="7.85546875" style="1" customWidth="1"/>
    <col min="9212" max="9212" width="6.7109375" style="1" customWidth="1"/>
    <col min="9213" max="9213" width="4.5703125" style="1" customWidth="1"/>
    <col min="9214" max="9214" width="5.85546875" style="1" customWidth="1"/>
    <col min="9215" max="9215" width="6.85546875" style="1" customWidth="1"/>
    <col min="9216" max="9216" width="5.85546875" style="1" customWidth="1"/>
    <col min="9217" max="9217" width="6.5703125" style="1" customWidth="1"/>
    <col min="9218" max="9219" width="7.7109375" style="1" customWidth="1"/>
    <col min="9220" max="9220" width="6.85546875" style="1" customWidth="1"/>
    <col min="9221" max="9221" width="6.5703125" style="1" customWidth="1"/>
    <col min="9222" max="9222" width="8.5703125" style="1" customWidth="1"/>
    <col min="9223" max="9223" width="7" style="1" customWidth="1"/>
    <col min="9224" max="9225" width="5.85546875" style="1" customWidth="1"/>
    <col min="9226" max="9226" width="6.28515625" style="1" customWidth="1"/>
    <col min="9227" max="9227" width="5.140625" style="1" customWidth="1"/>
    <col min="9228" max="9228" width="6.28515625" style="1" customWidth="1"/>
    <col min="9229" max="9229" width="8.7109375" style="1" customWidth="1"/>
    <col min="9230" max="9230" width="0" style="1" hidden="1" customWidth="1"/>
    <col min="9231" max="9235" width="9.140625" style="1"/>
    <col min="9236" max="9236" width="14.7109375" style="1" customWidth="1"/>
    <col min="9237" max="9237" width="9.140625" style="1"/>
    <col min="9238" max="9238" width="18.28515625" style="1" customWidth="1"/>
    <col min="9239" max="9454" width="9.140625" style="1"/>
    <col min="9455" max="9455" width="24.28515625" style="1" customWidth="1"/>
    <col min="9456" max="9456" width="8.28515625" style="1" customWidth="1"/>
    <col min="9457" max="9457" width="6.7109375" style="1" customWidth="1"/>
    <col min="9458" max="9458" width="11.7109375" style="1" customWidth="1"/>
    <col min="9459" max="9459" width="9.140625" style="1" customWidth="1"/>
    <col min="9460" max="9460" width="9.85546875" style="1" customWidth="1"/>
    <col min="9461" max="9461" width="7.5703125" style="1" customWidth="1"/>
    <col min="9462" max="9462" width="10.140625" style="1" customWidth="1"/>
    <col min="9463" max="9464" width="7.5703125" style="1" customWidth="1"/>
    <col min="9465" max="9465" width="7.42578125" style="1" customWidth="1"/>
    <col min="9466" max="9466" width="7.140625" style="1" customWidth="1"/>
    <col min="9467" max="9467" width="7.85546875" style="1" customWidth="1"/>
    <col min="9468" max="9468" width="6.7109375" style="1" customWidth="1"/>
    <col min="9469" max="9469" width="4.5703125" style="1" customWidth="1"/>
    <col min="9470" max="9470" width="5.85546875" style="1" customWidth="1"/>
    <col min="9471" max="9471" width="6.85546875" style="1" customWidth="1"/>
    <col min="9472" max="9472" width="5.85546875" style="1" customWidth="1"/>
    <col min="9473" max="9473" width="6.5703125" style="1" customWidth="1"/>
    <col min="9474" max="9475" width="7.7109375" style="1" customWidth="1"/>
    <col min="9476" max="9476" width="6.85546875" style="1" customWidth="1"/>
    <col min="9477" max="9477" width="6.5703125" style="1" customWidth="1"/>
    <col min="9478" max="9478" width="8.5703125" style="1" customWidth="1"/>
    <col min="9479" max="9479" width="7" style="1" customWidth="1"/>
    <col min="9480" max="9481" width="5.85546875" style="1" customWidth="1"/>
    <col min="9482" max="9482" width="6.28515625" style="1" customWidth="1"/>
    <col min="9483" max="9483" width="5.140625" style="1" customWidth="1"/>
    <col min="9484" max="9484" width="6.28515625" style="1" customWidth="1"/>
    <col min="9485" max="9485" width="8.7109375" style="1" customWidth="1"/>
    <col min="9486" max="9486" width="0" style="1" hidden="1" customWidth="1"/>
    <col min="9487" max="9491" width="9.140625" style="1"/>
    <col min="9492" max="9492" width="14.7109375" style="1" customWidth="1"/>
    <col min="9493" max="9493" width="9.140625" style="1"/>
    <col min="9494" max="9494" width="18.28515625" style="1" customWidth="1"/>
    <col min="9495" max="9710" width="9.140625" style="1"/>
    <col min="9711" max="9711" width="24.28515625" style="1" customWidth="1"/>
    <col min="9712" max="9712" width="8.28515625" style="1" customWidth="1"/>
    <col min="9713" max="9713" width="6.7109375" style="1" customWidth="1"/>
    <col min="9714" max="9714" width="11.7109375" style="1" customWidth="1"/>
    <col min="9715" max="9715" width="9.140625" style="1" customWidth="1"/>
    <col min="9716" max="9716" width="9.85546875" style="1" customWidth="1"/>
    <col min="9717" max="9717" width="7.5703125" style="1" customWidth="1"/>
    <col min="9718" max="9718" width="10.140625" style="1" customWidth="1"/>
    <col min="9719" max="9720" width="7.5703125" style="1" customWidth="1"/>
    <col min="9721" max="9721" width="7.42578125" style="1" customWidth="1"/>
    <col min="9722" max="9722" width="7.140625" style="1" customWidth="1"/>
    <col min="9723" max="9723" width="7.85546875" style="1" customWidth="1"/>
    <col min="9724" max="9724" width="6.7109375" style="1" customWidth="1"/>
    <col min="9725" max="9725" width="4.5703125" style="1" customWidth="1"/>
    <col min="9726" max="9726" width="5.85546875" style="1" customWidth="1"/>
    <col min="9727" max="9727" width="6.85546875" style="1" customWidth="1"/>
    <col min="9728" max="9728" width="5.85546875" style="1" customWidth="1"/>
    <col min="9729" max="9729" width="6.5703125" style="1" customWidth="1"/>
    <col min="9730" max="9731" width="7.7109375" style="1" customWidth="1"/>
    <col min="9732" max="9732" width="6.85546875" style="1" customWidth="1"/>
    <col min="9733" max="9733" width="6.5703125" style="1" customWidth="1"/>
    <col min="9734" max="9734" width="8.5703125" style="1" customWidth="1"/>
    <col min="9735" max="9735" width="7" style="1" customWidth="1"/>
    <col min="9736" max="9737" width="5.85546875" style="1" customWidth="1"/>
    <col min="9738" max="9738" width="6.28515625" style="1" customWidth="1"/>
    <col min="9739" max="9739" width="5.140625" style="1" customWidth="1"/>
    <col min="9740" max="9740" width="6.28515625" style="1" customWidth="1"/>
    <col min="9741" max="9741" width="8.7109375" style="1" customWidth="1"/>
    <col min="9742" max="9742" width="0" style="1" hidden="1" customWidth="1"/>
    <col min="9743" max="9747" width="9.140625" style="1"/>
    <col min="9748" max="9748" width="14.7109375" style="1" customWidth="1"/>
    <col min="9749" max="9749" width="9.140625" style="1"/>
    <col min="9750" max="9750" width="18.28515625" style="1" customWidth="1"/>
    <col min="9751" max="9966" width="9.140625" style="1"/>
    <col min="9967" max="9967" width="24.28515625" style="1" customWidth="1"/>
    <col min="9968" max="9968" width="8.28515625" style="1" customWidth="1"/>
    <col min="9969" max="9969" width="6.7109375" style="1" customWidth="1"/>
    <col min="9970" max="9970" width="11.7109375" style="1" customWidth="1"/>
    <col min="9971" max="9971" width="9.140625" style="1" customWidth="1"/>
    <col min="9972" max="9972" width="9.85546875" style="1" customWidth="1"/>
    <col min="9973" max="9973" width="7.5703125" style="1" customWidth="1"/>
    <col min="9974" max="9974" width="10.140625" style="1" customWidth="1"/>
    <col min="9975" max="9976" width="7.5703125" style="1" customWidth="1"/>
    <col min="9977" max="9977" width="7.42578125" style="1" customWidth="1"/>
    <col min="9978" max="9978" width="7.140625" style="1" customWidth="1"/>
    <col min="9979" max="9979" width="7.85546875" style="1" customWidth="1"/>
    <col min="9980" max="9980" width="6.7109375" style="1" customWidth="1"/>
    <col min="9981" max="9981" width="4.5703125" style="1" customWidth="1"/>
    <col min="9982" max="9982" width="5.85546875" style="1" customWidth="1"/>
    <col min="9983" max="9983" width="6.85546875" style="1" customWidth="1"/>
    <col min="9984" max="9984" width="5.85546875" style="1" customWidth="1"/>
    <col min="9985" max="9985" width="6.5703125" style="1" customWidth="1"/>
    <col min="9986" max="9987" width="7.7109375" style="1" customWidth="1"/>
    <col min="9988" max="9988" width="6.85546875" style="1" customWidth="1"/>
    <col min="9989" max="9989" width="6.5703125" style="1" customWidth="1"/>
    <col min="9990" max="9990" width="8.5703125" style="1" customWidth="1"/>
    <col min="9991" max="9991" width="7" style="1" customWidth="1"/>
    <col min="9992" max="9993" width="5.85546875" style="1" customWidth="1"/>
    <col min="9994" max="9994" width="6.28515625" style="1" customWidth="1"/>
    <col min="9995" max="9995" width="5.140625" style="1" customWidth="1"/>
    <col min="9996" max="9996" width="6.28515625" style="1" customWidth="1"/>
    <col min="9997" max="9997" width="8.7109375" style="1" customWidth="1"/>
    <col min="9998" max="9998" width="0" style="1" hidden="1" customWidth="1"/>
    <col min="9999" max="10003" width="9.140625" style="1"/>
    <col min="10004" max="10004" width="14.7109375" style="1" customWidth="1"/>
    <col min="10005" max="10005" width="9.140625" style="1"/>
    <col min="10006" max="10006" width="18.28515625" style="1" customWidth="1"/>
    <col min="10007" max="10222" width="9.140625" style="1"/>
    <col min="10223" max="10223" width="24.28515625" style="1" customWidth="1"/>
    <col min="10224" max="10224" width="8.28515625" style="1" customWidth="1"/>
    <col min="10225" max="10225" width="6.7109375" style="1" customWidth="1"/>
    <col min="10226" max="10226" width="11.7109375" style="1" customWidth="1"/>
    <col min="10227" max="10227" width="9.140625" style="1" customWidth="1"/>
    <col min="10228" max="10228" width="9.85546875" style="1" customWidth="1"/>
    <col min="10229" max="10229" width="7.5703125" style="1" customWidth="1"/>
    <col min="10230" max="10230" width="10.140625" style="1" customWidth="1"/>
    <col min="10231" max="10232" width="7.5703125" style="1" customWidth="1"/>
    <col min="10233" max="10233" width="7.42578125" style="1" customWidth="1"/>
    <col min="10234" max="10234" width="7.140625" style="1" customWidth="1"/>
    <col min="10235" max="10235" width="7.85546875" style="1" customWidth="1"/>
    <col min="10236" max="10236" width="6.7109375" style="1" customWidth="1"/>
    <col min="10237" max="10237" width="4.5703125" style="1" customWidth="1"/>
    <col min="10238" max="10238" width="5.85546875" style="1" customWidth="1"/>
    <col min="10239" max="10239" width="6.85546875" style="1" customWidth="1"/>
    <col min="10240" max="10240" width="5.85546875" style="1" customWidth="1"/>
    <col min="10241" max="10241" width="6.5703125" style="1" customWidth="1"/>
    <col min="10242" max="10243" width="7.7109375" style="1" customWidth="1"/>
    <col min="10244" max="10244" width="6.85546875" style="1" customWidth="1"/>
    <col min="10245" max="10245" width="6.5703125" style="1" customWidth="1"/>
    <col min="10246" max="10246" width="8.5703125" style="1" customWidth="1"/>
    <col min="10247" max="10247" width="7" style="1" customWidth="1"/>
    <col min="10248" max="10249" width="5.85546875" style="1" customWidth="1"/>
    <col min="10250" max="10250" width="6.28515625" style="1" customWidth="1"/>
    <col min="10251" max="10251" width="5.140625" style="1" customWidth="1"/>
    <col min="10252" max="10252" width="6.28515625" style="1" customWidth="1"/>
    <col min="10253" max="10253" width="8.7109375" style="1" customWidth="1"/>
    <col min="10254" max="10254" width="0" style="1" hidden="1" customWidth="1"/>
    <col min="10255" max="10259" width="9.140625" style="1"/>
    <col min="10260" max="10260" width="14.7109375" style="1" customWidth="1"/>
    <col min="10261" max="10261" width="9.140625" style="1"/>
    <col min="10262" max="10262" width="18.28515625" style="1" customWidth="1"/>
    <col min="10263" max="10478" width="9.140625" style="1"/>
    <col min="10479" max="10479" width="24.28515625" style="1" customWidth="1"/>
    <col min="10480" max="10480" width="8.28515625" style="1" customWidth="1"/>
    <col min="10481" max="10481" width="6.7109375" style="1" customWidth="1"/>
    <col min="10482" max="10482" width="11.7109375" style="1" customWidth="1"/>
    <col min="10483" max="10483" width="9.140625" style="1" customWidth="1"/>
    <col min="10484" max="10484" width="9.85546875" style="1" customWidth="1"/>
    <col min="10485" max="10485" width="7.5703125" style="1" customWidth="1"/>
    <col min="10486" max="10486" width="10.140625" style="1" customWidth="1"/>
    <col min="10487" max="10488" width="7.5703125" style="1" customWidth="1"/>
    <col min="10489" max="10489" width="7.42578125" style="1" customWidth="1"/>
    <col min="10490" max="10490" width="7.140625" style="1" customWidth="1"/>
    <col min="10491" max="10491" width="7.85546875" style="1" customWidth="1"/>
    <col min="10492" max="10492" width="6.7109375" style="1" customWidth="1"/>
    <col min="10493" max="10493" width="4.5703125" style="1" customWidth="1"/>
    <col min="10494" max="10494" width="5.85546875" style="1" customWidth="1"/>
    <col min="10495" max="10495" width="6.85546875" style="1" customWidth="1"/>
    <col min="10496" max="10496" width="5.85546875" style="1" customWidth="1"/>
    <col min="10497" max="10497" width="6.5703125" style="1" customWidth="1"/>
    <col min="10498" max="10499" width="7.7109375" style="1" customWidth="1"/>
    <col min="10500" max="10500" width="6.85546875" style="1" customWidth="1"/>
    <col min="10501" max="10501" width="6.5703125" style="1" customWidth="1"/>
    <col min="10502" max="10502" width="8.5703125" style="1" customWidth="1"/>
    <col min="10503" max="10503" width="7" style="1" customWidth="1"/>
    <col min="10504" max="10505" width="5.85546875" style="1" customWidth="1"/>
    <col min="10506" max="10506" width="6.28515625" style="1" customWidth="1"/>
    <col min="10507" max="10507" width="5.140625" style="1" customWidth="1"/>
    <col min="10508" max="10508" width="6.28515625" style="1" customWidth="1"/>
    <col min="10509" max="10509" width="8.7109375" style="1" customWidth="1"/>
    <col min="10510" max="10510" width="0" style="1" hidden="1" customWidth="1"/>
    <col min="10511" max="10515" width="9.140625" style="1"/>
    <col min="10516" max="10516" width="14.7109375" style="1" customWidth="1"/>
    <col min="10517" max="10517" width="9.140625" style="1"/>
    <col min="10518" max="10518" width="18.28515625" style="1" customWidth="1"/>
    <col min="10519" max="10734" width="9.140625" style="1"/>
    <col min="10735" max="10735" width="24.28515625" style="1" customWidth="1"/>
    <col min="10736" max="10736" width="8.28515625" style="1" customWidth="1"/>
    <col min="10737" max="10737" width="6.7109375" style="1" customWidth="1"/>
    <col min="10738" max="10738" width="11.7109375" style="1" customWidth="1"/>
    <col min="10739" max="10739" width="9.140625" style="1" customWidth="1"/>
    <col min="10740" max="10740" width="9.85546875" style="1" customWidth="1"/>
    <col min="10741" max="10741" width="7.5703125" style="1" customWidth="1"/>
    <col min="10742" max="10742" width="10.140625" style="1" customWidth="1"/>
    <col min="10743" max="10744" width="7.5703125" style="1" customWidth="1"/>
    <col min="10745" max="10745" width="7.42578125" style="1" customWidth="1"/>
    <col min="10746" max="10746" width="7.140625" style="1" customWidth="1"/>
    <col min="10747" max="10747" width="7.85546875" style="1" customWidth="1"/>
    <col min="10748" max="10748" width="6.7109375" style="1" customWidth="1"/>
    <col min="10749" max="10749" width="4.5703125" style="1" customWidth="1"/>
    <col min="10750" max="10750" width="5.85546875" style="1" customWidth="1"/>
    <col min="10751" max="10751" width="6.85546875" style="1" customWidth="1"/>
    <col min="10752" max="10752" width="5.85546875" style="1" customWidth="1"/>
    <col min="10753" max="10753" width="6.5703125" style="1" customWidth="1"/>
    <col min="10754" max="10755" width="7.7109375" style="1" customWidth="1"/>
    <col min="10756" max="10756" width="6.85546875" style="1" customWidth="1"/>
    <col min="10757" max="10757" width="6.5703125" style="1" customWidth="1"/>
    <col min="10758" max="10758" width="8.5703125" style="1" customWidth="1"/>
    <col min="10759" max="10759" width="7" style="1" customWidth="1"/>
    <col min="10760" max="10761" width="5.85546875" style="1" customWidth="1"/>
    <col min="10762" max="10762" width="6.28515625" style="1" customWidth="1"/>
    <col min="10763" max="10763" width="5.140625" style="1" customWidth="1"/>
    <col min="10764" max="10764" width="6.28515625" style="1" customWidth="1"/>
    <col min="10765" max="10765" width="8.7109375" style="1" customWidth="1"/>
    <col min="10766" max="10766" width="0" style="1" hidden="1" customWidth="1"/>
    <col min="10767" max="10771" width="9.140625" style="1"/>
    <col min="10772" max="10772" width="14.7109375" style="1" customWidth="1"/>
    <col min="10773" max="10773" width="9.140625" style="1"/>
    <col min="10774" max="10774" width="18.28515625" style="1" customWidth="1"/>
    <col min="10775" max="10990" width="9.140625" style="1"/>
    <col min="10991" max="10991" width="24.28515625" style="1" customWidth="1"/>
    <col min="10992" max="10992" width="8.28515625" style="1" customWidth="1"/>
    <col min="10993" max="10993" width="6.7109375" style="1" customWidth="1"/>
    <col min="10994" max="10994" width="11.7109375" style="1" customWidth="1"/>
    <col min="10995" max="10995" width="9.140625" style="1" customWidth="1"/>
    <col min="10996" max="10996" width="9.85546875" style="1" customWidth="1"/>
    <col min="10997" max="10997" width="7.5703125" style="1" customWidth="1"/>
    <col min="10998" max="10998" width="10.140625" style="1" customWidth="1"/>
    <col min="10999" max="11000" width="7.5703125" style="1" customWidth="1"/>
    <col min="11001" max="11001" width="7.42578125" style="1" customWidth="1"/>
    <col min="11002" max="11002" width="7.140625" style="1" customWidth="1"/>
    <col min="11003" max="11003" width="7.85546875" style="1" customWidth="1"/>
    <col min="11004" max="11004" width="6.7109375" style="1" customWidth="1"/>
    <col min="11005" max="11005" width="4.5703125" style="1" customWidth="1"/>
    <col min="11006" max="11006" width="5.85546875" style="1" customWidth="1"/>
    <col min="11007" max="11007" width="6.85546875" style="1" customWidth="1"/>
    <col min="11008" max="11008" width="5.85546875" style="1" customWidth="1"/>
    <col min="11009" max="11009" width="6.5703125" style="1" customWidth="1"/>
    <col min="11010" max="11011" width="7.7109375" style="1" customWidth="1"/>
    <col min="11012" max="11012" width="6.85546875" style="1" customWidth="1"/>
    <col min="11013" max="11013" width="6.5703125" style="1" customWidth="1"/>
    <col min="11014" max="11014" width="8.5703125" style="1" customWidth="1"/>
    <col min="11015" max="11015" width="7" style="1" customWidth="1"/>
    <col min="11016" max="11017" width="5.85546875" style="1" customWidth="1"/>
    <col min="11018" max="11018" width="6.28515625" style="1" customWidth="1"/>
    <col min="11019" max="11019" width="5.140625" style="1" customWidth="1"/>
    <col min="11020" max="11020" width="6.28515625" style="1" customWidth="1"/>
    <col min="11021" max="11021" width="8.7109375" style="1" customWidth="1"/>
    <col min="11022" max="11022" width="0" style="1" hidden="1" customWidth="1"/>
    <col min="11023" max="11027" width="9.140625" style="1"/>
    <col min="11028" max="11028" width="14.7109375" style="1" customWidth="1"/>
    <col min="11029" max="11029" width="9.140625" style="1"/>
    <col min="11030" max="11030" width="18.28515625" style="1" customWidth="1"/>
    <col min="11031" max="11246" width="9.140625" style="1"/>
    <col min="11247" max="11247" width="24.28515625" style="1" customWidth="1"/>
    <col min="11248" max="11248" width="8.28515625" style="1" customWidth="1"/>
    <col min="11249" max="11249" width="6.7109375" style="1" customWidth="1"/>
    <col min="11250" max="11250" width="11.7109375" style="1" customWidth="1"/>
    <col min="11251" max="11251" width="9.140625" style="1" customWidth="1"/>
    <col min="11252" max="11252" width="9.85546875" style="1" customWidth="1"/>
    <col min="11253" max="11253" width="7.5703125" style="1" customWidth="1"/>
    <col min="11254" max="11254" width="10.140625" style="1" customWidth="1"/>
    <col min="11255" max="11256" width="7.5703125" style="1" customWidth="1"/>
    <col min="11257" max="11257" width="7.42578125" style="1" customWidth="1"/>
    <col min="11258" max="11258" width="7.140625" style="1" customWidth="1"/>
    <col min="11259" max="11259" width="7.85546875" style="1" customWidth="1"/>
    <col min="11260" max="11260" width="6.7109375" style="1" customWidth="1"/>
    <col min="11261" max="11261" width="4.5703125" style="1" customWidth="1"/>
    <col min="11262" max="11262" width="5.85546875" style="1" customWidth="1"/>
    <col min="11263" max="11263" width="6.85546875" style="1" customWidth="1"/>
    <col min="11264" max="11264" width="5.85546875" style="1" customWidth="1"/>
    <col min="11265" max="11265" width="6.5703125" style="1" customWidth="1"/>
    <col min="11266" max="11267" width="7.7109375" style="1" customWidth="1"/>
    <col min="11268" max="11268" width="6.85546875" style="1" customWidth="1"/>
    <col min="11269" max="11269" width="6.5703125" style="1" customWidth="1"/>
    <col min="11270" max="11270" width="8.5703125" style="1" customWidth="1"/>
    <col min="11271" max="11271" width="7" style="1" customWidth="1"/>
    <col min="11272" max="11273" width="5.85546875" style="1" customWidth="1"/>
    <col min="11274" max="11274" width="6.28515625" style="1" customWidth="1"/>
    <col min="11275" max="11275" width="5.140625" style="1" customWidth="1"/>
    <col min="11276" max="11276" width="6.28515625" style="1" customWidth="1"/>
    <col min="11277" max="11277" width="8.7109375" style="1" customWidth="1"/>
    <col min="11278" max="11278" width="0" style="1" hidden="1" customWidth="1"/>
    <col min="11279" max="11283" width="9.140625" style="1"/>
    <col min="11284" max="11284" width="14.7109375" style="1" customWidth="1"/>
    <col min="11285" max="11285" width="9.140625" style="1"/>
    <col min="11286" max="11286" width="18.28515625" style="1" customWidth="1"/>
    <col min="11287" max="11502" width="9.140625" style="1"/>
    <col min="11503" max="11503" width="24.28515625" style="1" customWidth="1"/>
    <col min="11504" max="11504" width="8.28515625" style="1" customWidth="1"/>
    <col min="11505" max="11505" width="6.7109375" style="1" customWidth="1"/>
    <col min="11506" max="11506" width="11.7109375" style="1" customWidth="1"/>
    <col min="11507" max="11507" width="9.140625" style="1" customWidth="1"/>
    <col min="11508" max="11508" width="9.85546875" style="1" customWidth="1"/>
    <col min="11509" max="11509" width="7.5703125" style="1" customWidth="1"/>
    <col min="11510" max="11510" width="10.140625" style="1" customWidth="1"/>
    <col min="11511" max="11512" width="7.5703125" style="1" customWidth="1"/>
    <col min="11513" max="11513" width="7.42578125" style="1" customWidth="1"/>
    <col min="11514" max="11514" width="7.140625" style="1" customWidth="1"/>
    <col min="11515" max="11515" width="7.85546875" style="1" customWidth="1"/>
    <col min="11516" max="11516" width="6.7109375" style="1" customWidth="1"/>
    <col min="11517" max="11517" width="4.5703125" style="1" customWidth="1"/>
    <col min="11518" max="11518" width="5.85546875" style="1" customWidth="1"/>
    <col min="11519" max="11519" width="6.85546875" style="1" customWidth="1"/>
    <col min="11520" max="11520" width="5.85546875" style="1" customWidth="1"/>
    <col min="11521" max="11521" width="6.5703125" style="1" customWidth="1"/>
    <col min="11522" max="11523" width="7.7109375" style="1" customWidth="1"/>
    <col min="11524" max="11524" width="6.85546875" style="1" customWidth="1"/>
    <col min="11525" max="11525" width="6.5703125" style="1" customWidth="1"/>
    <col min="11526" max="11526" width="8.5703125" style="1" customWidth="1"/>
    <col min="11527" max="11527" width="7" style="1" customWidth="1"/>
    <col min="11528" max="11529" width="5.85546875" style="1" customWidth="1"/>
    <col min="11530" max="11530" width="6.28515625" style="1" customWidth="1"/>
    <col min="11531" max="11531" width="5.140625" style="1" customWidth="1"/>
    <col min="11532" max="11532" width="6.28515625" style="1" customWidth="1"/>
    <col min="11533" max="11533" width="8.7109375" style="1" customWidth="1"/>
    <col min="11534" max="11534" width="0" style="1" hidden="1" customWidth="1"/>
    <col min="11535" max="11539" width="9.140625" style="1"/>
    <col min="11540" max="11540" width="14.7109375" style="1" customWidth="1"/>
    <col min="11541" max="11541" width="9.140625" style="1"/>
    <col min="11542" max="11542" width="18.28515625" style="1" customWidth="1"/>
    <col min="11543" max="11758" width="9.140625" style="1"/>
    <col min="11759" max="11759" width="24.28515625" style="1" customWidth="1"/>
    <col min="11760" max="11760" width="8.28515625" style="1" customWidth="1"/>
    <col min="11761" max="11761" width="6.7109375" style="1" customWidth="1"/>
    <col min="11762" max="11762" width="11.7109375" style="1" customWidth="1"/>
    <col min="11763" max="11763" width="9.140625" style="1" customWidth="1"/>
    <col min="11764" max="11764" width="9.85546875" style="1" customWidth="1"/>
    <col min="11765" max="11765" width="7.5703125" style="1" customWidth="1"/>
    <col min="11766" max="11766" width="10.140625" style="1" customWidth="1"/>
    <col min="11767" max="11768" width="7.5703125" style="1" customWidth="1"/>
    <col min="11769" max="11769" width="7.42578125" style="1" customWidth="1"/>
    <col min="11770" max="11770" width="7.140625" style="1" customWidth="1"/>
    <col min="11771" max="11771" width="7.85546875" style="1" customWidth="1"/>
    <col min="11772" max="11772" width="6.7109375" style="1" customWidth="1"/>
    <col min="11773" max="11773" width="4.5703125" style="1" customWidth="1"/>
    <col min="11774" max="11774" width="5.85546875" style="1" customWidth="1"/>
    <col min="11775" max="11775" width="6.85546875" style="1" customWidth="1"/>
    <col min="11776" max="11776" width="5.85546875" style="1" customWidth="1"/>
    <col min="11777" max="11777" width="6.5703125" style="1" customWidth="1"/>
    <col min="11778" max="11779" width="7.7109375" style="1" customWidth="1"/>
    <col min="11780" max="11780" width="6.85546875" style="1" customWidth="1"/>
    <col min="11781" max="11781" width="6.5703125" style="1" customWidth="1"/>
    <col min="11782" max="11782" width="8.5703125" style="1" customWidth="1"/>
    <col min="11783" max="11783" width="7" style="1" customWidth="1"/>
    <col min="11784" max="11785" width="5.85546875" style="1" customWidth="1"/>
    <col min="11786" max="11786" width="6.28515625" style="1" customWidth="1"/>
    <col min="11787" max="11787" width="5.140625" style="1" customWidth="1"/>
    <col min="11788" max="11788" width="6.28515625" style="1" customWidth="1"/>
    <col min="11789" max="11789" width="8.7109375" style="1" customWidth="1"/>
    <col min="11790" max="11790" width="0" style="1" hidden="1" customWidth="1"/>
    <col min="11791" max="11795" width="9.140625" style="1"/>
    <col min="11796" max="11796" width="14.7109375" style="1" customWidth="1"/>
    <col min="11797" max="11797" width="9.140625" style="1"/>
    <col min="11798" max="11798" width="18.28515625" style="1" customWidth="1"/>
    <col min="11799" max="12014" width="9.140625" style="1"/>
    <col min="12015" max="12015" width="24.28515625" style="1" customWidth="1"/>
    <col min="12016" max="12016" width="8.28515625" style="1" customWidth="1"/>
    <col min="12017" max="12017" width="6.7109375" style="1" customWidth="1"/>
    <col min="12018" max="12018" width="11.7109375" style="1" customWidth="1"/>
    <col min="12019" max="12019" width="9.140625" style="1" customWidth="1"/>
    <col min="12020" max="12020" width="9.85546875" style="1" customWidth="1"/>
    <col min="12021" max="12021" width="7.5703125" style="1" customWidth="1"/>
    <col min="12022" max="12022" width="10.140625" style="1" customWidth="1"/>
    <col min="12023" max="12024" width="7.5703125" style="1" customWidth="1"/>
    <col min="12025" max="12025" width="7.42578125" style="1" customWidth="1"/>
    <col min="12026" max="12026" width="7.140625" style="1" customWidth="1"/>
    <col min="12027" max="12027" width="7.85546875" style="1" customWidth="1"/>
    <col min="12028" max="12028" width="6.7109375" style="1" customWidth="1"/>
    <col min="12029" max="12029" width="4.5703125" style="1" customWidth="1"/>
    <col min="12030" max="12030" width="5.85546875" style="1" customWidth="1"/>
    <col min="12031" max="12031" width="6.85546875" style="1" customWidth="1"/>
    <col min="12032" max="12032" width="5.85546875" style="1" customWidth="1"/>
    <col min="12033" max="12033" width="6.5703125" style="1" customWidth="1"/>
    <col min="12034" max="12035" width="7.7109375" style="1" customWidth="1"/>
    <col min="12036" max="12036" width="6.85546875" style="1" customWidth="1"/>
    <col min="12037" max="12037" width="6.5703125" style="1" customWidth="1"/>
    <col min="12038" max="12038" width="8.5703125" style="1" customWidth="1"/>
    <col min="12039" max="12039" width="7" style="1" customWidth="1"/>
    <col min="12040" max="12041" width="5.85546875" style="1" customWidth="1"/>
    <col min="12042" max="12042" width="6.28515625" style="1" customWidth="1"/>
    <col min="12043" max="12043" width="5.140625" style="1" customWidth="1"/>
    <col min="12044" max="12044" width="6.28515625" style="1" customWidth="1"/>
    <col min="12045" max="12045" width="8.7109375" style="1" customWidth="1"/>
    <col min="12046" max="12046" width="0" style="1" hidden="1" customWidth="1"/>
    <col min="12047" max="12051" width="9.140625" style="1"/>
    <col min="12052" max="12052" width="14.7109375" style="1" customWidth="1"/>
    <col min="12053" max="12053" width="9.140625" style="1"/>
    <col min="12054" max="12054" width="18.28515625" style="1" customWidth="1"/>
    <col min="12055" max="12270" width="9.140625" style="1"/>
    <col min="12271" max="12271" width="24.28515625" style="1" customWidth="1"/>
    <col min="12272" max="12272" width="8.28515625" style="1" customWidth="1"/>
    <col min="12273" max="12273" width="6.7109375" style="1" customWidth="1"/>
    <col min="12274" max="12274" width="11.7109375" style="1" customWidth="1"/>
    <col min="12275" max="12275" width="9.140625" style="1" customWidth="1"/>
    <col min="12276" max="12276" width="9.85546875" style="1" customWidth="1"/>
    <col min="12277" max="12277" width="7.5703125" style="1" customWidth="1"/>
    <col min="12278" max="12278" width="10.140625" style="1" customWidth="1"/>
    <col min="12279" max="12280" width="7.5703125" style="1" customWidth="1"/>
    <col min="12281" max="12281" width="7.42578125" style="1" customWidth="1"/>
    <col min="12282" max="12282" width="7.140625" style="1" customWidth="1"/>
    <col min="12283" max="12283" width="7.85546875" style="1" customWidth="1"/>
    <col min="12284" max="12284" width="6.7109375" style="1" customWidth="1"/>
    <col min="12285" max="12285" width="4.5703125" style="1" customWidth="1"/>
    <col min="12286" max="12286" width="5.85546875" style="1" customWidth="1"/>
    <col min="12287" max="12287" width="6.85546875" style="1" customWidth="1"/>
    <col min="12288" max="12288" width="5.85546875" style="1" customWidth="1"/>
    <col min="12289" max="12289" width="6.5703125" style="1" customWidth="1"/>
    <col min="12290" max="12291" width="7.7109375" style="1" customWidth="1"/>
    <col min="12292" max="12292" width="6.85546875" style="1" customWidth="1"/>
    <col min="12293" max="12293" width="6.5703125" style="1" customWidth="1"/>
    <col min="12294" max="12294" width="8.5703125" style="1" customWidth="1"/>
    <col min="12295" max="12295" width="7" style="1" customWidth="1"/>
    <col min="12296" max="12297" width="5.85546875" style="1" customWidth="1"/>
    <col min="12298" max="12298" width="6.28515625" style="1" customWidth="1"/>
    <col min="12299" max="12299" width="5.140625" style="1" customWidth="1"/>
    <col min="12300" max="12300" width="6.28515625" style="1" customWidth="1"/>
    <col min="12301" max="12301" width="8.7109375" style="1" customWidth="1"/>
    <col min="12302" max="12302" width="0" style="1" hidden="1" customWidth="1"/>
    <col min="12303" max="12307" width="9.140625" style="1"/>
    <col min="12308" max="12308" width="14.7109375" style="1" customWidth="1"/>
    <col min="12309" max="12309" width="9.140625" style="1"/>
    <col min="12310" max="12310" width="18.28515625" style="1" customWidth="1"/>
    <col min="12311" max="12526" width="9.140625" style="1"/>
    <col min="12527" max="12527" width="24.28515625" style="1" customWidth="1"/>
    <col min="12528" max="12528" width="8.28515625" style="1" customWidth="1"/>
    <col min="12529" max="12529" width="6.7109375" style="1" customWidth="1"/>
    <col min="12530" max="12530" width="11.7109375" style="1" customWidth="1"/>
    <col min="12531" max="12531" width="9.140625" style="1" customWidth="1"/>
    <col min="12532" max="12532" width="9.85546875" style="1" customWidth="1"/>
    <col min="12533" max="12533" width="7.5703125" style="1" customWidth="1"/>
    <col min="12534" max="12534" width="10.140625" style="1" customWidth="1"/>
    <col min="12535" max="12536" width="7.5703125" style="1" customWidth="1"/>
    <col min="12537" max="12537" width="7.42578125" style="1" customWidth="1"/>
    <col min="12538" max="12538" width="7.140625" style="1" customWidth="1"/>
    <col min="12539" max="12539" width="7.85546875" style="1" customWidth="1"/>
    <col min="12540" max="12540" width="6.7109375" style="1" customWidth="1"/>
    <col min="12541" max="12541" width="4.5703125" style="1" customWidth="1"/>
    <col min="12542" max="12542" width="5.85546875" style="1" customWidth="1"/>
    <col min="12543" max="12543" width="6.85546875" style="1" customWidth="1"/>
    <col min="12544" max="12544" width="5.85546875" style="1" customWidth="1"/>
    <col min="12545" max="12545" width="6.5703125" style="1" customWidth="1"/>
    <col min="12546" max="12547" width="7.7109375" style="1" customWidth="1"/>
    <col min="12548" max="12548" width="6.85546875" style="1" customWidth="1"/>
    <col min="12549" max="12549" width="6.5703125" style="1" customWidth="1"/>
    <col min="12550" max="12550" width="8.5703125" style="1" customWidth="1"/>
    <col min="12551" max="12551" width="7" style="1" customWidth="1"/>
    <col min="12552" max="12553" width="5.85546875" style="1" customWidth="1"/>
    <col min="12554" max="12554" width="6.28515625" style="1" customWidth="1"/>
    <col min="12555" max="12555" width="5.140625" style="1" customWidth="1"/>
    <col min="12556" max="12556" width="6.28515625" style="1" customWidth="1"/>
    <col min="12557" max="12557" width="8.7109375" style="1" customWidth="1"/>
    <col min="12558" max="12558" width="0" style="1" hidden="1" customWidth="1"/>
    <col min="12559" max="12563" width="9.140625" style="1"/>
    <col min="12564" max="12564" width="14.7109375" style="1" customWidth="1"/>
    <col min="12565" max="12565" width="9.140625" style="1"/>
    <col min="12566" max="12566" width="18.28515625" style="1" customWidth="1"/>
    <col min="12567" max="12782" width="9.140625" style="1"/>
    <col min="12783" max="12783" width="24.28515625" style="1" customWidth="1"/>
    <col min="12784" max="12784" width="8.28515625" style="1" customWidth="1"/>
    <col min="12785" max="12785" width="6.7109375" style="1" customWidth="1"/>
    <col min="12786" max="12786" width="11.7109375" style="1" customWidth="1"/>
    <col min="12787" max="12787" width="9.140625" style="1" customWidth="1"/>
    <col min="12788" max="12788" width="9.85546875" style="1" customWidth="1"/>
    <col min="12789" max="12789" width="7.5703125" style="1" customWidth="1"/>
    <col min="12790" max="12790" width="10.140625" style="1" customWidth="1"/>
    <col min="12791" max="12792" width="7.5703125" style="1" customWidth="1"/>
    <col min="12793" max="12793" width="7.42578125" style="1" customWidth="1"/>
    <col min="12794" max="12794" width="7.140625" style="1" customWidth="1"/>
    <col min="12795" max="12795" width="7.85546875" style="1" customWidth="1"/>
    <col min="12796" max="12796" width="6.7109375" style="1" customWidth="1"/>
    <col min="12797" max="12797" width="4.5703125" style="1" customWidth="1"/>
    <col min="12798" max="12798" width="5.85546875" style="1" customWidth="1"/>
    <col min="12799" max="12799" width="6.85546875" style="1" customWidth="1"/>
    <col min="12800" max="12800" width="5.85546875" style="1" customWidth="1"/>
    <col min="12801" max="12801" width="6.5703125" style="1" customWidth="1"/>
    <col min="12802" max="12803" width="7.7109375" style="1" customWidth="1"/>
    <col min="12804" max="12804" width="6.85546875" style="1" customWidth="1"/>
    <col min="12805" max="12805" width="6.5703125" style="1" customWidth="1"/>
    <col min="12806" max="12806" width="8.5703125" style="1" customWidth="1"/>
    <col min="12807" max="12807" width="7" style="1" customWidth="1"/>
    <col min="12808" max="12809" width="5.85546875" style="1" customWidth="1"/>
    <col min="12810" max="12810" width="6.28515625" style="1" customWidth="1"/>
    <col min="12811" max="12811" width="5.140625" style="1" customWidth="1"/>
    <col min="12812" max="12812" width="6.28515625" style="1" customWidth="1"/>
    <col min="12813" max="12813" width="8.7109375" style="1" customWidth="1"/>
    <col min="12814" max="12814" width="0" style="1" hidden="1" customWidth="1"/>
    <col min="12815" max="12819" width="9.140625" style="1"/>
    <col min="12820" max="12820" width="14.7109375" style="1" customWidth="1"/>
    <col min="12821" max="12821" width="9.140625" style="1"/>
    <col min="12822" max="12822" width="18.28515625" style="1" customWidth="1"/>
    <col min="12823" max="13038" width="9.140625" style="1"/>
    <col min="13039" max="13039" width="24.28515625" style="1" customWidth="1"/>
    <col min="13040" max="13040" width="8.28515625" style="1" customWidth="1"/>
    <col min="13041" max="13041" width="6.7109375" style="1" customWidth="1"/>
    <col min="13042" max="13042" width="11.7109375" style="1" customWidth="1"/>
    <col min="13043" max="13043" width="9.140625" style="1" customWidth="1"/>
    <col min="13044" max="13044" width="9.85546875" style="1" customWidth="1"/>
    <col min="13045" max="13045" width="7.5703125" style="1" customWidth="1"/>
    <col min="13046" max="13046" width="10.140625" style="1" customWidth="1"/>
    <col min="13047" max="13048" width="7.5703125" style="1" customWidth="1"/>
    <col min="13049" max="13049" width="7.42578125" style="1" customWidth="1"/>
    <col min="13050" max="13050" width="7.140625" style="1" customWidth="1"/>
    <col min="13051" max="13051" width="7.85546875" style="1" customWidth="1"/>
    <col min="13052" max="13052" width="6.7109375" style="1" customWidth="1"/>
    <col min="13053" max="13053" width="4.5703125" style="1" customWidth="1"/>
    <col min="13054" max="13054" width="5.85546875" style="1" customWidth="1"/>
    <col min="13055" max="13055" width="6.85546875" style="1" customWidth="1"/>
    <col min="13056" max="13056" width="5.85546875" style="1" customWidth="1"/>
    <col min="13057" max="13057" width="6.5703125" style="1" customWidth="1"/>
    <col min="13058" max="13059" width="7.7109375" style="1" customWidth="1"/>
    <col min="13060" max="13060" width="6.85546875" style="1" customWidth="1"/>
    <col min="13061" max="13061" width="6.5703125" style="1" customWidth="1"/>
    <col min="13062" max="13062" width="8.5703125" style="1" customWidth="1"/>
    <col min="13063" max="13063" width="7" style="1" customWidth="1"/>
    <col min="13064" max="13065" width="5.85546875" style="1" customWidth="1"/>
    <col min="13066" max="13066" width="6.28515625" style="1" customWidth="1"/>
    <col min="13067" max="13067" width="5.140625" style="1" customWidth="1"/>
    <col min="13068" max="13068" width="6.28515625" style="1" customWidth="1"/>
    <col min="13069" max="13069" width="8.7109375" style="1" customWidth="1"/>
    <col min="13070" max="13070" width="0" style="1" hidden="1" customWidth="1"/>
    <col min="13071" max="13075" width="9.140625" style="1"/>
    <col min="13076" max="13076" width="14.7109375" style="1" customWidth="1"/>
    <col min="13077" max="13077" width="9.140625" style="1"/>
    <col min="13078" max="13078" width="18.28515625" style="1" customWidth="1"/>
    <col min="13079" max="13294" width="9.140625" style="1"/>
    <col min="13295" max="13295" width="24.28515625" style="1" customWidth="1"/>
    <col min="13296" max="13296" width="8.28515625" style="1" customWidth="1"/>
    <col min="13297" max="13297" width="6.7109375" style="1" customWidth="1"/>
    <col min="13298" max="13298" width="11.7109375" style="1" customWidth="1"/>
    <col min="13299" max="13299" width="9.140625" style="1" customWidth="1"/>
    <col min="13300" max="13300" width="9.85546875" style="1" customWidth="1"/>
    <col min="13301" max="13301" width="7.5703125" style="1" customWidth="1"/>
    <col min="13302" max="13302" width="10.140625" style="1" customWidth="1"/>
    <col min="13303" max="13304" width="7.5703125" style="1" customWidth="1"/>
    <col min="13305" max="13305" width="7.42578125" style="1" customWidth="1"/>
    <col min="13306" max="13306" width="7.140625" style="1" customWidth="1"/>
    <col min="13307" max="13307" width="7.85546875" style="1" customWidth="1"/>
    <col min="13308" max="13308" width="6.7109375" style="1" customWidth="1"/>
    <col min="13309" max="13309" width="4.5703125" style="1" customWidth="1"/>
    <col min="13310" max="13310" width="5.85546875" style="1" customWidth="1"/>
    <col min="13311" max="13311" width="6.85546875" style="1" customWidth="1"/>
    <col min="13312" max="13312" width="5.85546875" style="1" customWidth="1"/>
    <col min="13313" max="13313" width="6.5703125" style="1" customWidth="1"/>
    <col min="13314" max="13315" width="7.7109375" style="1" customWidth="1"/>
    <col min="13316" max="13316" width="6.85546875" style="1" customWidth="1"/>
    <col min="13317" max="13317" width="6.5703125" style="1" customWidth="1"/>
    <col min="13318" max="13318" width="8.5703125" style="1" customWidth="1"/>
    <col min="13319" max="13319" width="7" style="1" customWidth="1"/>
    <col min="13320" max="13321" width="5.85546875" style="1" customWidth="1"/>
    <col min="13322" max="13322" width="6.28515625" style="1" customWidth="1"/>
    <col min="13323" max="13323" width="5.140625" style="1" customWidth="1"/>
    <col min="13324" max="13324" width="6.28515625" style="1" customWidth="1"/>
    <col min="13325" max="13325" width="8.7109375" style="1" customWidth="1"/>
    <col min="13326" max="13326" width="0" style="1" hidden="1" customWidth="1"/>
    <col min="13327" max="13331" width="9.140625" style="1"/>
    <col min="13332" max="13332" width="14.7109375" style="1" customWidth="1"/>
    <col min="13333" max="13333" width="9.140625" style="1"/>
    <col min="13334" max="13334" width="18.28515625" style="1" customWidth="1"/>
    <col min="13335" max="13550" width="9.140625" style="1"/>
    <col min="13551" max="13551" width="24.28515625" style="1" customWidth="1"/>
    <col min="13552" max="13552" width="8.28515625" style="1" customWidth="1"/>
    <col min="13553" max="13553" width="6.7109375" style="1" customWidth="1"/>
    <col min="13554" max="13554" width="11.7109375" style="1" customWidth="1"/>
    <col min="13555" max="13555" width="9.140625" style="1" customWidth="1"/>
    <col min="13556" max="13556" width="9.85546875" style="1" customWidth="1"/>
    <col min="13557" max="13557" width="7.5703125" style="1" customWidth="1"/>
    <col min="13558" max="13558" width="10.140625" style="1" customWidth="1"/>
    <col min="13559" max="13560" width="7.5703125" style="1" customWidth="1"/>
    <col min="13561" max="13561" width="7.42578125" style="1" customWidth="1"/>
    <col min="13562" max="13562" width="7.140625" style="1" customWidth="1"/>
    <col min="13563" max="13563" width="7.85546875" style="1" customWidth="1"/>
    <col min="13564" max="13564" width="6.7109375" style="1" customWidth="1"/>
    <col min="13565" max="13565" width="4.5703125" style="1" customWidth="1"/>
    <col min="13566" max="13566" width="5.85546875" style="1" customWidth="1"/>
    <col min="13567" max="13567" width="6.85546875" style="1" customWidth="1"/>
    <col min="13568" max="13568" width="5.85546875" style="1" customWidth="1"/>
    <col min="13569" max="13569" width="6.5703125" style="1" customWidth="1"/>
    <col min="13570" max="13571" width="7.7109375" style="1" customWidth="1"/>
    <col min="13572" max="13572" width="6.85546875" style="1" customWidth="1"/>
    <col min="13573" max="13573" width="6.5703125" style="1" customWidth="1"/>
    <col min="13574" max="13574" width="8.5703125" style="1" customWidth="1"/>
    <col min="13575" max="13575" width="7" style="1" customWidth="1"/>
    <col min="13576" max="13577" width="5.85546875" style="1" customWidth="1"/>
    <col min="13578" max="13578" width="6.28515625" style="1" customWidth="1"/>
    <col min="13579" max="13579" width="5.140625" style="1" customWidth="1"/>
    <col min="13580" max="13580" width="6.28515625" style="1" customWidth="1"/>
    <col min="13581" max="13581" width="8.7109375" style="1" customWidth="1"/>
    <col min="13582" max="13582" width="0" style="1" hidden="1" customWidth="1"/>
    <col min="13583" max="13587" width="9.140625" style="1"/>
    <col min="13588" max="13588" width="14.7109375" style="1" customWidth="1"/>
    <col min="13589" max="13589" width="9.140625" style="1"/>
    <col min="13590" max="13590" width="18.28515625" style="1" customWidth="1"/>
    <col min="13591" max="13806" width="9.140625" style="1"/>
    <col min="13807" max="13807" width="24.28515625" style="1" customWidth="1"/>
    <col min="13808" max="13808" width="8.28515625" style="1" customWidth="1"/>
    <col min="13809" max="13809" width="6.7109375" style="1" customWidth="1"/>
    <col min="13810" max="13810" width="11.7109375" style="1" customWidth="1"/>
    <col min="13811" max="13811" width="9.140625" style="1" customWidth="1"/>
    <col min="13812" max="13812" width="9.85546875" style="1" customWidth="1"/>
    <col min="13813" max="13813" width="7.5703125" style="1" customWidth="1"/>
    <col min="13814" max="13814" width="10.140625" style="1" customWidth="1"/>
    <col min="13815" max="13816" width="7.5703125" style="1" customWidth="1"/>
    <col min="13817" max="13817" width="7.42578125" style="1" customWidth="1"/>
    <col min="13818" max="13818" width="7.140625" style="1" customWidth="1"/>
    <col min="13819" max="13819" width="7.85546875" style="1" customWidth="1"/>
    <col min="13820" max="13820" width="6.7109375" style="1" customWidth="1"/>
    <col min="13821" max="13821" width="4.5703125" style="1" customWidth="1"/>
    <col min="13822" max="13822" width="5.85546875" style="1" customWidth="1"/>
    <col min="13823" max="13823" width="6.85546875" style="1" customWidth="1"/>
    <col min="13824" max="13824" width="5.85546875" style="1" customWidth="1"/>
    <col min="13825" max="13825" width="6.5703125" style="1" customWidth="1"/>
    <col min="13826" max="13827" width="7.7109375" style="1" customWidth="1"/>
    <col min="13828" max="13828" width="6.85546875" style="1" customWidth="1"/>
    <col min="13829" max="13829" width="6.5703125" style="1" customWidth="1"/>
    <col min="13830" max="13830" width="8.5703125" style="1" customWidth="1"/>
    <col min="13831" max="13831" width="7" style="1" customWidth="1"/>
    <col min="13832" max="13833" width="5.85546875" style="1" customWidth="1"/>
    <col min="13834" max="13834" width="6.28515625" style="1" customWidth="1"/>
    <col min="13835" max="13835" width="5.140625" style="1" customWidth="1"/>
    <col min="13836" max="13836" width="6.28515625" style="1" customWidth="1"/>
    <col min="13837" max="13837" width="8.7109375" style="1" customWidth="1"/>
    <col min="13838" max="13838" width="0" style="1" hidden="1" customWidth="1"/>
    <col min="13839" max="13843" width="9.140625" style="1"/>
    <col min="13844" max="13844" width="14.7109375" style="1" customWidth="1"/>
    <col min="13845" max="13845" width="9.140625" style="1"/>
    <col min="13846" max="13846" width="18.28515625" style="1" customWidth="1"/>
    <col min="13847" max="14062" width="9.140625" style="1"/>
    <col min="14063" max="14063" width="24.28515625" style="1" customWidth="1"/>
    <col min="14064" max="14064" width="8.28515625" style="1" customWidth="1"/>
    <col min="14065" max="14065" width="6.7109375" style="1" customWidth="1"/>
    <col min="14066" max="14066" width="11.7109375" style="1" customWidth="1"/>
    <col min="14067" max="14067" width="9.140625" style="1" customWidth="1"/>
    <col min="14068" max="14068" width="9.85546875" style="1" customWidth="1"/>
    <col min="14069" max="14069" width="7.5703125" style="1" customWidth="1"/>
    <col min="14070" max="14070" width="10.140625" style="1" customWidth="1"/>
    <col min="14071" max="14072" width="7.5703125" style="1" customWidth="1"/>
    <col min="14073" max="14073" width="7.42578125" style="1" customWidth="1"/>
    <col min="14074" max="14074" width="7.140625" style="1" customWidth="1"/>
    <col min="14075" max="14075" width="7.85546875" style="1" customWidth="1"/>
    <col min="14076" max="14076" width="6.7109375" style="1" customWidth="1"/>
    <col min="14077" max="14077" width="4.5703125" style="1" customWidth="1"/>
    <col min="14078" max="14078" width="5.85546875" style="1" customWidth="1"/>
    <col min="14079" max="14079" width="6.85546875" style="1" customWidth="1"/>
    <col min="14080" max="14080" width="5.85546875" style="1" customWidth="1"/>
    <col min="14081" max="14081" width="6.5703125" style="1" customWidth="1"/>
    <col min="14082" max="14083" width="7.7109375" style="1" customWidth="1"/>
    <col min="14084" max="14084" width="6.85546875" style="1" customWidth="1"/>
    <col min="14085" max="14085" width="6.5703125" style="1" customWidth="1"/>
    <col min="14086" max="14086" width="8.5703125" style="1" customWidth="1"/>
    <col min="14087" max="14087" width="7" style="1" customWidth="1"/>
    <col min="14088" max="14089" width="5.85546875" style="1" customWidth="1"/>
    <col min="14090" max="14090" width="6.28515625" style="1" customWidth="1"/>
    <col min="14091" max="14091" width="5.140625" style="1" customWidth="1"/>
    <col min="14092" max="14092" width="6.28515625" style="1" customWidth="1"/>
    <col min="14093" max="14093" width="8.7109375" style="1" customWidth="1"/>
    <col min="14094" max="14094" width="0" style="1" hidden="1" customWidth="1"/>
    <col min="14095" max="14099" width="9.140625" style="1"/>
    <col min="14100" max="14100" width="14.7109375" style="1" customWidth="1"/>
    <col min="14101" max="14101" width="9.140625" style="1"/>
    <col min="14102" max="14102" width="18.28515625" style="1" customWidth="1"/>
    <col min="14103" max="14318" width="9.140625" style="1"/>
    <col min="14319" max="14319" width="24.28515625" style="1" customWidth="1"/>
    <col min="14320" max="14320" width="8.28515625" style="1" customWidth="1"/>
    <col min="14321" max="14321" width="6.7109375" style="1" customWidth="1"/>
    <col min="14322" max="14322" width="11.7109375" style="1" customWidth="1"/>
    <col min="14323" max="14323" width="9.140625" style="1" customWidth="1"/>
    <col min="14324" max="14324" width="9.85546875" style="1" customWidth="1"/>
    <col min="14325" max="14325" width="7.5703125" style="1" customWidth="1"/>
    <col min="14326" max="14326" width="10.140625" style="1" customWidth="1"/>
    <col min="14327" max="14328" width="7.5703125" style="1" customWidth="1"/>
    <col min="14329" max="14329" width="7.42578125" style="1" customWidth="1"/>
    <col min="14330" max="14330" width="7.140625" style="1" customWidth="1"/>
    <col min="14331" max="14331" width="7.85546875" style="1" customWidth="1"/>
    <col min="14332" max="14332" width="6.7109375" style="1" customWidth="1"/>
    <col min="14333" max="14333" width="4.5703125" style="1" customWidth="1"/>
    <col min="14334" max="14334" width="5.85546875" style="1" customWidth="1"/>
    <col min="14335" max="14335" width="6.85546875" style="1" customWidth="1"/>
    <col min="14336" max="14336" width="5.85546875" style="1" customWidth="1"/>
    <col min="14337" max="14337" width="6.5703125" style="1" customWidth="1"/>
    <col min="14338" max="14339" width="7.7109375" style="1" customWidth="1"/>
    <col min="14340" max="14340" width="6.85546875" style="1" customWidth="1"/>
    <col min="14341" max="14341" width="6.5703125" style="1" customWidth="1"/>
    <col min="14342" max="14342" width="8.5703125" style="1" customWidth="1"/>
    <col min="14343" max="14343" width="7" style="1" customWidth="1"/>
    <col min="14344" max="14345" width="5.85546875" style="1" customWidth="1"/>
    <col min="14346" max="14346" width="6.28515625" style="1" customWidth="1"/>
    <col min="14347" max="14347" width="5.140625" style="1" customWidth="1"/>
    <col min="14348" max="14348" width="6.28515625" style="1" customWidth="1"/>
    <col min="14349" max="14349" width="8.7109375" style="1" customWidth="1"/>
    <col min="14350" max="14350" width="0" style="1" hidden="1" customWidth="1"/>
    <col min="14351" max="14355" width="9.140625" style="1"/>
    <col min="14356" max="14356" width="14.7109375" style="1" customWidth="1"/>
    <col min="14357" max="14357" width="9.140625" style="1"/>
    <col min="14358" max="14358" width="18.28515625" style="1" customWidth="1"/>
    <col min="14359" max="14574" width="9.140625" style="1"/>
    <col min="14575" max="14575" width="24.28515625" style="1" customWidth="1"/>
    <col min="14576" max="14576" width="8.28515625" style="1" customWidth="1"/>
    <col min="14577" max="14577" width="6.7109375" style="1" customWidth="1"/>
    <col min="14578" max="14578" width="11.7109375" style="1" customWidth="1"/>
    <col min="14579" max="14579" width="9.140625" style="1" customWidth="1"/>
    <col min="14580" max="14580" width="9.85546875" style="1" customWidth="1"/>
    <col min="14581" max="14581" width="7.5703125" style="1" customWidth="1"/>
    <col min="14582" max="14582" width="10.140625" style="1" customWidth="1"/>
    <col min="14583" max="14584" width="7.5703125" style="1" customWidth="1"/>
    <col min="14585" max="14585" width="7.42578125" style="1" customWidth="1"/>
    <col min="14586" max="14586" width="7.140625" style="1" customWidth="1"/>
    <col min="14587" max="14587" width="7.85546875" style="1" customWidth="1"/>
    <col min="14588" max="14588" width="6.7109375" style="1" customWidth="1"/>
    <col min="14589" max="14589" width="4.5703125" style="1" customWidth="1"/>
    <col min="14590" max="14590" width="5.85546875" style="1" customWidth="1"/>
    <col min="14591" max="14591" width="6.85546875" style="1" customWidth="1"/>
    <col min="14592" max="14592" width="5.85546875" style="1" customWidth="1"/>
    <col min="14593" max="14593" width="6.5703125" style="1" customWidth="1"/>
    <col min="14594" max="14595" width="7.7109375" style="1" customWidth="1"/>
    <col min="14596" max="14596" width="6.85546875" style="1" customWidth="1"/>
    <col min="14597" max="14597" width="6.5703125" style="1" customWidth="1"/>
    <col min="14598" max="14598" width="8.5703125" style="1" customWidth="1"/>
    <col min="14599" max="14599" width="7" style="1" customWidth="1"/>
    <col min="14600" max="14601" width="5.85546875" style="1" customWidth="1"/>
    <col min="14602" max="14602" width="6.28515625" style="1" customWidth="1"/>
    <col min="14603" max="14603" width="5.140625" style="1" customWidth="1"/>
    <col min="14604" max="14604" width="6.28515625" style="1" customWidth="1"/>
    <col min="14605" max="14605" width="8.7109375" style="1" customWidth="1"/>
    <col min="14606" max="14606" width="0" style="1" hidden="1" customWidth="1"/>
    <col min="14607" max="14611" width="9.140625" style="1"/>
    <col min="14612" max="14612" width="14.7109375" style="1" customWidth="1"/>
    <col min="14613" max="14613" width="9.140625" style="1"/>
    <col min="14614" max="14614" width="18.28515625" style="1" customWidth="1"/>
    <col min="14615" max="14830" width="9.140625" style="1"/>
    <col min="14831" max="14831" width="24.28515625" style="1" customWidth="1"/>
    <col min="14832" max="14832" width="8.28515625" style="1" customWidth="1"/>
    <col min="14833" max="14833" width="6.7109375" style="1" customWidth="1"/>
    <col min="14834" max="14834" width="11.7109375" style="1" customWidth="1"/>
    <col min="14835" max="14835" width="9.140625" style="1" customWidth="1"/>
    <col min="14836" max="14836" width="9.85546875" style="1" customWidth="1"/>
    <col min="14837" max="14837" width="7.5703125" style="1" customWidth="1"/>
    <col min="14838" max="14838" width="10.140625" style="1" customWidth="1"/>
    <col min="14839" max="14840" width="7.5703125" style="1" customWidth="1"/>
    <col min="14841" max="14841" width="7.42578125" style="1" customWidth="1"/>
    <col min="14842" max="14842" width="7.140625" style="1" customWidth="1"/>
    <col min="14843" max="14843" width="7.85546875" style="1" customWidth="1"/>
    <col min="14844" max="14844" width="6.7109375" style="1" customWidth="1"/>
    <col min="14845" max="14845" width="4.5703125" style="1" customWidth="1"/>
    <col min="14846" max="14846" width="5.85546875" style="1" customWidth="1"/>
    <col min="14847" max="14847" width="6.85546875" style="1" customWidth="1"/>
    <col min="14848" max="14848" width="5.85546875" style="1" customWidth="1"/>
    <col min="14849" max="14849" width="6.5703125" style="1" customWidth="1"/>
    <col min="14850" max="14851" width="7.7109375" style="1" customWidth="1"/>
    <col min="14852" max="14852" width="6.85546875" style="1" customWidth="1"/>
    <col min="14853" max="14853" width="6.5703125" style="1" customWidth="1"/>
    <col min="14854" max="14854" width="8.5703125" style="1" customWidth="1"/>
    <col min="14855" max="14855" width="7" style="1" customWidth="1"/>
    <col min="14856" max="14857" width="5.85546875" style="1" customWidth="1"/>
    <col min="14858" max="14858" width="6.28515625" style="1" customWidth="1"/>
    <col min="14859" max="14859" width="5.140625" style="1" customWidth="1"/>
    <col min="14860" max="14860" width="6.28515625" style="1" customWidth="1"/>
    <col min="14861" max="14861" width="8.7109375" style="1" customWidth="1"/>
    <col min="14862" max="14862" width="0" style="1" hidden="1" customWidth="1"/>
    <col min="14863" max="14867" width="9.140625" style="1"/>
    <col min="14868" max="14868" width="14.7109375" style="1" customWidth="1"/>
    <col min="14869" max="14869" width="9.140625" style="1"/>
    <col min="14870" max="14870" width="18.28515625" style="1" customWidth="1"/>
    <col min="14871" max="15086" width="9.140625" style="1"/>
    <col min="15087" max="15087" width="24.28515625" style="1" customWidth="1"/>
    <col min="15088" max="15088" width="8.28515625" style="1" customWidth="1"/>
    <col min="15089" max="15089" width="6.7109375" style="1" customWidth="1"/>
    <col min="15090" max="15090" width="11.7109375" style="1" customWidth="1"/>
    <col min="15091" max="15091" width="9.140625" style="1" customWidth="1"/>
    <col min="15092" max="15092" width="9.85546875" style="1" customWidth="1"/>
    <col min="15093" max="15093" width="7.5703125" style="1" customWidth="1"/>
    <col min="15094" max="15094" width="10.140625" style="1" customWidth="1"/>
    <col min="15095" max="15096" width="7.5703125" style="1" customWidth="1"/>
    <col min="15097" max="15097" width="7.42578125" style="1" customWidth="1"/>
    <col min="15098" max="15098" width="7.140625" style="1" customWidth="1"/>
    <col min="15099" max="15099" width="7.85546875" style="1" customWidth="1"/>
    <col min="15100" max="15100" width="6.7109375" style="1" customWidth="1"/>
    <col min="15101" max="15101" width="4.5703125" style="1" customWidth="1"/>
    <col min="15102" max="15102" width="5.85546875" style="1" customWidth="1"/>
    <col min="15103" max="15103" width="6.85546875" style="1" customWidth="1"/>
    <col min="15104" max="15104" width="5.85546875" style="1" customWidth="1"/>
    <col min="15105" max="15105" width="6.5703125" style="1" customWidth="1"/>
    <col min="15106" max="15107" width="7.7109375" style="1" customWidth="1"/>
    <col min="15108" max="15108" width="6.85546875" style="1" customWidth="1"/>
    <col min="15109" max="15109" width="6.5703125" style="1" customWidth="1"/>
    <col min="15110" max="15110" width="8.5703125" style="1" customWidth="1"/>
    <col min="15111" max="15111" width="7" style="1" customWidth="1"/>
    <col min="15112" max="15113" width="5.85546875" style="1" customWidth="1"/>
    <col min="15114" max="15114" width="6.28515625" style="1" customWidth="1"/>
    <col min="15115" max="15115" width="5.140625" style="1" customWidth="1"/>
    <col min="15116" max="15116" width="6.28515625" style="1" customWidth="1"/>
    <col min="15117" max="15117" width="8.7109375" style="1" customWidth="1"/>
    <col min="15118" max="15118" width="0" style="1" hidden="1" customWidth="1"/>
    <col min="15119" max="15123" width="9.140625" style="1"/>
    <col min="15124" max="15124" width="14.7109375" style="1" customWidth="1"/>
    <col min="15125" max="15125" width="9.140625" style="1"/>
    <col min="15126" max="15126" width="18.28515625" style="1" customWidth="1"/>
    <col min="15127" max="15342" width="9.140625" style="1"/>
    <col min="15343" max="15343" width="24.28515625" style="1" customWidth="1"/>
    <col min="15344" max="15344" width="8.28515625" style="1" customWidth="1"/>
    <col min="15345" max="15345" width="6.7109375" style="1" customWidth="1"/>
    <col min="15346" max="15346" width="11.7109375" style="1" customWidth="1"/>
    <col min="15347" max="15347" width="9.140625" style="1" customWidth="1"/>
    <col min="15348" max="15348" width="9.85546875" style="1" customWidth="1"/>
    <col min="15349" max="15349" width="7.5703125" style="1" customWidth="1"/>
    <col min="15350" max="15350" width="10.140625" style="1" customWidth="1"/>
    <col min="15351" max="15352" width="7.5703125" style="1" customWidth="1"/>
    <col min="15353" max="15353" width="7.42578125" style="1" customWidth="1"/>
    <col min="15354" max="15354" width="7.140625" style="1" customWidth="1"/>
    <col min="15355" max="15355" width="7.85546875" style="1" customWidth="1"/>
    <col min="15356" max="15356" width="6.7109375" style="1" customWidth="1"/>
    <col min="15357" max="15357" width="4.5703125" style="1" customWidth="1"/>
    <col min="15358" max="15358" width="5.85546875" style="1" customWidth="1"/>
    <col min="15359" max="15359" width="6.85546875" style="1" customWidth="1"/>
    <col min="15360" max="15360" width="5.85546875" style="1" customWidth="1"/>
    <col min="15361" max="15361" width="6.5703125" style="1" customWidth="1"/>
    <col min="15362" max="15363" width="7.7109375" style="1" customWidth="1"/>
    <col min="15364" max="15364" width="6.85546875" style="1" customWidth="1"/>
    <col min="15365" max="15365" width="6.5703125" style="1" customWidth="1"/>
    <col min="15366" max="15366" width="8.5703125" style="1" customWidth="1"/>
    <col min="15367" max="15367" width="7" style="1" customWidth="1"/>
    <col min="15368" max="15369" width="5.85546875" style="1" customWidth="1"/>
    <col min="15370" max="15370" width="6.28515625" style="1" customWidth="1"/>
    <col min="15371" max="15371" width="5.140625" style="1" customWidth="1"/>
    <col min="15372" max="15372" width="6.28515625" style="1" customWidth="1"/>
    <col min="15373" max="15373" width="8.7109375" style="1" customWidth="1"/>
    <col min="15374" max="15374" width="0" style="1" hidden="1" customWidth="1"/>
    <col min="15375" max="15379" width="9.140625" style="1"/>
    <col min="15380" max="15380" width="14.7109375" style="1" customWidth="1"/>
    <col min="15381" max="15381" width="9.140625" style="1"/>
    <col min="15382" max="15382" width="18.28515625" style="1" customWidth="1"/>
    <col min="15383" max="15598" width="9.140625" style="1"/>
    <col min="15599" max="15599" width="24.28515625" style="1" customWidth="1"/>
    <col min="15600" max="15600" width="8.28515625" style="1" customWidth="1"/>
    <col min="15601" max="15601" width="6.7109375" style="1" customWidth="1"/>
    <col min="15602" max="15602" width="11.7109375" style="1" customWidth="1"/>
    <col min="15603" max="15603" width="9.140625" style="1" customWidth="1"/>
    <col min="15604" max="15604" width="9.85546875" style="1" customWidth="1"/>
    <col min="15605" max="15605" width="7.5703125" style="1" customWidth="1"/>
    <col min="15606" max="15606" width="10.140625" style="1" customWidth="1"/>
    <col min="15607" max="15608" width="7.5703125" style="1" customWidth="1"/>
    <col min="15609" max="15609" width="7.42578125" style="1" customWidth="1"/>
    <col min="15610" max="15610" width="7.140625" style="1" customWidth="1"/>
    <col min="15611" max="15611" width="7.85546875" style="1" customWidth="1"/>
    <col min="15612" max="15612" width="6.7109375" style="1" customWidth="1"/>
    <col min="15613" max="15613" width="4.5703125" style="1" customWidth="1"/>
    <col min="15614" max="15614" width="5.85546875" style="1" customWidth="1"/>
    <col min="15615" max="15615" width="6.85546875" style="1" customWidth="1"/>
    <col min="15616" max="15616" width="5.85546875" style="1" customWidth="1"/>
    <col min="15617" max="15617" width="6.5703125" style="1" customWidth="1"/>
    <col min="15618" max="15619" width="7.7109375" style="1" customWidth="1"/>
    <col min="15620" max="15620" width="6.85546875" style="1" customWidth="1"/>
    <col min="15621" max="15621" width="6.5703125" style="1" customWidth="1"/>
    <col min="15622" max="15622" width="8.5703125" style="1" customWidth="1"/>
    <col min="15623" max="15623" width="7" style="1" customWidth="1"/>
    <col min="15624" max="15625" width="5.85546875" style="1" customWidth="1"/>
    <col min="15626" max="15626" width="6.28515625" style="1" customWidth="1"/>
    <col min="15627" max="15627" width="5.140625" style="1" customWidth="1"/>
    <col min="15628" max="15628" width="6.28515625" style="1" customWidth="1"/>
    <col min="15629" max="15629" width="8.7109375" style="1" customWidth="1"/>
    <col min="15630" max="15630" width="0" style="1" hidden="1" customWidth="1"/>
    <col min="15631" max="15635" width="9.140625" style="1"/>
    <col min="15636" max="15636" width="14.7109375" style="1" customWidth="1"/>
    <col min="15637" max="15637" width="9.140625" style="1"/>
    <col min="15638" max="15638" width="18.28515625" style="1" customWidth="1"/>
    <col min="15639" max="15854" width="9.140625" style="1"/>
    <col min="15855" max="15855" width="24.28515625" style="1" customWidth="1"/>
    <col min="15856" max="15856" width="8.28515625" style="1" customWidth="1"/>
    <col min="15857" max="15857" width="6.7109375" style="1" customWidth="1"/>
    <col min="15858" max="15858" width="11.7109375" style="1" customWidth="1"/>
    <col min="15859" max="15859" width="9.140625" style="1" customWidth="1"/>
    <col min="15860" max="15860" width="9.85546875" style="1" customWidth="1"/>
    <col min="15861" max="15861" width="7.5703125" style="1" customWidth="1"/>
    <col min="15862" max="15862" width="10.140625" style="1" customWidth="1"/>
    <col min="15863" max="15864" width="7.5703125" style="1" customWidth="1"/>
    <col min="15865" max="15865" width="7.42578125" style="1" customWidth="1"/>
    <col min="15866" max="15866" width="7.140625" style="1" customWidth="1"/>
    <col min="15867" max="15867" width="7.85546875" style="1" customWidth="1"/>
    <col min="15868" max="15868" width="6.7109375" style="1" customWidth="1"/>
    <col min="15869" max="15869" width="4.5703125" style="1" customWidth="1"/>
    <col min="15870" max="15870" width="5.85546875" style="1" customWidth="1"/>
    <col min="15871" max="15871" width="6.85546875" style="1" customWidth="1"/>
    <col min="15872" max="15872" width="5.85546875" style="1" customWidth="1"/>
    <col min="15873" max="15873" width="6.5703125" style="1" customWidth="1"/>
    <col min="15874" max="15875" width="7.7109375" style="1" customWidth="1"/>
    <col min="15876" max="15876" width="6.85546875" style="1" customWidth="1"/>
    <col min="15877" max="15877" width="6.5703125" style="1" customWidth="1"/>
    <col min="15878" max="15878" width="8.5703125" style="1" customWidth="1"/>
    <col min="15879" max="15879" width="7" style="1" customWidth="1"/>
    <col min="15880" max="15881" width="5.85546875" style="1" customWidth="1"/>
    <col min="15882" max="15882" width="6.28515625" style="1" customWidth="1"/>
    <col min="15883" max="15883" width="5.140625" style="1" customWidth="1"/>
    <col min="15884" max="15884" width="6.28515625" style="1" customWidth="1"/>
    <col min="15885" max="15885" width="8.7109375" style="1" customWidth="1"/>
    <col min="15886" max="15886" width="0" style="1" hidden="1" customWidth="1"/>
    <col min="15887" max="15891" width="9.140625" style="1"/>
    <col min="15892" max="15892" width="14.7109375" style="1" customWidth="1"/>
    <col min="15893" max="15893" width="9.140625" style="1"/>
    <col min="15894" max="15894" width="18.28515625" style="1" customWidth="1"/>
    <col min="15895" max="16110" width="9.140625" style="1"/>
    <col min="16111" max="16111" width="24.28515625" style="1" customWidth="1"/>
    <col min="16112" max="16112" width="8.28515625" style="1" customWidth="1"/>
    <col min="16113" max="16113" width="6.7109375" style="1" customWidth="1"/>
    <col min="16114" max="16114" width="11.7109375" style="1" customWidth="1"/>
    <col min="16115" max="16115" width="9.140625" style="1" customWidth="1"/>
    <col min="16116" max="16116" width="9.85546875" style="1" customWidth="1"/>
    <col min="16117" max="16117" width="7.5703125" style="1" customWidth="1"/>
    <col min="16118" max="16118" width="10.140625" style="1" customWidth="1"/>
    <col min="16119" max="16120" width="7.5703125" style="1" customWidth="1"/>
    <col min="16121" max="16121" width="7.42578125" style="1" customWidth="1"/>
    <col min="16122" max="16122" width="7.140625" style="1" customWidth="1"/>
    <col min="16123" max="16123" width="7.85546875" style="1" customWidth="1"/>
    <col min="16124" max="16124" width="6.7109375" style="1" customWidth="1"/>
    <col min="16125" max="16125" width="4.5703125" style="1" customWidth="1"/>
    <col min="16126" max="16126" width="5.85546875" style="1" customWidth="1"/>
    <col min="16127" max="16127" width="6.85546875" style="1" customWidth="1"/>
    <col min="16128" max="16128" width="5.85546875" style="1" customWidth="1"/>
    <col min="16129" max="16129" width="6.5703125" style="1" customWidth="1"/>
    <col min="16130" max="16131" width="7.7109375" style="1" customWidth="1"/>
    <col min="16132" max="16132" width="6.85546875" style="1" customWidth="1"/>
    <col min="16133" max="16133" width="6.5703125" style="1" customWidth="1"/>
    <col min="16134" max="16134" width="8.5703125" style="1" customWidth="1"/>
    <col min="16135" max="16135" width="7" style="1" customWidth="1"/>
    <col min="16136" max="16137" width="5.85546875" style="1" customWidth="1"/>
    <col min="16138" max="16138" width="6.28515625" style="1" customWidth="1"/>
    <col min="16139" max="16139" width="5.140625" style="1" customWidth="1"/>
    <col min="16140" max="16140" width="6.28515625" style="1" customWidth="1"/>
    <col min="16141" max="16141" width="8.7109375" style="1" customWidth="1"/>
    <col min="16142" max="16142" width="0" style="1" hidden="1" customWidth="1"/>
    <col min="16143" max="16147" width="9.140625" style="1"/>
    <col min="16148" max="16148" width="14.7109375" style="1" customWidth="1"/>
    <col min="16149" max="16149" width="9.140625" style="1"/>
    <col min="16150" max="16150" width="18.28515625" style="1" customWidth="1"/>
    <col min="16151" max="16384" width="9.140625" style="1"/>
  </cols>
  <sheetData>
    <row r="1" spans="1:35" ht="41.25" customHeight="1" x14ac:dyDescent="0.2">
      <c r="A1" s="146" t="s">
        <v>280</v>
      </c>
      <c r="B1" s="238"/>
      <c r="C1" s="238"/>
      <c r="D1" s="238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21"/>
      <c r="AC1" s="138"/>
      <c r="AD1" s="138"/>
      <c r="AE1" s="138"/>
      <c r="AF1" s="138"/>
      <c r="AG1" s="138"/>
      <c r="AH1" s="139"/>
      <c r="AI1" s="41"/>
    </row>
    <row r="2" spans="1:35" ht="28.5" customHeight="1" x14ac:dyDescent="0.2">
      <c r="A2" s="140" t="s">
        <v>282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  <c r="AI2" s="42"/>
    </row>
    <row r="3" spans="1:35" ht="38.25" customHeight="1" x14ac:dyDescent="0.2">
      <c r="A3" s="239" t="s">
        <v>283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1"/>
      <c r="AI3" s="42"/>
    </row>
    <row r="4" spans="1:35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226" t="s">
        <v>243</v>
      </c>
      <c r="K4" s="227"/>
      <c r="L4" s="227"/>
      <c r="M4" s="228"/>
      <c r="N4" s="226" t="s">
        <v>242</v>
      </c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1" t="s">
        <v>241</v>
      </c>
      <c r="Z4" s="221" t="s">
        <v>240</v>
      </c>
      <c r="AA4" s="221" t="s">
        <v>239</v>
      </c>
      <c r="AB4" s="221" t="s">
        <v>238</v>
      </c>
      <c r="AC4" s="226" t="s">
        <v>237</v>
      </c>
      <c r="AD4" s="227"/>
      <c r="AE4" s="228"/>
      <c r="AF4" s="242" t="s">
        <v>236</v>
      </c>
      <c r="AG4" s="242"/>
      <c r="AH4" s="242"/>
      <c r="AI4" s="42"/>
    </row>
    <row r="5" spans="1:35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229"/>
      <c r="K5" s="230"/>
      <c r="L5" s="230"/>
      <c r="M5" s="231"/>
      <c r="N5" s="229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22"/>
      <c r="Z5" s="222"/>
      <c r="AA5" s="222"/>
      <c r="AB5" s="222"/>
      <c r="AC5" s="229"/>
      <c r="AD5" s="230"/>
      <c r="AE5" s="231"/>
      <c r="AF5" s="242"/>
      <c r="AG5" s="242"/>
      <c r="AH5" s="242"/>
      <c r="AI5" s="43"/>
    </row>
    <row r="6" spans="1:35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232"/>
      <c r="K6" s="233"/>
      <c r="L6" s="233"/>
      <c r="M6" s="234"/>
      <c r="N6" s="232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22"/>
      <c r="Z6" s="222"/>
      <c r="AA6" s="222"/>
      <c r="AB6" s="222"/>
      <c r="AC6" s="232"/>
      <c r="AD6" s="233"/>
      <c r="AE6" s="234"/>
      <c r="AF6" s="242"/>
      <c r="AG6" s="242"/>
      <c r="AH6" s="242"/>
      <c r="AI6" s="44"/>
    </row>
    <row r="7" spans="1:35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221" t="s">
        <v>0</v>
      </c>
      <c r="K7" s="221" t="s">
        <v>234</v>
      </c>
      <c r="L7" s="221" t="s">
        <v>233</v>
      </c>
      <c r="M7" s="221" t="s">
        <v>232</v>
      </c>
      <c r="N7" s="221" t="s">
        <v>231</v>
      </c>
      <c r="O7" s="221" t="s">
        <v>230</v>
      </c>
      <c r="P7" s="221" t="s">
        <v>229</v>
      </c>
      <c r="Q7" s="221" t="s">
        <v>228</v>
      </c>
      <c r="R7" s="221" t="s">
        <v>227</v>
      </c>
      <c r="S7" s="226" t="s">
        <v>226</v>
      </c>
      <c r="T7" s="227"/>
      <c r="U7" s="227"/>
      <c r="V7" s="228"/>
      <c r="W7" s="221" t="s">
        <v>225</v>
      </c>
      <c r="X7" s="221" t="s">
        <v>224</v>
      </c>
      <c r="Y7" s="222"/>
      <c r="Z7" s="222"/>
      <c r="AA7" s="222"/>
      <c r="AB7" s="222"/>
      <c r="AC7" s="221" t="s">
        <v>223</v>
      </c>
      <c r="AD7" s="221" t="s">
        <v>222</v>
      </c>
      <c r="AE7" s="221" t="s">
        <v>0</v>
      </c>
      <c r="AF7" s="221" t="s">
        <v>223</v>
      </c>
      <c r="AG7" s="243" t="s">
        <v>222</v>
      </c>
      <c r="AH7" s="246" t="s">
        <v>0</v>
      </c>
    </row>
    <row r="8" spans="1:35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222"/>
      <c r="K8" s="222"/>
      <c r="L8" s="222"/>
      <c r="M8" s="222"/>
      <c r="N8" s="222"/>
      <c r="O8" s="222"/>
      <c r="P8" s="222"/>
      <c r="Q8" s="222"/>
      <c r="R8" s="222"/>
      <c r="S8" s="229"/>
      <c r="T8" s="230"/>
      <c r="U8" s="230"/>
      <c r="V8" s="231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44"/>
      <c r="AH8" s="246"/>
    </row>
    <row r="9" spans="1:35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222"/>
      <c r="K9" s="222"/>
      <c r="L9" s="222"/>
      <c r="M9" s="222"/>
      <c r="N9" s="222"/>
      <c r="O9" s="222"/>
      <c r="P9" s="222"/>
      <c r="Q9" s="222"/>
      <c r="R9" s="222"/>
      <c r="S9" s="232"/>
      <c r="T9" s="233"/>
      <c r="U9" s="233"/>
      <c r="V9" s="234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44"/>
      <c r="AH9" s="246"/>
    </row>
    <row r="10" spans="1:35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222"/>
      <c r="K10" s="222"/>
      <c r="L10" s="222"/>
      <c r="M10" s="222"/>
      <c r="N10" s="222"/>
      <c r="O10" s="222"/>
      <c r="P10" s="222"/>
      <c r="Q10" s="222"/>
      <c r="R10" s="222"/>
      <c r="S10" s="221" t="s">
        <v>221</v>
      </c>
      <c r="T10" s="221" t="s">
        <v>220</v>
      </c>
      <c r="U10" s="221" t="s">
        <v>219</v>
      </c>
      <c r="V10" s="221" t="s">
        <v>218</v>
      </c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44"/>
      <c r="AH10" s="246"/>
    </row>
    <row r="11" spans="1:35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44"/>
      <c r="AH11" s="246"/>
    </row>
    <row r="12" spans="1:35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44"/>
      <c r="AH12" s="246"/>
    </row>
    <row r="13" spans="1:35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44"/>
      <c r="AH13" s="246"/>
    </row>
    <row r="14" spans="1:35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44"/>
      <c r="AH14" s="246"/>
    </row>
    <row r="15" spans="1:35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44"/>
      <c r="AH15" s="246"/>
    </row>
    <row r="16" spans="1:35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44"/>
      <c r="AH16" s="246"/>
    </row>
    <row r="17" spans="1:35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45"/>
      <c r="AH17" s="246"/>
    </row>
    <row r="18" spans="1:35" ht="33" customHeight="1" x14ac:dyDescent="0.2">
      <c r="A18" s="224" t="s">
        <v>217</v>
      </c>
      <c r="B18" s="225"/>
      <c r="C18" s="225"/>
      <c r="D18" s="225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5" ht="63" customHeight="1" x14ac:dyDescent="0.2">
      <c r="A19" s="6" t="s">
        <v>216</v>
      </c>
      <c r="B19" s="247" t="s">
        <v>215</v>
      </c>
      <c r="C19" s="247"/>
      <c r="D19" s="247"/>
      <c r="E19" s="111">
        <f t="shared" ref="E19:AH19" si="0">SUM(E20:E38)</f>
        <v>680</v>
      </c>
      <c r="F19" s="111">
        <f t="shared" si="0"/>
        <v>290</v>
      </c>
      <c r="G19" s="111">
        <f t="shared" si="0"/>
        <v>384</v>
      </c>
      <c r="H19" s="111">
        <f t="shared" si="0"/>
        <v>5</v>
      </c>
      <c r="I19" s="111">
        <f t="shared" si="0"/>
        <v>1</v>
      </c>
      <c r="J19" s="111">
        <f t="shared" si="0"/>
        <v>440</v>
      </c>
      <c r="K19" s="111">
        <f t="shared" si="0"/>
        <v>322</v>
      </c>
      <c r="L19" s="111">
        <f t="shared" si="0"/>
        <v>101</v>
      </c>
      <c r="M19" s="111">
        <f t="shared" si="0"/>
        <v>11</v>
      </c>
      <c r="N19" s="111">
        <f t="shared" si="0"/>
        <v>270</v>
      </c>
      <c r="O19" s="111">
        <f t="shared" si="0"/>
        <v>162</v>
      </c>
      <c r="P19" s="111">
        <f t="shared" si="0"/>
        <v>9</v>
      </c>
      <c r="Q19" s="111">
        <f t="shared" si="0"/>
        <v>32</v>
      </c>
      <c r="R19" s="111">
        <f t="shared" si="0"/>
        <v>0</v>
      </c>
      <c r="S19" s="111">
        <f t="shared" si="0"/>
        <v>67</v>
      </c>
      <c r="T19" s="111">
        <f t="shared" si="0"/>
        <v>6</v>
      </c>
      <c r="U19" s="111">
        <f t="shared" si="0"/>
        <v>60</v>
      </c>
      <c r="V19" s="111">
        <f t="shared" si="0"/>
        <v>1</v>
      </c>
      <c r="W19" s="111">
        <f t="shared" si="0"/>
        <v>15</v>
      </c>
      <c r="X19" s="111">
        <f t="shared" si="0"/>
        <v>285</v>
      </c>
      <c r="Y19" s="111">
        <f t="shared" si="0"/>
        <v>1</v>
      </c>
      <c r="Z19" s="111">
        <f t="shared" si="0"/>
        <v>73</v>
      </c>
      <c r="AA19" s="111">
        <f t="shared" si="0"/>
        <v>710</v>
      </c>
      <c r="AB19" s="111">
        <f t="shared" si="0"/>
        <v>234</v>
      </c>
      <c r="AC19" s="111">
        <f t="shared" si="0"/>
        <v>21</v>
      </c>
      <c r="AD19" s="111">
        <f t="shared" si="0"/>
        <v>23</v>
      </c>
      <c r="AE19" s="111">
        <f t="shared" si="0"/>
        <v>44</v>
      </c>
      <c r="AF19" s="111">
        <f t="shared" si="0"/>
        <v>2</v>
      </c>
      <c r="AG19" s="111">
        <f t="shared" si="0"/>
        <v>0</v>
      </c>
      <c r="AH19" s="111">
        <f t="shared" si="0"/>
        <v>2</v>
      </c>
      <c r="AI19" s="45"/>
    </row>
    <row r="20" spans="1:35" ht="32.25" customHeight="1" x14ac:dyDescent="0.2">
      <c r="A20" s="9">
        <v>1.1000000000000001</v>
      </c>
      <c r="B20" s="130" t="s">
        <v>214</v>
      </c>
      <c r="C20" s="130"/>
      <c r="D20" s="130"/>
      <c r="E20" s="107">
        <v>38</v>
      </c>
      <c r="F20" s="107">
        <v>6</v>
      </c>
      <c r="G20" s="107">
        <v>30</v>
      </c>
      <c r="H20" s="107">
        <v>1</v>
      </c>
      <c r="I20" s="107">
        <v>1</v>
      </c>
      <c r="J20" s="107">
        <v>64</v>
      </c>
      <c r="K20" s="107">
        <v>36</v>
      </c>
      <c r="L20" s="107">
        <v>20</v>
      </c>
      <c r="M20" s="107">
        <v>8</v>
      </c>
      <c r="N20" s="107">
        <v>25</v>
      </c>
      <c r="O20" s="107">
        <v>17</v>
      </c>
      <c r="P20" s="107"/>
      <c r="Q20" s="107">
        <v>2</v>
      </c>
      <c r="R20" s="107"/>
      <c r="S20" s="107">
        <v>6</v>
      </c>
      <c r="T20" s="107"/>
      <c r="U20" s="107">
        <v>6</v>
      </c>
      <c r="V20" s="107"/>
      <c r="W20" s="107"/>
      <c r="X20" s="107">
        <v>25</v>
      </c>
      <c r="Y20" s="107"/>
      <c r="Z20" s="107">
        <v>2</v>
      </c>
      <c r="AA20" s="107">
        <v>47</v>
      </c>
      <c r="AB20" s="107">
        <v>6</v>
      </c>
      <c r="AC20" s="107">
        <v>4</v>
      </c>
      <c r="AD20" s="107">
        <v>9</v>
      </c>
      <c r="AE20" s="107">
        <v>13</v>
      </c>
      <c r="AF20" s="107"/>
      <c r="AG20" s="107"/>
      <c r="AH20" s="107"/>
    </row>
    <row r="21" spans="1:35" ht="24" customHeight="1" x14ac:dyDescent="0.2">
      <c r="A21" s="6" t="s">
        <v>213</v>
      </c>
      <c r="B21" s="130" t="s">
        <v>212</v>
      </c>
      <c r="C21" s="130"/>
      <c r="D21" s="130"/>
      <c r="E21" s="107">
        <v>36</v>
      </c>
      <c r="F21" s="107">
        <v>4</v>
      </c>
      <c r="G21" s="107">
        <v>32</v>
      </c>
      <c r="H21" s="107"/>
      <c r="I21" s="107"/>
      <c r="J21" s="107">
        <v>62</v>
      </c>
      <c r="K21" s="107">
        <v>52</v>
      </c>
      <c r="L21" s="107">
        <v>10</v>
      </c>
      <c r="M21" s="107"/>
      <c r="N21" s="107">
        <v>27</v>
      </c>
      <c r="O21" s="107">
        <v>17</v>
      </c>
      <c r="P21" s="107">
        <v>3</v>
      </c>
      <c r="Q21" s="107">
        <v>5</v>
      </c>
      <c r="R21" s="107"/>
      <c r="S21" s="107">
        <v>2</v>
      </c>
      <c r="T21" s="107"/>
      <c r="U21" s="107">
        <v>2</v>
      </c>
      <c r="V21" s="107"/>
      <c r="W21" s="107"/>
      <c r="X21" s="107">
        <v>27</v>
      </c>
      <c r="Y21" s="107"/>
      <c r="Z21" s="107">
        <v>4</v>
      </c>
      <c r="AA21" s="107">
        <v>61</v>
      </c>
      <c r="AB21" s="107">
        <v>5</v>
      </c>
      <c r="AC21" s="107">
        <v>1</v>
      </c>
      <c r="AD21" s="107"/>
      <c r="AE21" s="107">
        <v>1</v>
      </c>
      <c r="AF21" s="107"/>
      <c r="AG21" s="107"/>
      <c r="AH21" s="107"/>
      <c r="AI21" s="46"/>
    </row>
    <row r="22" spans="1:35" s="5" customFormat="1" ht="48" customHeight="1" x14ac:dyDescent="0.25">
      <c r="A22" s="10" t="s">
        <v>211</v>
      </c>
      <c r="B22" s="130" t="s">
        <v>210</v>
      </c>
      <c r="C22" s="130"/>
      <c r="D22" s="130"/>
      <c r="E22" s="107">
        <v>2</v>
      </c>
      <c r="F22" s="107"/>
      <c r="G22" s="107">
        <v>2</v>
      </c>
      <c r="H22" s="107"/>
      <c r="I22" s="107"/>
      <c r="J22" s="107">
        <v>3</v>
      </c>
      <c r="K22" s="107">
        <v>2</v>
      </c>
      <c r="L22" s="107"/>
      <c r="M22" s="107">
        <v>1</v>
      </c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>
        <v>4</v>
      </c>
      <c r="AB22" s="107"/>
      <c r="AC22" s="107"/>
      <c r="AD22" s="107">
        <v>1</v>
      </c>
      <c r="AE22" s="107">
        <v>1</v>
      </c>
      <c r="AF22" s="107"/>
      <c r="AG22" s="107"/>
      <c r="AH22" s="107"/>
      <c r="AI22" s="46"/>
    </row>
    <row r="23" spans="1:35" s="5" customFormat="1" ht="31.5" customHeight="1" x14ac:dyDescent="0.25">
      <c r="A23" s="6" t="s">
        <v>209</v>
      </c>
      <c r="B23" s="130" t="s">
        <v>208</v>
      </c>
      <c r="C23" s="130"/>
      <c r="D23" s="130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47"/>
    </row>
    <row r="24" spans="1:35" s="5" customFormat="1" ht="32.25" customHeight="1" x14ac:dyDescent="0.25">
      <c r="A24" s="9">
        <v>1.2</v>
      </c>
      <c r="B24" s="130" t="s">
        <v>207</v>
      </c>
      <c r="C24" s="130"/>
      <c r="D24" s="130"/>
      <c r="E24" s="107">
        <v>21</v>
      </c>
      <c r="F24" s="107">
        <v>1</v>
      </c>
      <c r="G24" s="107">
        <v>20</v>
      </c>
      <c r="H24" s="107"/>
      <c r="I24" s="107"/>
      <c r="J24" s="107">
        <v>6</v>
      </c>
      <c r="K24" s="107">
        <v>3</v>
      </c>
      <c r="L24" s="107">
        <v>3</v>
      </c>
      <c r="M24" s="107"/>
      <c r="N24" s="107">
        <v>17</v>
      </c>
      <c r="O24" s="107">
        <v>1</v>
      </c>
      <c r="P24" s="107"/>
      <c r="Q24" s="107">
        <v>11</v>
      </c>
      <c r="R24" s="107"/>
      <c r="S24" s="107">
        <v>5</v>
      </c>
      <c r="T24" s="107"/>
      <c r="U24" s="107">
        <v>5</v>
      </c>
      <c r="V24" s="107"/>
      <c r="W24" s="107">
        <v>1</v>
      </c>
      <c r="X24" s="107">
        <v>18</v>
      </c>
      <c r="Y24" s="107"/>
      <c r="Z24" s="107">
        <v>1</v>
      </c>
      <c r="AA24" s="107">
        <v>6</v>
      </c>
      <c r="AB24" s="107">
        <v>3</v>
      </c>
      <c r="AC24" s="107"/>
      <c r="AD24" s="107">
        <v>1</v>
      </c>
      <c r="AE24" s="107">
        <v>1</v>
      </c>
      <c r="AF24" s="107"/>
      <c r="AG24" s="107"/>
      <c r="AH24" s="107"/>
      <c r="AI24" s="47"/>
    </row>
    <row r="25" spans="1:35" s="5" customFormat="1" ht="25.5" customHeight="1" x14ac:dyDescent="0.25">
      <c r="A25" s="6" t="s">
        <v>206</v>
      </c>
      <c r="B25" s="130" t="s">
        <v>205</v>
      </c>
      <c r="C25" s="130"/>
      <c r="D25" s="130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47"/>
    </row>
    <row r="26" spans="1:35" s="5" customFormat="1" ht="27.75" customHeight="1" x14ac:dyDescent="0.25">
      <c r="A26" s="6" t="s">
        <v>204</v>
      </c>
      <c r="B26" s="235" t="s">
        <v>203</v>
      </c>
      <c r="C26" s="236"/>
      <c r="D26" s="237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47"/>
    </row>
    <row r="27" spans="1:35" s="5" customFormat="1" ht="27.75" customHeight="1" x14ac:dyDescent="0.25">
      <c r="A27" s="6" t="s">
        <v>202</v>
      </c>
      <c r="B27" s="235" t="s">
        <v>201</v>
      </c>
      <c r="C27" s="236"/>
      <c r="D27" s="23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47"/>
    </row>
    <row r="28" spans="1:35" s="5" customFormat="1" ht="27.75" customHeight="1" x14ac:dyDescent="0.25">
      <c r="A28" s="6" t="s">
        <v>200</v>
      </c>
      <c r="B28" s="130" t="s">
        <v>199</v>
      </c>
      <c r="C28" s="130"/>
      <c r="D28" s="130"/>
      <c r="E28" s="107">
        <v>1</v>
      </c>
      <c r="F28" s="107"/>
      <c r="G28" s="107">
        <v>1</v>
      </c>
      <c r="H28" s="107"/>
      <c r="I28" s="107"/>
      <c r="J28" s="107"/>
      <c r="K28" s="107"/>
      <c r="L28" s="107"/>
      <c r="M28" s="107"/>
      <c r="N28" s="107">
        <v>1</v>
      </c>
      <c r="O28" s="107">
        <v>1</v>
      </c>
      <c r="P28" s="107"/>
      <c r="Q28" s="107"/>
      <c r="R28" s="107"/>
      <c r="S28" s="107"/>
      <c r="T28" s="107"/>
      <c r="U28" s="107"/>
      <c r="V28" s="107"/>
      <c r="W28" s="107"/>
      <c r="X28" s="107">
        <v>1</v>
      </c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47"/>
    </row>
    <row r="29" spans="1:35" s="5" customFormat="1" ht="32.25" customHeight="1" x14ac:dyDescent="0.25">
      <c r="A29" s="6" t="s">
        <v>198</v>
      </c>
      <c r="B29" s="130" t="s">
        <v>197</v>
      </c>
      <c r="C29" s="130"/>
      <c r="D29" s="130"/>
      <c r="E29" s="107"/>
      <c r="F29" s="107"/>
      <c r="G29" s="107"/>
      <c r="H29" s="107"/>
      <c r="I29" s="107"/>
      <c r="J29" s="107">
        <v>1</v>
      </c>
      <c r="K29" s="107">
        <v>1</v>
      </c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>
        <v>1</v>
      </c>
      <c r="AB29" s="107"/>
      <c r="AC29" s="107"/>
      <c r="AD29" s="107"/>
      <c r="AE29" s="107"/>
      <c r="AF29" s="107"/>
      <c r="AG29" s="107"/>
      <c r="AH29" s="107"/>
      <c r="AI29" s="47"/>
    </row>
    <row r="30" spans="1:35" s="5" customFormat="1" ht="39.75" customHeight="1" x14ac:dyDescent="0.25">
      <c r="A30" s="6" t="s">
        <v>196</v>
      </c>
      <c r="B30" s="235" t="s">
        <v>195</v>
      </c>
      <c r="C30" s="236"/>
      <c r="D30" s="237"/>
      <c r="E30" s="107">
        <v>3</v>
      </c>
      <c r="F30" s="107">
        <v>3</v>
      </c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>
        <v>3</v>
      </c>
      <c r="AB30" s="107">
        <v>2</v>
      </c>
      <c r="AC30" s="107"/>
      <c r="AD30" s="107"/>
      <c r="AE30" s="107"/>
      <c r="AF30" s="107"/>
      <c r="AG30" s="107"/>
      <c r="AH30" s="107"/>
      <c r="AI30" s="47"/>
    </row>
    <row r="31" spans="1:35" s="5" customFormat="1" ht="27.75" customHeight="1" x14ac:dyDescent="0.25">
      <c r="A31" s="6" t="s">
        <v>194</v>
      </c>
      <c r="B31" s="235" t="s">
        <v>193</v>
      </c>
      <c r="C31" s="236"/>
      <c r="D31" s="237"/>
      <c r="E31" s="107">
        <v>23</v>
      </c>
      <c r="F31" s="107">
        <v>6</v>
      </c>
      <c r="G31" s="107">
        <v>17</v>
      </c>
      <c r="H31" s="107"/>
      <c r="I31" s="107"/>
      <c r="J31" s="107">
        <v>14</v>
      </c>
      <c r="K31" s="107">
        <v>12</v>
      </c>
      <c r="L31" s="107">
        <v>2</v>
      </c>
      <c r="M31" s="107"/>
      <c r="N31" s="107">
        <v>12</v>
      </c>
      <c r="O31" s="107">
        <v>11</v>
      </c>
      <c r="P31" s="107"/>
      <c r="Q31" s="107">
        <v>1</v>
      </c>
      <c r="R31" s="107"/>
      <c r="S31" s="107"/>
      <c r="T31" s="107"/>
      <c r="U31" s="107"/>
      <c r="V31" s="107"/>
      <c r="W31" s="107"/>
      <c r="X31" s="107">
        <v>12</v>
      </c>
      <c r="Y31" s="107"/>
      <c r="Z31" s="107">
        <v>2</v>
      </c>
      <c r="AA31" s="107">
        <v>23</v>
      </c>
      <c r="AB31" s="107">
        <v>7</v>
      </c>
      <c r="AC31" s="107">
        <v>2</v>
      </c>
      <c r="AD31" s="107">
        <v>2</v>
      </c>
      <c r="AE31" s="107">
        <v>4</v>
      </c>
      <c r="AF31" s="107">
        <v>2</v>
      </c>
      <c r="AG31" s="107"/>
      <c r="AH31" s="107">
        <v>2</v>
      </c>
      <c r="AI31" s="47"/>
    </row>
    <row r="32" spans="1:35" s="5" customFormat="1" ht="27.75" customHeight="1" x14ac:dyDescent="0.25">
      <c r="A32" s="6" t="s">
        <v>192</v>
      </c>
      <c r="B32" s="235" t="s">
        <v>191</v>
      </c>
      <c r="C32" s="236"/>
      <c r="D32" s="237"/>
      <c r="E32" s="107">
        <v>29</v>
      </c>
      <c r="F32" s="107">
        <v>8</v>
      </c>
      <c r="G32" s="107">
        <v>21</v>
      </c>
      <c r="H32" s="107"/>
      <c r="I32" s="107"/>
      <c r="J32" s="107">
        <v>24</v>
      </c>
      <c r="K32" s="107">
        <v>17</v>
      </c>
      <c r="L32" s="107">
        <v>6</v>
      </c>
      <c r="M32" s="107"/>
      <c r="N32" s="107">
        <v>12</v>
      </c>
      <c r="O32" s="107">
        <v>6</v>
      </c>
      <c r="P32" s="107">
        <v>2</v>
      </c>
      <c r="Q32" s="107">
        <v>1</v>
      </c>
      <c r="R32" s="107"/>
      <c r="S32" s="107">
        <v>3</v>
      </c>
      <c r="T32" s="107">
        <v>1</v>
      </c>
      <c r="U32" s="107">
        <v>2</v>
      </c>
      <c r="V32" s="107"/>
      <c r="W32" s="107">
        <v>1</v>
      </c>
      <c r="X32" s="107">
        <v>13</v>
      </c>
      <c r="Y32" s="107"/>
      <c r="Z32" s="107">
        <v>3</v>
      </c>
      <c r="AA32" s="107">
        <v>33</v>
      </c>
      <c r="AB32" s="107">
        <v>9</v>
      </c>
      <c r="AC32" s="107">
        <v>4</v>
      </c>
      <c r="AD32" s="107">
        <v>2</v>
      </c>
      <c r="AE32" s="107">
        <v>6</v>
      </c>
      <c r="AF32" s="107"/>
      <c r="AG32" s="107"/>
      <c r="AH32" s="107"/>
      <c r="AI32" s="47"/>
    </row>
    <row r="33" spans="1:35" s="5" customFormat="1" ht="27.75" customHeight="1" x14ac:dyDescent="0.25">
      <c r="A33" s="6" t="s">
        <v>190</v>
      </c>
      <c r="B33" s="236" t="s">
        <v>189</v>
      </c>
      <c r="C33" s="236"/>
      <c r="D33" s="236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47"/>
    </row>
    <row r="34" spans="1:35" s="5" customFormat="1" ht="27.75" customHeight="1" x14ac:dyDescent="0.25">
      <c r="A34" s="6" t="s">
        <v>188</v>
      </c>
      <c r="B34" s="235" t="s">
        <v>187</v>
      </c>
      <c r="C34" s="236"/>
      <c r="D34" s="23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47"/>
    </row>
    <row r="35" spans="1:35" s="5" customFormat="1" ht="27.75" customHeight="1" x14ac:dyDescent="0.25">
      <c r="A35" s="6" t="s">
        <v>186</v>
      </c>
      <c r="B35" s="130" t="s">
        <v>185</v>
      </c>
      <c r="C35" s="130"/>
      <c r="D35" s="130"/>
      <c r="E35" s="107">
        <v>387</v>
      </c>
      <c r="F35" s="107">
        <v>193</v>
      </c>
      <c r="G35" s="107">
        <v>193</v>
      </c>
      <c r="H35" s="107">
        <v>1</v>
      </c>
      <c r="I35" s="107"/>
      <c r="J35" s="107">
        <v>176</v>
      </c>
      <c r="K35" s="107">
        <v>129</v>
      </c>
      <c r="L35" s="107">
        <v>47</v>
      </c>
      <c r="M35" s="107"/>
      <c r="N35" s="107">
        <v>140</v>
      </c>
      <c r="O35" s="107">
        <v>91</v>
      </c>
      <c r="P35" s="107">
        <v>2</v>
      </c>
      <c r="Q35" s="107">
        <v>8</v>
      </c>
      <c r="R35" s="107"/>
      <c r="S35" s="107">
        <v>39</v>
      </c>
      <c r="T35" s="107">
        <v>4</v>
      </c>
      <c r="U35" s="107">
        <v>35</v>
      </c>
      <c r="V35" s="107"/>
      <c r="W35" s="107">
        <v>7</v>
      </c>
      <c r="X35" s="107">
        <v>147</v>
      </c>
      <c r="Y35" s="107">
        <v>1</v>
      </c>
      <c r="Z35" s="107">
        <v>47</v>
      </c>
      <c r="AA35" s="107">
        <v>367</v>
      </c>
      <c r="AB35" s="107">
        <v>143</v>
      </c>
      <c r="AC35" s="107">
        <v>6</v>
      </c>
      <c r="AD35" s="107">
        <v>8</v>
      </c>
      <c r="AE35" s="107">
        <v>14</v>
      </c>
      <c r="AF35" s="107"/>
      <c r="AG35" s="107"/>
      <c r="AH35" s="107"/>
      <c r="AI35" s="46"/>
    </row>
    <row r="36" spans="1:35" s="5" customFormat="1" ht="27.75" customHeight="1" x14ac:dyDescent="0.25">
      <c r="A36" s="6" t="s">
        <v>184</v>
      </c>
      <c r="B36" s="236" t="s">
        <v>183</v>
      </c>
      <c r="C36" s="236"/>
      <c r="D36" s="236"/>
      <c r="E36" s="107">
        <v>35</v>
      </c>
      <c r="F36" s="107">
        <v>18</v>
      </c>
      <c r="G36" s="107">
        <v>17</v>
      </c>
      <c r="H36" s="107"/>
      <c r="I36" s="107"/>
      <c r="J36" s="107">
        <v>20</v>
      </c>
      <c r="K36" s="107">
        <v>16</v>
      </c>
      <c r="L36" s="107">
        <v>1</v>
      </c>
      <c r="M36" s="107"/>
      <c r="N36" s="107">
        <v>6</v>
      </c>
      <c r="O36" s="107">
        <v>2</v>
      </c>
      <c r="P36" s="107"/>
      <c r="Q36" s="107">
        <v>1</v>
      </c>
      <c r="R36" s="107"/>
      <c r="S36" s="107">
        <v>3</v>
      </c>
      <c r="T36" s="107"/>
      <c r="U36" s="107">
        <v>2</v>
      </c>
      <c r="V36" s="107">
        <v>1</v>
      </c>
      <c r="W36" s="107">
        <v>1</v>
      </c>
      <c r="X36" s="107">
        <v>7</v>
      </c>
      <c r="Y36" s="107"/>
      <c r="Z36" s="107">
        <v>2</v>
      </c>
      <c r="AA36" s="107">
        <v>44</v>
      </c>
      <c r="AB36" s="107">
        <v>14</v>
      </c>
      <c r="AC36" s="107"/>
      <c r="AD36" s="107"/>
      <c r="AE36" s="107"/>
      <c r="AF36" s="107"/>
      <c r="AG36" s="107"/>
      <c r="AH36" s="107"/>
      <c r="AI36" s="46"/>
    </row>
    <row r="37" spans="1:35" s="5" customFormat="1" ht="51" customHeight="1" x14ac:dyDescent="0.25">
      <c r="A37" s="6" t="s">
        <v>182</v>
      </c>
      <c r="B37" s="235" t="s">
        <v>181</v>
      </c>
      <c r="C37" s="236"/>
      <c r="D37" s="236"/>
      <c r="E37" s="107">
        <v>5</v>
      </c>
      <c r="F37" s="107">
        <v>4</v>
      </c>
      <c r="G37" s="107">
        <v>1</v>
      </c>
      <c r="H37" s="107"/>
      <c r="I37" s="107"/>
      <c r="J37" s="107">
        <v>3</v>
      </c>
      <c r="K37" s="107">
        <v>2</v>
      </c>
      <c r="L37" s="107">
        <v>1</v>
      </c>
      <c r="M37" s="107"/>
      <c r="N37" s="107">
        <v>1</v>
      </c>
      <c r="O37" s="107"/>
      <c r="P37" s="107"/>
      <c r="Q37" s="107"/>
      <c r="R37" s="107"/>
      <c r="S37" s="107">
        <v>1</v>
      </c>
      <c r="T37" s="107"/>
      <c r="U37" s="107">
        <v>1</v>
      </c>
      <c r="V37" s="107"/>
      <c r="W37" s="107"/>
      <c r="X37" s="107">
        <v>1</v>
      </c>
      <c r="Y37" s="107"/>
      <c r="Z37" s="107">
        <v>1</v>
      </c>
      <c r="AA37" s="107">
        <v>6</v>
      </c>
      <c r="AB37" s="107">
        <v>2</v>
      </c>
      <c r="AC37" s="107"/>
      <c r="AD37" s="107"/>
      <c r="AE37" s="107"/>
      <c r="AF37" s="107"/>
      <c r="AG37" s="107"/>
      <c r="AH37" s="107"/>
      <c r="AI37" s="47"/>
    </row>
    <row r="38" spans="1:35" s="5" customFormat="1" ht="49.5" customHeight="1" x14ac:dyDescent="0.25">
      <c r="A38" s="6" t="s">
        <v>180</v>
      </c>
      <c r="B38" s="130" t="s">
        <v>1</v>
      </c>
      <c r="C38" s="130"/>
      <c r="D38" s="130"/>
      <c r="E38" s="107">
        <v>100</v>
      </c>
      <c r="F38" s="107">
        <v>47</v>
      </c>
      <c r="G38" s="107">
        <v>50</v>
      </c>
      <c r="H38" s="107">
        <v>3</v>
      </c>
      <c r="I38" s="107"/>
      <c r="J38" s="107">
        <v>67</v>
      </c>
      <c r="K38" s="107">
        <v>52</v>
      </c>
      <c r="L38" s="107">
        <v>11</v>
      </c>
      <c r="M38" s="107">
        <v>2</v>
      </c>
      <c r="N38" s="107">
        <v>29</v>
      </c>
      <c r="O38" s="107">
        <v>16</v>
      </c>
      <c r="P38" s="107">
        <v>2</v>
      </c>
      <c r="Q38" s="107">
        <v>3</v>
      </c>
      <c r="R38" s="107"/>
      <c r="S38" s="107">
        <v>8</v>
      </c>
      <c r="T38" s="107">
        <v>1</v>
      </c>
      <c r="U38" s="107">
        <v>7</v>
      </c>
      <c r="V38" s="107"/>
      <c r="W38" s="107">
        <v>5</v>
      </c>
      <c r="X38" s="107">
        <v>34</v>
      </c>
      <c r="Y38" s="107"/>
      <c r="Z38" s="107">
        <v>11</v>
      </c>
      <c r="AA38" s="107">
        <v>115</v>
      </c>
      <c r="AB38" s="107">
        <v>43</v>
      </c>
      <c r="AC38" s="107">
        <v>4</v>
      </c>
      <c r="AD38" s="107"/>
      <c r="AE38" s="107">
        <v>4</v>
      </c>
      <c r="AF38" s="107"/>
      <c r="AG38" s="107"/>
      <c r="AH38" s="107"/>
      <c r="AI38" s="47"/>
    </row>
    <row r="39" spans="1:35" s="5" customFormat="1" ht="58.5" customHeight="1" x14ac:dyDescent="0.25">
      <c r="A39" s="6" t="s">
        <v>179</v>
      </c>
      <c r="B39" s="247" t="s">
        <v>178</v>
      </c>
      <c r="C39" s="247"/>
      <c r="D39" s="247"/>
      <c r="E39" s="111">
        <f t="shared" ref="E39:AH39" si="1">SUM(E40:E50)</f>
        <v>57</v>
      </c>
      <c r="F39" s="111">
        <f t="shared" si="1"/>
        <v>11</v>
      </c>
      <c r="G39" s="111">
        <f t="shared" si="1"/>
        <v>46</v>
      </c>
      <c r="H39" s="111">
        <f t="shared" si="1"/>
        <v>0</v>
      </c>
      <c r="I39" s="111">
        <f t="shared" si="1"/>
        <v>0</v>
      </c>
      <c r="J39" s="111">
        <f t="shared" si="1"/>
        <v>66</v>
      </c>
      <c r="K39" s="111">
        <f t="shared" si="1"/>
        <v>47</v>
      </c>
      <c r="L39" s="111">
        <f t="shared" si="1"/>
        <v>19</v>
      </c>
      <c r="M39" s="111">
        <f t="shared" si="1"/>
        <v>0</v>
      </c>
      <c r="N39" s="111">
        <f t="shared" si="1"/>
        <v>28</v>
      </c>
      <c r="O39" s="111">
        <f t="shared" si="1"/>
        <v>13</v>
      </c>
      <c r="P39" s="111">
        <f t="shared" si="1"/>
        <v>0</v>
      </c>
      <c r="Q39" s="111">
        <f t="shared" si="1"/>
        <v>7</v>
      </c>
      <c r="R39" s="111">
        <f t="shared" si="1"/>
        <v>0</v>
      </c>
      <c r="S39" s="111">
        <f t="shared" si="1"/>
        <v>8</v>
      </c>
      <c r="T39" s="111">
        <f t="shared" si="1"/>
        <v>2</v>
      </c>
      <c r="U39" s="111">
        <f t="shared" si="1"/>
        <v>5</v>
      </c>
      <c r="V39" s="111">
        <f t="shared" si="1"/>
        <v>1</v>
      </c>
      <c r="W39" s="111">
        <f t="shared" si="1"/>
        <v>4</v>
      </c>
      <c r="X39" s="111">
        <f t="shared" si="1"/>
        <v>32</v>
      </c>
      <c r="Y39" s="111">
        <f t="shared" si="1"/>
        <v>3</v>
      </c>
      <c r="Z39" s="111">
        <f t="shared" si="1"/>
        <v>4</v>
      </c>
      <c r="AA39" s="111">
        <f t="shared" si="1"/>
        <v>69</v>
      </c>
      <c r="AB39" s="111">
        <f t="shared" si="1"/>
        <v>13</v>
      </c>
      <c r="AC39" s="111">
        <f t="shared" si="1"/>
        <v>6</v>
      </c>
      <c r="AD39" s="111">
        <f t="shared" si="1"/>
        <v>5</v>
      </c>
      <c r="AE39" s="111">
        <f t="shared" si="1"/>
        <v>11</v>
      </c>
      <c r="AF39" s="111">
        <f t="shared" si="1"/>
        <v>1</v>
      </c>
      <c r="AG39" s="111">
        <f t="shared" si="1"/>
        <v>0</v>
      </c>
      <c r="AH39" s="111">
        <f t="shared" si="1"/>
        <v>1</v>
      </c>
      <c r="AI39" s="48"/>
    </row>
    <row r="40" spans="1:35" s="5" customFormat="1" ht="58.5" customHeight="1" x14ac:dyDescent="0.25">
      <c r="A40" s="6" t="s">
        <v>248</v>
      </c>
      <c r="B40" s="235" t="s">
        <v>177</v>
      </c>
      <c r="C40" s="236"/>
      <c r="D40" s="236"/>
      <c r="E40" s="107">
        <v>13</v>
      </c>
      <c r="F40" s="107">
        <v>2</v>
      </c>
      <c r="G40" s="107">
        <v>11</v>
      </c>
      <c r="H40" s="107"/>
      <c r="I40" s="107"/>
      <c r="J40" s="107">
        <v>10</v>
      </c>
      <c r="K40" s="107">
        <v>7</v>
      </c>
      <c r="L40" s="107">
        <v>3</v>
      </c>
      <c r="M40" s="107"/>
      <c r="N40" s="107">
        <v>6</v>
      </c>
      <c r="O40" s="107">
        <v>3</v>
      </c>
      <c r="P40" s="107"/>
      <c r="Q40" s="107">
        <v>2</v>
      </c>
      <c r="R40" s="107"/>
      <c r="S40" s="107">
        <v>1</v>
      </c>
      <c r="T40" s="107"/>
      <c r="U40" s="107">
        <v>1</v>
      </c>
      <c r="V40" s="107"/>
      <c r="W40" s="107">
        <v>1</v>
      </c>
      <c r="X40" s="107">
        <v>7</v>
      </c>
      <c r="Y40" s="107"/>
      <c r="Z40" s="107"/>
      <c r="AA40" s="107">
        <v>13</v>
      </c>
      <c r="AB40" s="107">
        <v>1</v>
      </c>
      <c r="AC40" s="107">
        <v>2</v>
      </c>
      <c r="AD40" s="107">
        <v>2</v>
      </c>
      <c r="AE40" s="107">
        <v>4</v>
      </c>
      <c r="AF40" s="107"/>
      <c r="AG40" s="107"/>
      <c r="AH40" s="107"/>
      <c r="AI40" s="47"/>
    </row>
    <row r="41" spans="1:35" s="5" customFormat="1" ht="31.5" customHeight="1" x14ac:dyDescent="0.25">
      <c r="A41" s="6" t="s">
        <v>176</v>
      </c>
      <c r="B41" s="130" t="s">
        <v>175</v>
      </c>
      <c r="C41" s="130"/>
      <c r="D41" s="130"/>
      <c r="E41" s="107"/>
      <c r="F41" s="107"/>
      <c r="G41" s="107"/>
      <c r="H41" s="107"/>
      <c r="I41" s="107"/>
      <c r="J41" s="107">
        <v>1</v>
      </c>
      <c r="K41" s="107">
        <v>1</v>
      </c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>
        <v>1</v>
      </c>
      <c r="AB41" s="107"/>
      <c r="AC41" s="107"/>
      <c r="AD41" s="107"/>
      <c r="AE41" s="107"/>
      <c r="AF41" s="107"/>
      <c r="AG41" s="107"/>
      <c r="AH41" s="107"/>
      <c r="AI41" s="47"/>
    </row>
    <row r="42" spans="1:35" s="5" customFormat="1" ht="60.75" customHeight="1" x14ac:dyDescent="0.25">
      <c r="A42" s="6" t="s">
        <v>174</v>
      </c>
      <c r="B42" s="235" t="s">
        <v>173</v>
      </c>
      <c r="C42" s="236"/>
      <c r="D42" s="237"/>
      <c r="E42" s="107">
        <v>6</v>
      </c>
      <c r="F42" s="107">
        <v>1</v>
      </c>
      <c r="G42" s="107">
        <v>5</v>
      </c>
      <c r="H42" s="107"/>
      <c r="I42" s="107"/>
      <c r="J42" s="107">
        <v>13</v>
      </c>
      <c r="K42" s="107">
        <v>11</v>
      </c>
      <c r="L42" s="107">
        <v>2</v>
      </c>
      <c r="M42" s="107"/>
      <c r="N42" s="107">
        <v>3</v>
      </c>
      <c r="O42" s="107"/>
      <c r="P42" s="107"/>
      <c r="Q42" s="107">
        <v>1</v>
      </c>
      <c r="R42" s="107"/>
      <c r="S42" s="107">
        <v>2</v>
      </c>
      <c r="T42" s="107">
        <v>1</v>
      </c>
      <c r="U42" s="107">
        <v>1</v>
      </c>
      <c r="V42" s="107"/>
      <c r="W42" s="107">
        <v>1</v>
      </c>
      <c r="X42" s="107">
        <v>4</v>
      </c>
      <c r="Y42" s="107">
        <v>1</v>
      </c>
      <c r="Z42" s="107"/>
      <c r="AA42" s="107">
        <v>12</v>
      </c>
      <c r="AB42" s="107"/>
      <c r="AC42" s="107">
        <v>1</v>
      </c>
      <c r="AD42" s="107"/>
      <c r="AE42" s="107">
        <v>1</v>
      </c>
      <c r="AF42" s="107"/>
      <c r="AG42" s="107"/>
      <c r="AH42" s="107"/>
      <c r="AI42" s="47"/>
    </row>
    <row r="43" spans="1:35" s="5" customFormat="1" ht="28.5" customHeight="1" x14ac:dyDescent="0.25">
      <c r="A43" s="6" t="s">
        <v>172</v>
      </c>
      <c r="B43" s="235" t="s">
        <v>171</v>
      </c>
      <c r="C43" s="236"/>
      <c r="D43" s="237"/>
      <c r="E43" s="107">
        <v>3</v>
      </c>
      <c r="F43" s="107"/>
      <c r="G43" s="107">
        <v>3</v>
      </c>
      <c r="H43" s="107"/>
      <c r="I43" s="107"/>
      <c r="J43" s="107">
        <v>3</v>
      </c>
      <c r="K43" s="107">
        <v>3</v>
      </c>
      <c r="L43" s="107"/>
      <c r="M43" s="107"/>
      <c r="N43" s="107">
        <v>2</v>
      </c>
      <c r="O43" s="107">
        <v>2</v>
      </c>
      <c r="P43" s="107"/>
      <c r="Q43" s="107"/>
      <c r="R43" s="107"/>
      <c r="S43" s="107"/>
      <c r="T43" s="107"/>
      <c r="U43" s="107"/>
      <c r="V43" s="107"/>
      <c r="W43" s="107"/>
      <c r="X43" s="107">
        <v>2</v>
      </c>
      <c r="Y43" s="107"/>
      <c r="Z43" s="107">
        <v>1</v>
      </c>
      <c r="AA43" s="107">
        <v>4</v>
      </c>
      <c r="AB43" s="107">
        <v>1</v>
      </c>
      <c r="AC43" s="107"/>
      <c r="AD43" s="107"/>
      <c r="AE43" s="107"/>
      <c r="AF43" s="107"/>
      <c r="AG43" s="107"/>
      <c r="AH43" s="107"/>
      <c r="AI43" s="47"/>
    </row>
    <row r="44" spans="1:35" s="5" customFormat="1" ht="38.25" customHeight="1" x14ac:dyDescent="0.25">
      <c r="A44" s="6" t="s">
        <v>170</v>
      </c>
      <c r="B44" s="235" t="s">
        <v>169</v>
      </c>
      <c r="C44" s="236"/>
      <c r="D44" s="237"/>
      <c r="E44" s="107"/>
      <c r="F44" s="107"/>
      <c r="G44" s="107"/>
      <c r="H44" s="107"/>
      <c r="I44" s="107"/>
      <c r="J44" s="107">
        <v>3</v>
      </c>
      <c r="K44" s="107">
        <v>1</v>
      </c>
      <c r="L44" s="107">
        <v>2</v>
      </c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>
        <v>1</v>
      </c>
      <c r="AB44" s="107"/>
      <c r="AC44" s="107"/>
      <c r="AD44" s="107"/>
      <c r="AE44" s="107"/>
      <c r="AF44" s="107"/>
      <c r="AG44" s="107"/>
      <c r="AH44" s="107"/>
      <c r="AI44" s="47"/>
    </row>
    <row r="45" spans="1:35" s="5" customFormat="1" ht="38.25" customHeight="1" x14ac:dyDescent="0.25">
      <c r="A45" s="6" t="s">
        <v>168</v>
      </c>
      <c r="B45" s="235" t="s">
        <v>167</v>
      </c>
      <c r="C45" s="236"/>
      <c r="D45" s="237"/>
      <c r="E45" s="107">
        <v>17</v>
      </c>
      <c r="F45" s="107">
        <v>3</v>
      </c>
      <c r="G45" s="107">
        <v>14</v>
      </c>
      <c r="H45" s="107"/>
      <c r="I45" s="107"/>
      <c r="J45" s="107">
        <v>11</v>
      </c>
      <c r="K45" s="107">
        <v>7</v>
      </c>
      <c r="L45" s="107">
        <v>4</v>
      </c>
      <c r="M45" s="107"/>
      <c r="N45" s="107">
        <v>7</v>
      </c>
      <c r="O45" s="107">
        <v>5</v>
      </c>
      <c r="P45" s="107"/>
      <c r="Q45" s="107">
        <v>1</v>
      </c>
      <c r="R45" s="107"/>
      <c r="S45" s="107">
        <v>1</v>
      </c>
      <c r="T45" s="107"/>
      <c r="U45" s="107"/>
      <c r="V45" s="107">
        <v>1</v>
      </c>
      <c r="W45" s="107">
        <v>2</v>
      </c>
      <c r="X45" s="107">
        <v>9</v>
      </c>
      <c r="Y45" s="107">
        <v>1</v>
      </c>
      <c r="Z45" s="107"/>
      <c r="AA45" s="107">
        <v>14</v>
      </c>
      <c r="AB45" s="107">
        <v>3</v>
      </c>
      <c r="AC45" s="107">
        <v>1</v>
      </c>
      <c r="AD45" s="107">
        <v>2</v>
      </c>
      <c r="AE45" s="107">
        <v>3</v>
      </c>
      <c r="AF45" s="107">
        <v>1</v>
      </c>
      <c r="AG45" s="107"/>
      <c r="AH45" s="107">
        <v>1</v>
      </c>
      <c r="AI45" s="47"/>
    </row>
    <row r="46" spans="1:35" s="5" customFormat="1" ht="33.75" customHeight="1" x14ac:dyDescent="0.25">
      <c r="A46" s="6" t="s">
        <v>166</v>
      </c>
      <c r="B46" s="235" t="s">
        <v>165</v>
      </c>
      <c r="C46" s="236"/>
      <c r="D46" s="237"/>
      <c r="E46" s="107">
        <v>2</v>
      </c>
      <c r="F46" s="107"/>
      <c r="G46" s="107">
        <v>2</v>
      </c>
      <c r="H46" s="107"/>
      <c r="I46" s="107"/>
      <c r="J46" s="107">
        <v>6</v>
      </c>
      <c r="K46" s="107">
        <v>4</v>
      </c>
      <c r="L46" s="107">
        <v>2</v>
      </c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>
        <v>6</v>
      </c>
      <c r="AB46" s="107"/>
      <c r="AC46" s="107"/>
      <c r="AD46" s="107"/>
      <c r="AE46" s="107"/>
      <c r="AF46" s="107"/>
      <c r="AG46" s="107"/>
      <c r="AH46" s="107"/>
      <c r="AI46" s="46"/>
    </row>
    <row r="47" spans="1:35" s="5" customFormat="1" ht="33.75" customHeight="1" x14ac:dyDescent="0.25">
      <c r="A47" s="6" t="s">
        <v>164</v>
      </c>
      <c r="B47" s="235" t="s">
        <v>163</v>
      </c>
      <c r="C47" s="236"/>
      <c r="D47" s="23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46"/>
    </row>
    <row r="48" spans="1:35" s="5" customFormat="1" ht="33.75" customHeight="1" x14ac:dyDescent="0.25">
      <c r="A48" s="6" t="s">
        <v>162</v>
      </c>
      <c r="B48" s="235" t="s">
        <v>161</v>
      </c>
      <c r="C48" s="236"/>
      <c r="D48" s="237"/>
      <c r="E48" s="107">
        <v>9</v>
      </c>
      <c r="F48" s="107">
        <v>4</v>
      </c>
      <c r="G48" s="107">
        <v>5</v>
      </c>
      <c r="H48" s="107"/>
      <c r="I48" s="107"/>
      <c r="J48" s="107">
        <v>9</v>
      </c>
      <c r="K48" s="107">
        <v>6</v>
      </c>
      <c r="L48" s="107">
        <v>3</v>
      </c>
      <c r="M48" s="107"/>
      <c r="N48" s="107">
        <v>4</v>
      </c>
      <c r="O48" s="107">
        <v>1</v>
      </c>
      <c r="P48" s="107"/>
      <c r="Q48" s="107"/>
      <c r="R48" s="107"/>
      <c r="S48" s="107">
        <v>3</v>
      </c>
      <c r="T48" s="107">
        <v>1</v>
      </c>
      <c r="U48" s="107">
        <v>2</v>
      </c>
      <c r="V48" s="107"/>
      <c r="W48" s="107"/>
      <c r="X48" s="107">
        <v>4</v>
      </c>
      <c r="Y48" s="107">
        <v>1</v>
      </c>
      <c r="Z48" s="107">
        <v>1</v>
      </c>
      <c r="AA48" s="107">
        <v>10</v>
      </c>
      <c r="AB48" s="107">
        <v>6</v>
      </c>
      <c r="AC48" s="107"/>
      <c r="AD48" s="107">
        <v>1</v>
      </c>
      <c r="AE48" s="107">
        <v>1</v>
      </c>
      <c r="AF48" s="107"/>
      <c r="AG48" s="107"/>
      <c r="AH48" s="107"/>
      <c r="AI48" s="47"/>
    </row>
    <row r="49" spans="1:35" s="5" customFormat="1" ht="33.75" customHeight="1" x14ac:dyDescent="0.25">
      <c r="A49" s="6" t="s">
        <v>160</v>
      </c>
      <c r="B49" s="235" t="s">
        <v>159</v>
      </c>
      <c r="C49" s="236"/>
      <c r="D49" s="237"/>
      <c r="E49" s="107">
        <v>1</v>
      </c>
      <c r="F49" s="107"/>
      <c r="G49" s="107">
        <v>1</v>
      </c>
      <c r="H49" s="107"/>
      <c r="I49" s="107"/>
      <c r="J49" s="107">
        <v>2</v>
      </c>
      <c r="K49" s="107">
        <v>2</v>
      </c>
      <c r="L49" s="107"/>
      <c r="M49" s="107"/>
      <c r="N49" s="107">
        <v>1</v>
      </c>
      <c r="O49" s="107">
        <v>1</v>
      </c>
      <c r="P49" s="107"/>
      <c r="Q49" s="107"/>
      <c r="R49" s="107"/>
      <c r="S49" s="107"/>
      <c r="T49" s="107"/>
      <c r="U49" s="107"/>
      <c r="V49" s="107"/>
      <c r="W49" s="107"/>
      <c r="X49" s="107">
        <v>1</v>
      </c>
      <c r="Y49" s="107"/>
      <c r="Z49" s="107"/>
      <c r="AA49" s="107">
        <v>2</v>
      </c>
      <c r="AB49" s="107"/>
      <c r="AC49" s="107"/>
      <c r="AD49" s="107"/>
      <c r="AE49" s="107"/>
      <c r="AF49" s="107"/>
      <c r="AG49" s="107"/>
      <c r="AH49" s="107"/>
      <c r="AI49" s="47"/>
    </row>
    <row r="50" spans="1:35" s="5" customFormat="1" ht="33.75" customHeight="1" x14ac:dyDescent="0.25">
      <c r="A50" s="6" t="s">
        <v>158</v>
      </c>
      <c r="B50" s="235" t="s">
        <v>1</v>
      </c>
      <c r="C50" s="236"/>
      <c r="D50" s="237"/>
      <c r="E50" s="107">
        <v>6</v>
      </c>
      <c r="F50" s="107">
        <v>1</v>
      </c>
      <c r="G50" s="107">
        <v>5</v>
      </c>
      <c r="H50" s="107"/>
      <c r="I50" s="107"/>
      <c r="J50" s="107">
        <v>8</v>
      </c>
      <c r="K50" s="107">
        <v>5</v>
      </c>
      <c r="L50" s="107">
        <v>3</v>
      </c>
      <c r="M50" s="107"/>
      <c r="N50" s="107">
        <v>5</v>
      </c>
      <c r="O50" s="107">
        <v>1</v>
      </c>
      <c r="P50" s="107"/>
      <c r="Q50" s="107">
        <v>3</v>
      </c>
      <c r="R50" s="107"/>
      <c r="S50" s="107">
        <v>1</v>
      </c>
      <c r="T50" s="107"/>
      <c r="U50" s="107">
        <v>1</v>
      </c>
      <c r="V50" s="107"/>
      <c r="W50" s="107"/>
      <c r="X50" s="107">
        <v>5</v>
      </c>
      <c r="Y50" s="107"/>
      <c r="Z50" s="107">
        <v>2</v>
      </c>
      <c r="AA50" s="107">
        <v>6</v>
      </c>
      <c r="AB50" s="107">
        <v>2</v>
      </c>
      <c r="AC50" s="107">
        <v>2</v>
      </c>
      <c r="AD50" s="107"/>
      <c r="AE50" s="107">
        <v>2</v>
      </c>
      <c r="AF50" s="107"/>
      <c r="AG50" s="107"/>
      <c r="AH50" s="107"/>
      <c r="AI50" s="47"/>
    </row>
    <row r="51" spans="1:35" s="5" customFormat="1" ht="78" customHeight="1" x14ac:dyDescent="0.25">
      <c r="A51" s="6" t="s">
        <v>157</v>
      </c>
      <c r="B51" s="248" t="s">
        <v>156</v>
      </c>
      <c r="C51" s="249"/>
      <c r="D51" s="250"/>
      <c r="E51" s="112">
        <f t="shared" ref="E51:AH51" si="2">SUM(E52:E58)</f>
        <v>45</v>
      </c>
      <c r="F51" s="112">
        <f t="shared" si="2"/>
        <v>3</v>
      </c>
      <c r="G51" s="112">
        <f t="shared" si="2"/>
        <v>42</v>
      </c>
      <c r="H51" s="112">
        <f t="shared" si="2"/>
        <v>0</v>
      </c>
      <c r="I51" s="112">
        <f t="shared" si="2"/>
        <v>0</v>
      </c>
      <c r="J51" s="112">
        <f t="shared" si="2"/>
        <v>35</v>
      </c>
      <c r="K51" s="112">
        <f t="shared" si="2"/>
        <v>27</v>
      </c>
      <c r="L51" s="112">
        <f t="shared" si="2"/>
        <v>8</v>
      </c>
      <c r="M51" s="112">
        <f t="shared" si="2"/>
        <v>0</v>
      </c>
      <c r="N51" s="112">
        <f t="shared" si="2"/>
        <v>37</v>
      </c>
      <c r="O51" s="112">
        <f t="shared" si="2"/>
        <v>25</v>
      </c>
      <c r="P51" s="112">
        <f t="shared" si="2"/>
        <v>4</v>
      </c>
      <c r="Q51" s="112">
        <f t="shared" si="2"/>
        <v>4</v>
      </c>
      <c r="R51" s="112">
        <f t="shared" si="2"/>
        <v>0</v>
      </c>
      <c r="S51" s="112">
        <f t="shared" si="2"/>
        <v>4</v>
      </c>
      <c r="T51" s="112">
        <f t="shared" si="2"/>
        <v>1</v>
      </c>
      <c r="U51" s="112">
        <f t="shared" si="2"/>
        <v>3</v>
      </c>
      <c r="V51" s="112">
        <f t="shared" si="2"/>
        <v>0</v>
      </c>
      <c r="W51" s="112">
        <f t="shared" si="2"/>
        <v>0</v>
      </c>
      <c r="X51" s="112">
        <f t="shared" si="2"/>
        <v>37</v>
      </c>
      <c r="Y51" s="112">
        <f t="shared" si="2"/>
        <v>0</v>
      </c>
      <c r="Z51" s="112">
        <f t="shared" si="2"/>
        <v>1</v>
      </c>
      <c r="AA51" s="112">
        <f t="shared" si="2"/>
        <v>35</v>
      </c>
      <c r="AB51" s="112">
        <f t="shared" si="2"/>
        <v>3</v>
      </c>
      <c r="AC51" s="112">
        <f t="shared" si="2"/>
        <v>2</v>
      </c>
      <c r="AD51" s="112">
        <f t="shared" si="2"/>
        <v>1</v>
      </c>
      <c r="AE51" s="112">
        <f t="shared" si="2"/>
        <v>3</v>
      </c>
      <c r="AF51" s="112">
        <f t="shared" si="2"/>
        <v>0</v>
      </c>
      <c r="AG51" s="112">
        <f t="shared" si="2"/>
        <v>0</v>
      </c>
      <c r="AH51" s="112">
        <f t="shared" si="2"/>
        <v>0</v>
      </c>
      <c r="AI51" s="48"/>
    </row>
    <row r="52" spans="1:35" s="5" customFormat="1" ht="33.75" customHeight="1" x14ac:dyDescent="0.25">
      <c r="A52" s="6" t="s">
        <v>155</v>
      </c>
      <c r="B52" s="235" t="s">
        <v>154</v>
      </c>
      <c r="C52" s="236"/>
      <c r="D52" s="23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47"/>
    </row>
    <row r="53" spans="1:35" s="5" customFormat="1" ht="33.75" customHeight="1" x14ac:dyDescent="0.25">
      <c r="A53" s="6" t="s">
        <v>153</v>
      </c>
      <c r="B53" s="235" t="s">
        <v>152</v>
      </c>
      <c r="C53" s="236"/>
      <c r="D53" s="23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47"/>
    </row>
    <row r="54" spans="1:35" s="8" customFormat="1" ht="59.25" customHeight="1" x14ac:dyDescent="0.25">
      <c r="A54" s="6" t="s">
        <v>151</v>
      </c>
      <c r="B54" s="235" t="s">
        <v>150</v>
      </c>
      <c r="C54" s="236"/>
      <c r="D54" s="23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46"/>
    </row>
    <row r="55" spans="1:35" s="5" customFormat="1" ht="35.25" customHeight="1" x14ac:dyDescent="0.25">
      <c r="A55" s="6" t="s">
        <v>149</v>
      </c>
      <c r="B55" s="235" t="s">
        <v>148</v>
      </c>
      <c r="C55" s="236"/>
      <c r="D55" s="237"/>
      <c r="E55" s="107">
        <v>1</v>
      </c>
      <c r="F55" s="107"/>
      <c r="G55" s="107">
        <v>1</v>
      </c>
      <c r="H55" s="107"/>
      <c r="I55" s="107"/>
      <c r="J55" s="107"/>
      <c r="K55" s="107"/>
      <c r="L55" s="107"/>
      <c r="M55" s="107"/>
      <c r="N55" s="107">
        <v>1</v>
      </c>
      <c r="O55" s="107"/>
      <c r="P55" s="107"/>
      <c r="Q55" s="107"/>
      <c r="R55" s="107"/>
      <c r="S55" s="107">
        <v>1</v>
      </c>
      <c r="T55" s="107"/>
      <c r="U55" s="107">
        <v>1</v>
      </c>
      <c r="V55" s="107"/>
      <c r="W55" s="107"/>
      <c r="X55" s="107">
        <v>1</v>
      </c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47"/>
    </row>
    <row r="56" spans="1:35" s="5" customFormat="1" ht="35.25" customHeight="1" x14ac:dyDescent="0.25">
      <c r="A56" s="6" t="s">
        <v>147</v>
      </c>
      <c r="B56" s="235" t="s">
        <v>146</v>
      </c>
      <c r="C56" s="236"/>
      <c r="D56" s="237"/>
      <c r="E56" s="107">
        <v>1</v>
      </c>
      <c r="F56" s="107"/>
      <c r="G56" s="107">
        <v>1</v>
      </c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>
        <v>1</v>
      </c>
      <c r="AB56" s="107"/>
      <c r="AC56" s="107"/>
      <c r="AD56" s="107"/>
      <c r="AE56" s="107"/>
      <c r="AF56" s="107"/>
      <c r="AG56" s="107"/>
      <c r="AH56" s="107"/>
      <c r="AI56" s="47"/>
    </row>
    <row r="57" spans="1:35" s="5" customFormat="1" ht="35.25" customHeight="1" x14ac:dyDescent="0.25">
      <c r="A57" s="6" t="s">
        <v>145</v>
      </c>
      <c r="B57" s="235" t="s">
        <v>144</v>
      </c>
      <c r="C57" s="236"/>
      <c r="D57" s="237"/>
      <c r="E57" s="107">
        <v>2</v>
      </c>
      <c r="F57" s="107"/>
      <c r="G57" s="107">
        <v>2</v>
      </c>
      <c r="H57" s="107"/>
      <c r="I57" s="107"/>
      <c r="J57" s="107">
        <v>3</v>
      </c>
      <c r="K57" s="107">
        <v>2</v>
      </c>
      <c r="L57" s="107">
        <v>1</v>
      </c>
      <c r="M57" s="107"/>
      <c r="N57" s="107">
        <v>3</v>
      </c>
      <c r="O57" s="107">
        <v>2</v>
      </c>
      <c r="P57" s="107"/>
      <c r="Q57" s="107">
        <v>1</v>
      </c>
      <c r="R57" s="107"/>
      <c r="S57" s="107"/>
      <c r="T57" s="107"/>
      <c r="U57" s="107"/>
      <c r="V57" s="107"/>
      <c r="W57" s="107"/>
      <c r="X57" s="107">
        <v>3</v>
      </c>
      <c r="Y57" s="107"/>
      <c r="Z57" s="107"/>
      <c r="AA57" s="107">
        <v>1</v>
      </c>
      <c r="AB57" s="107"/>
      <c r="AC57" s="107">
        <v>1</v>
      </c>
      <c r="AD57" s="107"/>
      <c r="AE57" s="107">
        <v>1</v>
      </c>
      <c r="AF57" s="107"/>
      <c r="AG57" s="107"/>
      <c r="AH57" s="107"/>
      <c r="AI57" s="47"/>
    </row>
    <row r="58" spans="1:35" s="5" customFormat="1" ht="35.25" customHeight="1" x14ac:dyDescent="0.25">
      <c r="A58" s="6" t="s">
        <v>143</v>
      </c>
      <c r="B58" s="235" t="s">
        <v>1</v>
      </c>
      <c r="C58" s="236"/>
      <c r="D58" s="237"/>
      <c r="E58" s="107">
        <v>41</v>
      </c>
      <c r="F58" s="107">
        <v>3</v>
      </c>
      <c r="G58" s="107">
        <v>38</v>
      </c>
      <c r="H58" s="107"/>
      <c r="I58" s="107"/>
      <c r="J58" s="107">
        <v>32</v>
      </c>
      <c r="K58" s="107">
        <v>25</v>
      </c>
      <c r="L58" s="107">
        <v>7</v>
      </c>
      <c r="M58" s="107"/>
      <c r="N58" s="107">
        <v>33</v>
      </c>
      <c r="O58" s="107">
        <v>23</v>
      </c>
      <c r="P58" s="107">
        <v>4</v>
      </c>
      <c r="Q58" s="107">
        <v>3</v>
      </c>
      <c r="R58" s="107"/>
      <c r="S58" s="107">
        <v>3</v>
      </c>
      <c r="T58" s="107">
        <v>1</v>
      </c>
      <c r="U58" s="107">
        <v>2</v>
      </c>
      <c r="V58" s="107"/>
      <c r="W58" s="107"/>
      <c r="X58" s="107">
        <v>33</v>
      </c>
      <c r="Y58" s="107"/>
      <c r="Z58" s="107">
        <v>1</v>
      </c>
      <c r="AA58" s="107">
        <v>33</v>
      </c>
      <c r="AB58" s="107">
        <v>3</v>
      </c>
      <c r="AC58" s="107">
        <v>1</v>
      </c>
      <c r="AD58" s="107">
        <v>1</v>
      </c>
      <c r="AE58" s="107">
        <v>2</v>
      </c>
      <c r="AF58" s="107"/>
      <c r="AG58" s="107"/>
      <c r="AH58" s="107"/>
      <c r="AI58" s="47"/>
    </row>
    <row r="59" spans="1:35" s="5" customFormat="1" ht="48" customHeight="1" x14ac:dyDescent="0.25">
      <c r="A59" s="6" t="s">
        <v>142</v>
      </c>
      <c r="B59" s="248" t="s">
        <v>141</v>
      </c>
      <c r="C59" s="249"/>
      <c r="D59" s="250"/>
      <c r="E59" s="112">
        <f t="shared" ref="E59:AH59" si="3">SUM(E60:E72)</f>
        <v>164</v>
      </c>
      <c r="F59" s="112">
        <f t="shared" si="3"/>
        <v>13</v>
      </c>
      <c r="G59" s="112">
        <f t="shared" si="3"/>
        <v>149</v>
      </c>
      <c r="H59" s="112">
        <f t="shared" si="3"/>
        <v>2</v>
      </c>
      <c r="I59" s="112">
        <f t="shared" si="3"/>
        <v>0</v>
      </c>
      <c r="J59" s="112">
        <f t="shared" si="3"/>
        <v>268</v>
      </c>
      <c r="K59" s="112">
        <f t="shared" si="3"/>
        <v>236</v>
      </c>
      <c r="L59" s="112">
        <f t="shared" si="3"/>
        <v>31</v>
      </c>
      <c r="M59" s="112">
        <f t="shared" si="3"/>
        <v>0</v>
      </c>
      <c r="N59" s="112">
        <f t="shared" si="3"/>
        <v>202</v>
      </c>
      <c r="O59" s="112">
        <f t="shared" si="3"/>
        <v>114</v>
      </c>
      <c r="P59" s="112">
        <f t="shared" si="3"/>
        <v>47</v>
      </c>
      <c r="Q59" s="112">
        <f t="shared" si="3"/>
        <v>6</v>
      </c>
      <c r="R59" s="112">
        <f t="shared" si="3"/>
        <v>0</v>
      </c>
      <c r="S59" s="112">
        <f t="shared" si="3"/>
        <v>35</v>
      </c>
      <c r="T59" s="112">
        <f t="shared" si="3"/>
        <v>7</v>
      </c>
      <c r="U59" s="112">
        <f t="shared" si="3"/>
        <v>26</v>
      </c>
      <c r="V59" s="112">
        <f t="shared" si="3"/>
        <v>2</v>
      </c>
      <c r="W59" s="112">
        <f t="shared" si="3"/>
        <v>8</v>
      </c>
      <c r="X59" s="112">
        <f t="shared" si="3"/>
        <v>210</v>
      </c>
      <c r="Y59" s="112">
        <f t="shared" si="3"/>
        <v>3</v>
      </c>
      <c r="Z59" s="112">
        <f t="shared" si="3"/>
        <v>2</v>
      </c>
      <c r="AA59" s="112">
        <f t="shared" si="3"/>
        <v>184</v>
      </c>
      <c r="AB59" s="112">
        <f t="shared" si="3"/>
        <v>13</v>
      </c>
      <c r="AC59" s="112">
        <f t="shared" si="3"/>
        <v>7</v>
      </c>
      <c r="AD59" s="112">
        <f t="shared" si="3"/>
        <v>3</v>
      </c>
      <c r="AE59" s="112">
        <f t="shared" si="3"/>
        <v>10</v>
      </c>
      <c r="AF59" s="112">
        <f t="shared" si="3"/>
        <v>1</v>
      </c>
      <c r="AG59" s="112">
        <f t="shared" si="3"/>
        <v>0</v>
      </c>
      <c r="AH59" s="112">
        <f t="shared" si="3"/>
        <v>1</v>
      </c>
      <c r="AI59" s="48"/>
    </row>
    <row r="60" spans="1:35" s="5" customFormat="1" ht="48" customHeight="1" x14ac:dyDescent="0.25">
      <c r="A60" s="6" t="s">
        <v>140</v>
      </c>
      <c r="B60" s="235" t="s">
        <v>139</v>
      </c>
      <c r="C60" s="236"/>
      <c r="D60" s="237"/>
      <c r="E60" s="107">
        <v>89</v>
      </c>
      <c r="F60" s="107">
        <v>6</v>
      </c>
      <c r="G60" s="107">
        <v>82</v>
      </c>
      <c r="H60" s="107">
        <v>1</v>
      </c>
      <c r="I60" s="107"/>
      <c r="J60" s="107">
        <v>143</v>
      </c>
      <c r="K60" s="107">
        <v>127</v>
      </c>
      <c r="L60" s="107">
        <v>15</v>
      </c>
      <c r="M60" s="107"/>
      <c r="N60" s="107">
        <v>111</v>
      </c>
      <c r="O60" s="107">
        <v>72</v>
      </c>
      <c r="P60" s="107">
        <v>14</v>
      </c>
      <c r="Q60" s="107">
        <v>3</v>
      </c>
      <c r="R60" s="107"/>
      <c r="S60" s="107">
        <v>22</v>
      </c>
      <c r="T60" s="107">
        <v>3</v>
      </c>
      <c r="U60" s="107">
        <v>18</v>
      </c>
      <c r="V60" s="107">
        <v>1</v>
      </c>
      <c r="W60" s="107">
        <v>3</v>
      </c>
      <c r="X60" s="107">
        <v>114</v>
      </c>
      <c r="Y60" s="107">
        <v>1</v>
      </c>
      <c r="Z60" s="107"/>
      <c r="AA60" s="107">
        <v>100</v>
      </c>
      <c r="AB60" s="107">
        <v>3</v>
      </c>
      <c r="AC60" s="107">
        <v>2</v>
      </c>
      <c r="AD60" s="107">
        <v>1</v>
      </c>
      <c r="AE60" s="107">
        <v>3</v>
      </c>
      <c r="AF60" s="107">
        <v>1</v>
      </c>
      <c r="AG60" s="107"/>
      <c r="AH60" s="107">
        <v>1</v>
      </c>
      <c r="AI60" s="47"/>
    </row>
    <row r="61" spans="1:35" s="5" customFormat="1" ht="35.25" customHeight="1" x14ac:dyDescent="0.25">
      <c r="A61" s="6" t="s">
        <v>138</v>
      </c>
      <c r="B61" s="235" t="s">
        <v>137</v>
      </c>
      <c r="C61" s="236"/>
      <c r="D61" s="237"/>
      <c r="E61" s="107">
        <v>36</v>
      </c>
      <c r="F61" s="107">
        <v>4</v>
      </c>
      <c r="G61" s="107">
        <v>32</v>
      </c>
      <c r="H61" s="107"/>
      <c r="I61" s="107"/>
      <c r="J61" s="107">
        <v>51</v>
      </c>
      <c r="K61" s="107">
        <v>51</v>
      </c>
      <c r="L61" s="107"/>
      <c r="M61" s="107"/>
      <c r="N61" s="107">
        <v>50</v>
      </c>
      <c r="O61" s="107">
        <v>18</v>
      </c>
      <c r="P61" s="107">
        <v>28</v>
      </c>
      <c r="Q61" s="107"/>
      <c r="R61" s="107"/>
      <c r="S61" s="107">
        <v>4</v>
      </c>
      <c r="T61" s="107"/>
      <c r="U61" s="107">
        <v>4</v>
      </c>
      <c r="V61" s="107"/>
      <c r="W61" s="107">
        <v>3</v>
      </c>
      <c r="X61" s="107">
        <v>53</v>
      </c>
      <c r="Y61" s="107"/>
      <c r="Z61" s="107">
        <v>1</v>
      </c>
      <c r="AA61" s="107">
        <v>33</v>
      </c>
      <c r="AB61" s="107">
        <v>5</v>
      </c>
      <c r="AC61" s="107">
        <v>3</v>
      </c>
      <c r="AD61" s="107">
        <v>1</v>
      </c>
      <c r="AE61" s="107">
        <v>4</v>
      </c>
      <c r="AF61" s="107"/>
      <c r="AG61" s="107"/>
      <c r="AH61" s="107"/>
      <c r="AI61" s="47"/>
    </row>
    <row r="62" spans="1:35" s="5" customFormat="1" ht="57.75" customHeight="1" x14ac:dyDescent="0.25">
      <c r="A62" s="6" t="s">
        <v>136</v>
      </c>
      <c r="B62" s="235" t="s">
        <v>135</v>
      </c>
      <c r="C62" s="236"/>
      <c r="D62" s="237"/>
      <c r="E62" s="107">
        <v>3</v>
      </c>
      <c r="F62" s="107"/>
      <c r="G62" s="107">
        <v>3</v>
      </c>
      <c r="H62" s="107"/>
      <c r="I62" s="107"/>
      <c r="J62" s="107">
        <v>10</v>
      </c>
      <c r="K62" s="107">
        <v>6</v>
      </c>
      <c r="L62" s="107">
        <v>4</v>
      </c>
      <c r="M62" s="107"/>
      <c r="N62" s="107">
        <v>6</v>
      </c>
      <c r="O62" s="107">
        <v>4</v>
      </c>
      <c r="P62" s="107">
        <v>1</v>
      </c>
      <c r="Q62" s="107">
        <v>1</v>
      </c>
      <c r="R62" s="107"/>
      <c r="S62" s="107"/>
      <c r="T62" s="107"/>
      <c r="U62" s="107"/>
      <c r="V62" s="107"/>
      <c r="W62" s="107"/>
      <c r="X62" s="107">
        <v>6</v>
      </c>
      <c r="Y62" s="107"/>
      <c r="Z62" s="107"/>
      <c r="AA62" s="107">
        <v>3</v>
      </c>
      <c r="AB62" s="107"/>
      <c r="AC62" s="107"/>
      <c r="AD62" s="107"/>
      <c r="AE62" s="107"/>
      <c r="AF62" s="107"/>
      <c r="AG62" s="107"/>
      <c r="AH62" s="107"/>
      <c r="AI62" s="47"/>
    </row>
    <row r="63" spans="1:35" s="5" customFormat="1" ht="30.75" customHeight="1" x14ac:dyDescent="0.25">
      <c r="A63" s="6" t="s">
        <v>134</v>
      </c>
      <c r="B63" s="235" t="s">
        <v>133</v>
      </c>
      <c r="C63" s="236"/>
      <c r="D63" s="237"/>
      <c r="E63" s="107">
        <v>1</v>
      </c>
      <c r="F63" s="107">
        <v>1</v>
      </c>
      <c r="G63" s="107"/>
      <c r="H63" s="107"/>
      <c r="I63" s="107"/>
      <c r="J63" s="107">
        <v>1</v>
      </c>
      <c r="K63" s="107">
        <v>1</v>
      </c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>
        <v>2</v>
      </c>
      <c r="AB63" s="107">
        <v>1</v>
      </c>
      <c r="AC63" s="107"/>
      <c r="AD63" s="107"/>
      <c r="AE63" s="107"/>
      <c r="AF63" s="107"/>
      <c r="AG63" s="107"/>
      <c r="AH63" s="107"/>
      <c r="AI63" s="47"/>
    </row>
    <row r="64" spans="1:35" s="5" customFormat="1" ht="31.5" customHeight="1" x14ac:dyDescent="0.25">
      <c r="A64" s="6" t="s">
        <v>132</v>
      </c>
      <c r="B64" s="235" t="s">
        <v>131</v>
      </c>
      <c r="C64" s="236"/>
      <c r="D64" s="237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47"/>
    </row>
    <row r="65" spans="1:35" s="5" customFormat="1" ht="39" customHeight="1" x14ac:dyDescent="0.25">
      <c r="A65" s="6" t="s">
        <v>130</v>
      </c>
      <c r="B65" s="235" t="s">
        <v>129</v>
      </c>
      <c r="C65" s="236"/>
      <c r="D65" s="23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47"/>
    </row>
    <row r="66" spans="1:35" s="5" customFormat="1" ht="41.25" customHeight="1" x14ac:dyDescent="0.25">
      <c r="A66" s="6" t="s">
        <v>128</v>
      </c>
      <c r="B66" s="235" t="s">
        <v>127</v>
      </c>
      <c r="C66" s="236"/>
      <c r="D66" s="23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47"/>
    </row>
    <row r="67" spans="1:35" s="5" customFormat="1" ht="41.25" customHeight="1" x14ac:dyDescent="0.25">
      <c r="A67" s="6" t="s">
        <v>126</v>
      </c>
      <c r="B67" s="235" t="s">
        <v>125</v>
      </c>
      <c r="C67" s="236"/>
      <c r="D67" s="237"/>
      <c r="E67" s="107">
        <v>11</v>
      </c>
      <c r="F67" s="107">
        <v>2</v>
      </c>
      <c r="G67" s="107">
        <v>9</v>
      </c>
      <c r="H67" s="107"/>
      <c r="I67" s="107"/>
      <c r="J67" s="107">
        <v>14</v>
      </c>
      <c r="K67" s="107">
        <v>12</v>
      </c>
      <c r="L67" s="107">
        <v>2</v>
      </c>
      <c r="M67" s="107"/>
      <c r="N67" s="107">
        <v>13</v>
      </c>
      <c r="O67" s="107">
        <v>13</v>
      </c>
      <c r="P67" s="107"/>
      <c r="Q67" s="107"/>
      <c r="R67" s="107"/>
      <c r="S67" s="107"/>
      <c r="T67" s="107"/>
      <c r="U67" s="107"/>
      <c r="V67" s="107"/>
      <c r="W67" s="107"/>
      <c r="X67" s="107">
        <v>13</v>
      </c>
      <c r="Y67" s="107"/>
      <c r="Z67" s="107"/>
      <c r="AA67" s="107">
        <v>10</v>
      </c>
      <c r="AB67" s="107">
        <v>2</v>
      </c>
      <c r="AC67" s="107">
        <v>1</v>
      </c>
      <c r="AD67" s="107"/>
      <c r="AE67" s="107">
        <v>1</v>
      </c>
      <c r="AF67" s="107"/>
      <c r="AG67" s="107"/>
      <c r="AH67" s="107"/>
      <c r="AI67" s="47"/>
    </row>
    <row r="68" spans="1:35" s="5" customFormat="1" ht="28.5" customHeight="1" x14ac:dyDescent="0.25">
      <c r="A68" s="6" t="s">
        <v>124</v>
      </c>
      <c r="B68" s="235" t="s">
        <v>123</v>
      </c>
      <c r="C68" s="236"/>
      <c r="D68" s="237"/>
      <c r="E68" s="107">
        <v>12</v>
      </c>
      <c r="F68" s="107"/>
      <c r="G68" s="107">
        <v>12</v>
      </c>
      <c r="H68" s="107"/>
      <c r="I68" s="107"/>
      <c r="J68" s="107">
        <v>12</v>
      </c>
      <c r="K68" s="107">
        <v>10</v>
      </c>
      <c r="L68" s="107">
        <v>2</v>
      </c>
      <c r="M68" s="107"/>
      <c r="N68" s="107">
        <v>12</v>
      </c>
      <c r="O68" s="107">
        <v>4</v>
      </c>
      <c r="P68" s="107">
        <v>2</v>
      </c>
      <c r="Q68" s="107"/>
      <c r="R68" s="107"/>
      <c r="S68" s="107">
        <v>6</v>
      </c>
      <c r="T68" s="107">
        <v>2</v>
      </c>
      <c r="U68" s="107">
        <v>4</v>
      </c>
      <c r="V68" s="107"/>
      <c r="W68" s="107">
        <v>1</v>
      </c>
      <c r="X68" s="107">
        <v>13</v>
      </c>
      <c r="Y68" s="107"/>
      <c r="Z68" s="107"/>
      <c r="AA68" s="107">
        <v>9</v>
      </c>
      <c r="AB68" s="107">
        <v>1</v>
      </c>
      <c r="AC68" s="107"/>
      <c r="AD68" s="107"/>
      <c r="AE68" s="107"/>
      <c r="AF68" s="107"/>
      <c r="AG68" s="107"/>
      <c r="AH68" s="107"/>
      <c r="AI68" s="47"/>
    </row>
    <row r="69" spans="1:35" s="5" customFormat="1" ht="28.5" customHeight="1" x14ac:dyDescent="0.25">
      <c r="A69" s="6" t="s">
        <v>122</v>
      </c>
      <c r="B69" s="235" t="s">
        <v>121</v>
      </c>
      <c r="C69" s="236"/>
      <c r="D69" s="237"/>
      <c r="E69" s="107">
        <v>7</v>
      </c>
      <c r="F69" s="107"/>
      <c r="G69" s="107">
        <v>7</v>
      </c>
      <c r="H69" s="107"/>
      <c r="I69" s="107"/>
      <c r="J69" s="107">
        <v>19</v>
      </c>
      <c r="K69" s="107">
        <v>18</v>
      </c>
      <c r="L69" s="107">
        <v>1</v>
      </c>
      <c r="M69" s="107"/>
      <c r="N69" s="107">
        <v>6</v>
      </c>
      <c r="O69" s="107">
        <v>2</v>
      </c>
      <c r="P69" s="107">
        <v>1</v>
      </c>
      <c r="Q69" s="107">
        <v>1</v>
      </c>
      <c r="R69" s="107"/>
      <c r="S69" s="107">
        <v>2</v>
      </c>
      <c r="T69" s="107">
        <v>2</v>
      </c>
      <c r="U69" s="107"/>
      <c r="V69" s="107"/>
      <c r="W69" s="107">
        <v>1</v>
      </c>
      <c r="X69" s="107">
        <v>7</v>
      </c>
      <c r="Y69" s="107">
        <v>1</v>
      </c>
      <c r="Z69" s="107"/>
      <c r="AA69" s="107">
        <v>17</v>
      </c>
      <c r="AB69" s="107"/>
      <c r="AC69" s="107">
        <v>1</v>
      </c>
      <c r="AD69" s="107">
        <v>1</v>
      </c>
      <c r="AE69" s="107">
        <v>2</v>
      </c>
      <c r="AF69" s="107"/>
      <c r="AG69" s="107"/>
      <c r="AH69" s="107"/>
      <c r="AI69" s="47"/>
    </row>
    <row r="70" spans="1:35" s="5" customFormat="1" ht="28.5" customHeight="1" x14ac:dyDescent="0.25">
      <c r="A70" s="6" t="s">
        <v>120</v>
      </c>
      <c r="B70" s="235" t="s">
        <v>119</v>
      </c>
      <c r="C70" s="236"/>
      <c r="D70" s="237"/>
      <c r="E70" s="107">
        <v>2</v>
      </c>
      <c r="F70" s="107"/>
      <c r="G70" s="107">
        <v>2</v>
      </c>
      <c r="H70" s="107"/>
      <c r="I70" s="107"/>
      <c r="J70" s="107">
        <v>3</v>
      </c>
      <c r="K70" s="107">
        <v>2</v>
      </c>
      <c r="L70" s="107">
        <v>1</v>
      </c>
      <c r="M70" s="107"/>
      <c r="N70" s="107">
        <v>1</v>
      </c>
      <c r="O70" s="107"/>
      <c r="P70" s="107"/>
      <c r="Q70" s="107">
        <v>1</v>
      </c>
      <c r="R70" s="107"/>
      <c r="S70" s="107"/>
      <c r="T70" s="107"/>
      <c r="U70" s="107"/>
      <c r="V70" s="107"/>
      <c r="W70" s="107"/>
      <c r="X70" s="107">
        <v>1</v>
      </c>
      <c r="Y70" s="107">
        <v>1</v>
      </c>
      <c r="Z70" s="107"/>
      <c r="AA70" s="107">
        <v>2</v>
      </c>
      <c r="AB70" s="107"/>
      <c r="AC70" s="107"/>
      <c r="AD70" s="107"/>
      <c r="AE70" s="107"/>
      <c r="AF70" s="107"/>
      <c r="AG70" s="107"/>
      <c r="AH70" s="107"/>
      <c r="AI70" s="47"/>
    </row>
    <row r="71" spans="1:35" s="5" customFormat="1" ht="28.5" customHeight="1" x14ac:dyDescent="0.25">
      <c r="A71" s="6" t="s">
        <v>118</v>
      </c>
      <c r="B71" s="235" t="s">
        <v>117</v>
      </c>
      <c r="C71" s="236"/>
      <c r="D71" s="23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47"/>
    </row>
    <row r="72" spans="1:35" s="5" customFormat="1" ht="28.5" customHeight="1" x14ac:dyDescent="0.25">
      <c r="A72" s="6" t="s">
        <v>116</v>
      </c>
      <c r="B72" s="235" t="s">
        <v>1</v>
      </c>
      <c r="C72" s="236"/>
      <c r="D72" s="237"/>
      <c r="E72" s="107">
        <v>3</v>
      </c>
      <c r="F72" s="107"/>
      <c r="G72" s="107">
        <v>2</v>
      </c>
      <c r="H72" s="107">
        <v>1</v>
      </c>
      <c r="I72" s="107"/>
      <c r="J72" s="107">
        <v>15</v>
      </c>
      <c r="K72" s="107">
        <v>9</v>
      </c>
      <c r="L72" s="107">
        <v>6</v>
      </c>
      <c r="M72" s="107"/>
      <c r="N72" s="107">
        <v>3</v>
      </c>
      <c r="O72" s="107">
        <v>1</v>
      </c>
      <c r="P72" s="107">
        <v>1</v>
      </c>
      <c r="Q72" s="107"/>
      <c r="R72" s="107"/>
      <c r="S72" s="107">
        <v>1</v>
      </c>
      <c r="T72" s="107"/>
      <c r="U72" s="107"/>
      <c r="V72" s="107">
        <v>1</v>
      </c>
      <c r="W72" s="107"/>
      <c r="X72" s="107">
        <v>3</v>
      </c>
      <c r="Y72" s="107"/>
      <c r="Z72" s="107">
        <v>1</v>
      </c>
      <c r="AA72" s="107">
        <v>8</v>
      </c>
      <c r="AB72" s="107">
        <v>1</v>
      </c>
      <c r="AC72" s="107"/>
      <c r="AD72" s="107"/>
      <c r="AE72" s="107"/>
      <c r="AF72" s="107"/>
      <c r="AG72" s="107"/>
      <c r="AH72" s="107"/>
      <c r="AI72" s="47"/>
    </row>
    <row r="73" spans="1:35" s="5" customFormat="1" ht="81.75" customHeight="1" x14ac:dyDescent="0.25">
      <c r="A73" s="6" t="s">
        <v>115</v>
      </c>
      <c r="B73" s="248" t="s">
        <v>114</v>
      </c>
      <c r="C73" s="249"/>
      <c r="D73" s="250"/>
      <c r="E73" s="54">
        <f t="shared" ref="E73:AH73" si="4">SUM(E74:E79)</f>
        <v>0</v>
      </c>
      <c r="F73" s="54">
        <f t="shared" si="4"/>
        <v>0</v>
      </c>
      <c r="G73" s="54">
        <f t="shared" si="4"/>
        <v>0</v>
      </c>
      <c r="H73" s="54">
        <f t="shared" si="4"/>
        <v>0</v>
      </c>
      <c r="I73" s="54">
        <f t="shared" si="4"/>
        <v>0</v>
      </c>
      <c r="J73" s="54">
        <f t="shared" si="4"/>
        <v>2</v>
      </c>
      <c r="K73" s="54">
        <f t="shared" si="4"/>
        <v>1</v>
      </c>
      <c r="L73" s="54">
        <f t="shared" si="4"/>
        <v>1</v>
      </c>
      <c r="M73" s="54">
        <f t="shared" si="4"/>
        <v>0</v>
      </c>
      <c r="N73" s="54">
        <f t="shared" si="4"/>
        <v>0</v>
      </c>
      <c r="O73" s="54">
        <f t="shared" si="4"/>
        <v>0</v>
      </c>
      <c r="P73" s="54">
        <f t="shared" si="4"/>
        <v>0</v>
      </c>
      <c r="Q73" s="54">
        <f t="shared" si="4"/>
        <v>0</v>
      </c>
      <c r="R73" s="54">
        <f t="shared" si="4"/>
        <v>0</v>
      </c>
      <c r="S73" s="54">
        <f t="shared" si="4"/>
        <v>0</v>
      </c>
      <c r="T73" s="54">
        <f t="shared" si="4"/>
        <v>0</v>
      </c>
      <c r="U73" s="54">
        <f t="shared" si="4"/>
        <v>0</v>
      </c>
      <c r="V73" s="54">
        <f t="shared" si="4"/>
        <v>0</v>
      </c>
      <c r="W73" s="54">
        <f t="shared" si="4"/>
        <v>0</v>
      </c>
      <c r="X73" s="54">
        <f t="shared" si="4"/>
        <v>0</v>
      </c>
      <c r="Y73" s="54">
        <f t="shared" si="4"/>
        <v>0</v>
      </c>
      <c r="Z73" s="54">
        <f t="shared" si="4"/>
        <v>0</v>
      </c>
      <c r="AA73" s="54">
        <f t="shared" si="4"/>
        <v>1</v>
      </c>
      <c r="AB73" s="54">
        <f t="shared" si="4"/>
        <v>0</v>
      </c>
      <c r="AC73" s="54">
        <f t="shared" si="4"/>
        <v>0</v>
      </c>
      <c r="AD73" s="54">
        <f t="shared" si="4"/>
        <v>0</v>
      </c>
      <c r="AE73" s="54">
        <f t="shared" si="4"/>
        <v>0</v>
      </c>
      <c r="AF73" s="54">
        <f t="shared" si="4"/>
        <v>0</v>
      </c>
      <c r="AG73" s="54">
        <f t="shared" si="4"/>
        <v>0</v>
      </c>
      <c r="AH73" s="54">
        <f t="shared" si="4"/>
        <v>0</v>
      </c>
      <c r="AI73" s="48"/>
    </row>
    <row r="74" spans="1:35" s="5" customFormat="1" ht="28.5" customHeight="1" x14ac:dyDescent="0.25">
      <c r="A74" s="6" t="s">
        <v>113</v>
      </c>
      <c r="B74" s="235" t="s">
        <v>112</v>
      </c>
      <c r="C74" s="236"/>
      <c r="D74" s="237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47"/>
    </row>
    <row r="75" spans="1:35" s="5" customFormat="1" ht="28.5" customHeight="1" x14ac:dyDescent="0.25">
      <c r="A75" s="6" t="s">
        <v>111</v>
      </c>
      <c r="B75" s="235" t="s">
        <v>110</v>
      </c>
      <c r="C75" s="236"/>
      <c r="D75" s="237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47"/>
    </row>
    <row r="76" spans="1:35" s="5" customFormat="1" ht="69.75" customHeight="1" x14ac:dyDescent="0.25">
      <c r="A76" s="6" t="s">
        <v>109</v>
      </c>
      <c r="B76" s="235" t="s">
        <v>108</v>
      </c>
      <c r="C76" s="236"/>
      <c r="D76" s="237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47"/>
    </row>
    <row r="77" spans="1:35" s="5" customFormat="1" ht="47.25" customHeight="1" x14ac:dyDescent="0.25">
      <c r="A77" s="6" t="s">
        <v>107</v>
      </c>
      <c r="B77" s="235" t="s">
        <v>106</v>
      </c>
      <c r="C77" s="236"/>
      <c r="D77" s="237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47"/>
    </row>
    <row r="78" spans="1:35" s="5" customFormat="1" ht="52.5" customHeight="1" x14ac:dyDescent="0.25">
      <c r="A78" s="6" t="s">
        <v>105</v>
      </c>
      <c r="B78" s="235" t="s">
        <v>104</v>
      </c>
      <c r="C78" s="236"/>
      <c r="D78" s="237"/>
      <c r="E78" s="54"/>
      <c r="F78" s="54"/>
      <c r="G78" s="54"/>
      <c r="H78" s="54"/>
      <c r="I78" s="54"/>
      <c r="J78" s="54">
        <v>1</v>
      </c>
      <c r="K78" s="54">
        <v>1</v>
      </c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>
        <v>1</v>
      </c>
      <c r="AB78" s="54"/>
      <c r="AC78" s="54"/>
      <c r="AD78" s="54"/>
      <c r="AE78" s="54"/>
      <c r="AF78" s="54"/>
      <c r="AG78" s="54"/>
      <c r="AH78" s="54"/>
      <c r="AI78" s="47"/>
    </row>
    <row r="79" spans="1:35" s="5" customFormat="1" ht="41.25" customHeight="1" x14ac:dyDescent="0.25">
      <c r="A79" s="6" t="s">
        <v>103</v>
      </c>
      <c r="B79" s="235" t="s">
        <v>1</v>
      </c>
      <c r="C79" s="236"/>
      <c r="D79" s="237"/>
      <c r="E79" s="54"/>
      <c r="F79" s="54"/>
      <c r="G79" s="54"/>
      <c r="H79" s="54"/>
      <c r="I79" s="54"/>
      <c r="J79" s="54">
        <v>1</v>
      </c>
      <c r="K79" s="54"/>
      <c r="L79" s="54">
        <v>1</v>
      </c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47"/>
    </row>
    <row r="80" spans="1:35" s="5" customFormat="1" ht="66" customHeight="1" x14ac:dyDescent="0.25">
      <c r="A80" s="6" t="s">
        <v>102</v>
      </c>
      <c r="B80" s="248" t="s">
        <v>101</v>
      </c>
      <c r="C80" s="249"/>
      <c r="D80" s="250"/>
      <c r="E80" s="54">
        <f t="shared" ref="E80:AH80" si="5">SUM(E81:E86)</f>
        <v>18</v>
      </c>
      <c r="F80" s="54">
        <f t="shared" si="5"/>
        <v>2</v>
      </c>
      <c r="G80" s="54">
        <f t="shared" si="5"/>
        <v>16</v>
      </c>
      <c r="H80" s="54">
        <f t="shared" si="5"/>
        <v>0</v>
      </c>
      <c r="I80" s="54">
        <f t="shared" si="5"/>
        <v>0</v>
      </c>
      <c r="J80" s="54">
        <f t="shared" si="5"/>
        <v>22</v>
      </c>
      <c r="K80" s="54">
        <f t="shared" si="5"/>
        <v>19</v>
      </c>
      <c r="L80" s="54">
        <f t="shared" si="5"/>
        <v>3</v>
      </c>
      <c r="M80" s="54">
        <f t="shared" si="5"/>
        <v>0</v>
      </c>
      <c r="N80" s="54">
        <f t="shared" si="5"/>
        <v>19</v>
      </c>
      <c r="O80" s="54">
        <f t="shared" si="5"/>
        <v>9</v>
      </c>
      <c r="P80" s="54">
        <f t="shared" si="5"/>
        <v>3</v>
      </c>
      <c r="Q80" s="54">
        <f t="shared" si="5"/>
        <v>3</v>
      </c>
      <c r="R80" s="54">
        <f t="shared" si="5"/>
        <v>0</v>
      </c>
      <c r="S80" s="54">
        <f t="shared" si="5"/>
        <v>4</v>
      </c>
      <c r="T80" s="54">
        <f t="shared" si="5"/>
        <v>0</v>
      </c>
      <c r="U80" s="54">
        <f t="shared" si="5"/>
        <v>4</v>
      </c>
      <c r="V80" s="54">
        <f t="shared" si="5"/>
        <v>0</v>
      </c>
      <c r="W80" s="54">
        <f t="shared" si="5"/>
        <v>0</v>
      </c>
      <c r="X80" s="54">
        <f t="shared" si="5"/>
        <v>19</v>
      </c>
      <c r="Y80" s="54">
        <f t="shared" si="5"/>
        <v>0</v>
      </c>
      <c r="Z80" s="54">
        <f t="shared" si="5"/>
        <v>0</v>
      </c>
      <c r="AA80" s="54">
        <f t="shared" si="5"/>
        <v>17</v>
      </c>
      <c r="AB80" s="54">
        <f t="shared" si="5"/>
        <v>1</v>
      </c>
      <c r="AC80" s="54">
        <f t="shared" si="5"/>
        <v>11</v>
      </c>
      <c r="AD80" s="54">
        <f t="shared" si="5"/>
        <v>2</v>
      </c>
      <c r="AE80" s="54">
        <f t="shared" si="5"/>
        <v>13</v>
      </c>
      <c r="AF80" s="54">
        <f t="shared" si="5"/>
        <v>1</v>
      </c>
      <c r="AG80" s="54">
        <f t="shared" si="5"/>
        <v>0</v>
      </c>
      <c r="AH80" s="54">
        <f t="shared" si="5"/>
        <v>1</v>
      </c>
      <c r="AI80" s="48"/>
    </row>
    <row r="81" spans="1:35" s="5" customFormat="1" ht="45" customHeight="1" x14ac:dyDescent="0.25">
      <c r="A81" s="6" t="s">
        <v>100</v>
      </c>
      <c r="B81" s="235" t="s">
        <v>99</v>
      </c>
      <c r="C81" s="236"/>
      <c r="D81" s="237"/>
      <c r="E81" s="107">
        <v>2</v>
      </c>
      <c r="F81" s="107"/>
      <c r="G81" s="107">
        <v>2</v>
      </c>
      <c r="H81" s="107"/>
      <c r="I81" s="107"/>
      <c r="J81" s="107">
        <v>1</v>
      </c>
      <c r="K81" s="107">
        <v>1</v>
      </c>
      <c r="L81" s="107"/>
      <c r="M81" s="107"/>
      <c r="N81" s="107">
        <v>2</v>
      </c>
      <c r="O81" s="107"/>
      <c r="P81" s="107"/>
      <c r="Q81" s="107">
        <v>1</v>
      </c>
      <c r="R81" s="107"/>
      <c r="S81" s="107">
        <v>1</v>
      </c>
      <c r="T81" s="107"/>
      <c r="U81" s="107">
        <v>1</v>
      </c>
      <c r="V81" s="107"/>
      <c r="W81" s="107"/>
      <c r="X81" s="107">
        <v>2</v>
      </c>
      <c r="Y81" s="107"/>
      <c r="Z81" s="107"/>
      <c r="AA81" s="107">
        <v>1</v>
      </c>
      <c r="AB81" s="107"/>
      <c r="AC81" s="107">
        <v>1</v>
      </c>
      <c r="AD81" s="107">
        <v>1</v>
      </c>
      <c r="AE81" s="107">
        <v>2</v>
      </c>
      <c r="AF81" s="107"/>
      <c r="AG81" s="107"/>
      <c r="AH81" s="107"/>
      <c r="AI81" s="47"/>
    </row>
    <row r="82" spans="1:35" s="5" customFormat="1" ht="27.75" customHeight="1" x14ac:dyDescent="0.25">
      <c r="A82" s="6" t="s">
        <v>98</v>
      </c>
      <c r="B82" s="235" t="s">
        <v>97</v>
      </c>
      <c r="C82" s="236"/>
      <c r="D82" s="237"/>
      <c r="E82" s="107">
        <v>8</v>
      </c>
      <c r="F82" s="107">
        <v>1</v>
      </c>
      <c r="G82" s="107">
        <v>7</v>
      </c>
      <c r="H82" s="107"/>
      <c r="I82" s="107"/>
      <c r="J82" s="107">
        <v>4</v>
      </c>
      <c r="K82" s="107">
        <v>3</v>
      </c>
      <c r="L82" s="107">
        <v>1</v>
      </c>
      <c r="M82" s="107"/>
      <c r="N82" s="107">
        <v>6</v>
      </c>
      <c r="O82" s="107">
        <v>3</v>
      </c>
      <c r="P82" s="107">
        <v>1</v>
      </c>
      <c r="Q82" s="107">
        <v>2</v>
      </c>
      <c r="R82" s="107"/>
      <c r="S82" s="107"/>
      <c r="T82" s="107"/>
      <c r="U82" s="107"/>
      <c r="V82" s="107"/>
      <c r="W82" s="107"/>
      <c r="X82" s="107">
        <v>6</v>
      </c>
      <c r="Y82" s="107"/>
      <c r="Z82" s="107"/>
      <c r="AA82" s="107">
        <v>5</v>
      </c>
      <c r="AB82" s="107">
        <v>1</v>
      </c>
      <c r="AC82" s="107">
        <v>7</v>
      </c>
      <c r="AD82" s="107">
        <v>1</v>
      </c>
      <c r="AE82" s="107">
        <v>8</v>
      </c>
      <c r="AF82" s="107"/>
      <c r="AG82" s="107"/>
      <c r="AH82" s="107"/>
      <c r="AI82" s="47"/>
    </row>
    <row r="83" spans="1:35" s="5" customFormat="1" ht="78" customHeight="1" x14ac:dyDescent="0.25">
      <c r="A83" s="6" t="s">
        <v>96</v>
      </c>
      <c r="B83" s="235" t="s">
        <v>95</v>
      </c>
      <c r="C83" s="236"/>
      <c r="D83" s="237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47"/>
    </row>
    <row r="84" spans="1:35" s="5" customFormat="1" ht="33" customHeight="1" x14ac:dyDescent="0.25">
      <c r="A84" s="6" t="s">
        <v>94</v>
      </c>
      <c r="B84" s="235" t="s">
        <v>93</v>
      </c>
      <c r="C84" s="236"/>
      <c r="D84" s="237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47"/>
    </row>
    <row r="85" spans="1:35" s="5" customFormat="1" ht="33" customHeight="1" x14ac:dyDescent="0.25">
      <c r="A85" s="6" t="s">
        <v>92</v>
      </c>
      <c r="B85" s="235" t="s">
        <v>91</v>
      </c>
      <c r="C85" s="236"/>
      <c r="D85" s="237"/>
      <c r="E85" s="107">
        <v>1</v>
      </c>
      <c r="F85" s="107"/>
      <c r="G85" s="107">
        <v>1</v>
      </c>
      <c r="H85" s="107"/>
      <c r="I85" s="107"/>
      <c r="J85" s="107">
        <v>2</v>
      </c>
      <c r="K85" s="107">
        <v>2</v>
      </c>
      <c r="L85" s="107"/>
      <c r="M85" s="107"/>
      <c r="N85" s="107">
        <v>1</v>
      </c>
      <c r="O85" s="107"/>
      <c r="P85" s="107"/>
      <c r="Q85" s="107"/>
      <c r="R85" s="107"/>
      <c r="S85" s="107">
        <v>1</v>
      </c>
      <c r="T85" s="107"/>
      <c r="U85" s="107">
        <v>1</v>
      </c>
      <c r="V85" s="107"/>
      <c r="W85" s="107"/>
      <c r="X85" s="107">
        <v>1</v>
      </c>
      <c r="Y85" s="107"/>
      <c r="Z85" s="107"/>
      <c r="AA85" s="107">
        <v>2</v>
      </c>
      <c r="AB85" s="107"/>
      <c r="AC85" s="107"/>
      <c r="AD85" s="107"/>
      <c r="AE85" s="107"/>
      <c r="AF85" s="107"/>
      <c r="AG85" s="107"/>
      <c r="AH85" s="107"/>
      <c r="AI85" s="47"/>
    </row>
    <row r="86" spans="1:35" s="5" customFormat="1" ht="33" customHeight="1" x14ac:dyDescent="0.25">
      <c r="A86" s="6" t="s">
        <v>90</v>
      </c>
      <c r="B86" s="235" t="s">
        <v>1</v>
      </c>
      <c r="C86" s="236"/>
      <c r="D86" s="237"/>
      <c r="E86" s="107">
        <v>7</v>
      </c>
      <c r="F86" s="107">
        <v>1</v>
      </c>
      <c r="G86" s="107">
        <v>6</v>
      </c>
      <c r="H86" s="107"/>
      <c r="I86" s="107"/>
      <c r="J86" s="107">
        <v>15</v>
      </c>
      <c r="K86" s="107">
        <v>13</v>
      </c>
      <c r="L86" s="107">
        <v>2</v>
      </c>
      <c r="M86" s="107"/>
      <c r="N86" s="107">
        <v>10</v>
      </c>
      <c r="O86" s="107">
        <v>6</v>
      </c>
      <c r="P86" s="107">
        <v>2</v>
      </c>
      <c r="Q86" s="107"/>
      <c r="R86" s="107"/>
      <c r="S86" s="107">
        <v>2</v>
      </c>
      <c r="T86" s="107"/>
      <c r="U86" s="107">
        <v>2</v>
      </c>
      <c r="V86" s="107"/>
      <c r="W86" s="107"/>
      <c r="X86" s="107">
        <v>10</v>
      </c>
      <c r="Y86" s="107"/>
      <c r="Z86" s="107"/>
      <c r="AA86" s="107">
        <v>9</v>
      </c>
      <c r="AB86" s="107"/>
      <c r="AC86" s="107">
        <v>3</v>
      </c>
      <c r="AD86" s="107"/>
      <c r="AE86" s="107">
        <v>3</v>
      </c>
      <c r="AF86" s="107">
        <v>1</v>
      </c>
      <c r="AG86" s="107"/>
      <c r="AH86" s="107">
        <v>1</v>
      </c>
      <c r="AI86" s="47"/>
    </row>
    <row r="87" spans="1:35" s="5" customFormat="1" ht="78" customHeight="1" x14ac:dyDescent="0.25">
      <c r="A87" s="6" t="s">
        <v>89</v>
      </c>
      <c r="B87" s="248" t="s">
        <v>88</v>
      </c>
      <c r="C87" s="249"/>
      <c r="D87" s="250"/>
      <c r="E87" s="54">
        <f t="shared" ref="E87:AH87" si="6">SUM(E88:E89)</f>
        <v>0</v>
      </c>
      <c r="F87" s="54">
        <f t="shared" si="6"/>
        <v>0</v>
      </c>
      <c r="G87" s="54">
        <f t="shared" si="6"/>
        <v>0</v>
      </c>
      <c r="H87" s="54">
        <f t="shared" si="6"/>
        <v>0</v>
      </c>
      <c r="I87" s="54">
        <f t="shared" si="6"/>
        <v>0</v>
      </c>
      <c r="J87" s="54">
        <f t="shared" si="6"/>
        <v>0</v>
      </c>
      <c r="K87" s="54">
        <f t="shared" si="6"/>
        <v>0</v>
      </c>
      <c r="L87" s="54">
        <f t="shared" si="6"/>
        <v>0</v>
      </c>
      <c r="M87" s="54">
        <f t="shared" si="6"/>
        <v>0</v>
      </c>
      <c r="N87" s="54">
        <f t="shared" si="6"/>
        <v>0</v>
      </c>
      <c r="O87" s="54">
        <f t="shared" si="6"/>
        <v>0</v>
      </c>
      <c r="P87" s="54">
        <f t="shared" si="6"/>
        <v>0</v>
      </c>
      <c r="Q87" s="54">
        <f t="shared" si="6"/>
        <v>0</v>
      </c>
      <c r="R87" s="54">
        <f t="shared" si="6"/>
        <v>0</v>
      </c>
      <c r="S87" s="54">
        <f t="shared" si="6"/>
        <v>0</v>
      </c>
      <c r="T87" s="54">
        <f t="shared" si="6"/>
        <v>0</v>
      </c>
      <c r="U87" s="54">
        <f t="shared" si="6"/>
        <v>0</v>
      </c>
      <c r="V87" s="54">
        <f t="shared" si="6"/>
        <v>0</v>
      </c>
      <c r="W87" s="54">
        <f t="shared" si="6"/>
        <v>0</v>
      </c>
      <c r="X87" s="54">
        <f t="shared" si="6"/>
        <v>0</v>
      </c>
      <c r="Y87" s="54">
        <f t="shared" si="6"/>
        <v>0</v>
      </c>
      <c r="Z87" s="54">
        <f t="shared" si="6"/>
        <v>0</v>
      </c>
      <c r="AA87" s="54">
        <f t="shared" si="6"/>
        <v>0</v>
      </c>
      <c r="AB87" s="54">
        <f t="shared" si="6"/>
        <v>0</v>
      </c>
      <c r="AC87" s="54">
        <f t="shared" si="6"/>
        <v>0</v>
      </c>
      <c r="AD87" s="54">
        <f t="shared" si="6"/>
        <v>0</v>
      </c>
      <c r="AE87" s="54">
        <f t="shared" si="6"/>
        <v>0</v>
      </c>
      <c r="AF87" s="54">
        <f t="shared" si="6"/>
        <v>0</v>
      </c>
      <c r="AG87" s="54">
        <f t="shared" si="6"/>
        <v>0</v>
      </c>
      <c r="AH87" s="54">
        <f t="shared" si="6"/>
        <v>0</v>
      </c>
      <c r="AI87" s="49">
        <f>AI88+AI89</f>
        <v>0</v>
      </c>
    </row>
    <row r="88" spans="1:35" s="8" customFormat="1" ht="40.5" customHeight="1" x14ac:dyDescent="0.25">
      <c r="A88" s="6" t="s">
        <v>87</v>
      </c>
      <c r="B88" s="235" t="s">
        <v>86</v>
      </c>
      <c r="C88" s="236"/>
      <c r="D88" s="237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46"/>
    </row>
    <row r="89" spans="1:35" s="8" customFormat="1" ht="30" customHeight="1" x14ac:dyDescent="0.25">
      <c r="A89" s="6" t="s">
        <v>85</v>
      </c>
      <c r="B89" s="235" t="s">
        <v>1</v>
      </c>
      <c r="C89" s="236"/>
      <c r="D89" s="237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46"/>
    </row>
    <row r="90" spans="1:35" s="8" customFormat="1" ht="66" customHeight="1" x14ac:dyDescent="0.25">
      <c r="A90" s="6" t="s">
        <v>84</v>
      </c>
      <c r="B90" s="248" t="s">
        <v>83</v>
      </c>
      <c r="C90" s="249"/>
      <c r="D90" s="250"/>
      <c r="E90" s="54">
        <f t="shared" ref="E90:AH90" si="7">SUM(E91:E111)</f>
        <v>131</v>
      </c>
      <c r="F90" s="54">
        <f t="shared" si="7"/>
        <v>30</v>
      </c>
      <c r="G90" s="54">
        <f t="shared" si="7"/>
        <v>100</v>
      </c>
      <c r="H90" s="54">
        <f t="shared" si="7"/>
        <v>1</v>
      </c>
      <c r="I90" s="54">
        <f t="shared" si="7"/>
        <v>0</v>
      </c>
      <c r="J90" s="54">
        <f t="shared" si="7"/>
        <v>212</v>
      </c>
      <c r="K90" s="54">
        <f t="shared" si="7"/>
        <v>185</v>
      </c>
      <c r="L90" s="54">
        <f t="shared" si="7"/>
        <v>23</v>
      </c>
      <c r="M90" s="54">
        <f t="shared" si="7"/>
        <v>3</v>
      </c>
      <c r="N90" s="54">
        <f>SUM(N91:N111)</f>
        <v>150</v>
      </c>
      <c r="O90" s="54">
        <f t="shared" si="7"/>
        <v>125</v>
      </c>
      <c r="P90" s="54">
        <f t="shared" si="7"/>
        <v>7</v>
      </c>
      <c r="Q90" s="54">
        <f t="shared" si="7"/>
        <v>6</v>
      </c>
      <c r="R90" s="54">
        <f t="shared" si="7"/>
        <v>0</v>
      </c>
      <c r="S90" s="54">
        <f t="shared" si="7"/>
        <v>12</v>
      </c>
      <c r="T90" s="54">
        <f t="shared" si="7"/>
        <v>0</v>
      </c>
      <c r="U90" s="54">
        <f t="shared" si="7"/>
        <v>10</v>
      </c>
      <c r="V90" s="54">
        <f t="shared" si="7"/>
        <v>2</v>
      </c>
      <c r="W90" s="54">
        <f t="shared" si="7"/>
        <v>8</v>
      </c>
      <c r="X90" s="54">
        <f t="shared" si="7"/>
        <v>158</v>
      </c>
      <c r="Y90" s="54">
        <f t="shared" si="7"/>
        <v>1</v>
      </c>
      <c r="Z90" s="54">
        <f t="shared" si="7"/>
        <v>39</v>
      </c>
      <c r="AA90" s="54">
        <f t="shared" si="7"/>
        <v>156</v>
      </c>
      <c r="AB90" s="54">
        <f t="shared" si="7"/>
        <v>71</v>
      </c>
      <c r="AC90" s="54">
        <f t="shared" si="7"/>
        <v>0</v>
      </c>
      <c r="AD90" s="54">
        <f t="shared" si="7"/>
        <v>1</v>
      </c>
      <c r="AE90" s="54">
        <f t="shared" si="7"/>
        <v>1</v>
      </c>
      <c r="AF90" s="54">
        <f t="shared" si="7"/>
        <v>0</v>
      </c>
      <c r="AG90" s="54">
        <f t="shared" si="7"/>
        <v>0</v>
      </c>
      <c r="AH90" s="54">
        <f t="shared" si="7"/>
        <v>0</v>
      </c>
      <c r="AI90" s="50"/>
    </row>
    <row r="91" spans="1:35" s="8" customFormat="1" ht="30" customHeight="1" x14ac:dyDescent="0.25">
      <c r="A91" s="6" t="s">
        <v>82</v>
      </c>
      <c r="B91" s="235" t="s">
        <v>81</v>
      </c>
      <c r="C91" s="236"/>
      <c r="D91" s="237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46"/>
    </row>
    <row r="92" spans="1:35" s="5" customFormat="1" ht="27.75" customHeight="1" x14ac:dyDescent="0.25">
      <c r="A92" s="6" t="s">
        <v>80</v>
      </c>
      <c r="B92" s="235" t="s">
        <v>79</v>
      </c>
      <c r="C92" s="236"/>
      <c r="D92" s="237"/>
      <c r="E92" s="107">
        <v>42</v>
      </c>
      <c r="F92" s="107">
        <v>28</v>
      </c>
      <c r="G92" s="107">
        <v>14</v>
      </c>
      <c r="H92" s="107"/>
      <c r="I92" s="107"/>
      <c r="J92" s="107">
        <v>64</v>
      </c>
      <c r="K92" s="107">
        <v>56</v>
      </c>
      <c r="L92" s="107">
        <v>8</v>
      </c>
      <c r="M92" s="107"/>
      <c r="N92" s="107">
        <v>9</v>
      </c>
      <c r="O92" s="107">
        <v>5</v>
      </c>
      <c r="P92" s="107"/>
      <c r="Q92" s="107">
        <v>1</v>
      </c>
      <c r="R92" s="107"/>
      <c r="S92" s="107">
        <v>3</v>
      </c>
      <c r="T92" s="107"/>
      <c r="U92" s="107">
        <v>3</v>
      </c>
      <c r="V92" s="107"/>
      <c r="W92" s="107"/>
      <c r="X92" s="107">
        <v>9</v>
      </c>
      <c r="Y92" s="107"/>
      <c r="Z92" s="107">
        <v>39</v>
      </c>
      <c r="AA92" s="107">
        <v>89</v>
      </c>
      <c r="AB92" s="107">
        <v>69</v>
      </c>
      <c r="AC92" s="107"/>
      <c r="AD92" s="107"/>
      <c r="AE92" s="107"/>
      <c r="AF92" s="107"/>
      <c r="AG92" s="107"/>
      <c r="AH92" s="107"/>
      <c r="AI92" s="47"/>
    </row>
    <row r="93" spans="1:35" s="5" customFormat="1" ht="41.25" customHeight="1" x14ac:dyDescent="0.25">
      <c r="A93" s="6" t="s">
        <v>78</v>
      </c>
      <c r="B93" s="235" t="s">
        <v>77</v>
      </c>
      <c r="C93" s="236"/>
      <c r="D93" s="237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47"/>
    </row>
    <row r="94" spans="1:35" s="5" customFormat="1" ht="38.25" customHeight="1" x14ac:dyDescent="0.25">
      <c r="A94" s="6" t="s">
        <v>76</v>
      </c>
      <c r="B94" s="235" t="s">
        <v>75</v>
      </c>
      <c r="C94" s="236"/>
      <c r="D94" s="237"/>
      <c r="E94" s="107">
        <v>15</v>
      </c>
      <c r="F94" s="107">
        <v>1</v>
      </c>
      <c r="G94" s="107">
        <v>14</v>
      </c>
      <c r="H94" s="107"/>
      <c r="I94" s="107"/>
      <c r="J94" s="107">
        <v>21</v>
      </c>
      <c r="K94" s="107">
        <v>20</v>
      </c>
      <c r="L94" s="107">
        <v>1</v>
      </c>
      <c r="M94" s="107"/>
      <c r="N94" s="107">
        <v>24</v>
      </c>
      <c r="O94" s="107">
        <v>20</v>
      </c>
      <c r="P94" s="107"/>
      <c r="Q94" s="107">
        <v>1</v>
      </c>
      <c r="R94" s="107"/>
      <c r="S94" s="107">
        <v>3</v>
      </c>
      <c r="T94" s="107"/>
      <c r="U94" s="107">
        <v>2</v>
      </c>
      <c r="V94" s="107">
        <v>1</v>
      </c>
      <c r="W94" s="107">
        <v>1</v>
      </c>
      <c r="X94" s="107">
        <v>25</v>
      </c>
      <c r="Y94" s="107"/>
      <c r="Z94" s="107"/>
      <c r="AA94" s="107">
        <v>10</v>
      </c>
      <c r="AB94" s="107">
        <v>1</v>
      </c>
      <c r="AC94" s="107"/>
      <c r="AD94" s="107"/>
      <c r="AE94" s="107"/>
      <c r="AF94" s="107"/>
      <c r="AG94" s="107"/>
      <c r="AH94" s="107"/>
      <c r="AI94" s="47"/>
    </row>
    <row r="95" spans="1:35" s="5" customFormat="1" ht="36" customHeight="1" x14ac:dyDescent="0.25">
      <c r="A95" s="6" t="s">
        <v>74</v>
      </c>
      <c r="B95" s="235" t="s">
        <v>73</v>
      </c>
      <c r="C95" s="236"/>
      <c r="D95" s="237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47"/>
    </row>
    <row r="96" spans="1:35" s="5" customFormat="1" ht="42.75" customHeight="1" x14ac:dyDescent="0.25">
      <c r="A96" s="6" t="s">
        <v>72</v>
      </c>
      <c r="B96" s="235" t="s">
        <v>71</v>
      </c>
      <c r="C96" s="236"/>
      <c r="D96" s="237"/>
      <c r="E96" s="107">
        <v>1</v>
      </c>
      <c r="F96" s="107"/>
      <c r="G96" s="107">
        <v>1</v>
      </c>
      <c r="H96" s="107"/>
      <c r="I96" s="107"/>
      <c r="J96" s="107">
        <v>2</v>
      </c>
      <c r="K96" s="107">
        <v>1</v>
      </c>
      <c r="L96" s="107"/>
      <c r="M96" s="107">
        <v>1</v>
      </c>
      <c r="N96" s="107">
        <v>1</v>
      </c>
      <c r="O96" s="107"/>
      <c r="P96" s="107"/>
      <c r="Q96" s="107"/>
      <c r="R96" s="107"/>
      <c r="S96" s="107">
        <v>1</v>
      </c>
      <c r="T96" s="107"/>
      <c r="U96" s="107"/>
      <c r="V96" s="107">
        <v>1</v>
      </c>
      <c r="W96" s="107"/>
      <c r="X96" s="107">
        <v>1</v>
      </c>
      <c r="Y96" s="107"/>
      <c r="Z96" s="107"/>
      <c r="AA96" s="107">
        <v>1</v>
      </c>
      <c r="AB96" s="107"/>
      <c r="AC96" s="107"/>
      <c r="AD96" s="107"/>
      <c r="AE96" s="107"/>
      <c r="AF96" s="107"/>
      <c r="AG96" s="107"/>
      <c r="AH96" s="107"/>
      <c r="AI96" s="47"/>
    </row>
    <row r="97" spans="1:35" s="5" customFormat="1" ht="32.25" customHeight="1" x14ac:dyDescent="0.25">
      <c r="A97" s="6" t="s">
        <v>70</v>
      </c>
      <c r="B97" s="235" t="s">
        <v>69</v>
      </c>
      <c r="C97" s="236"/>
      <c r="D97" s="237"/>
      <c r="E97" s="107">
        <v>2</v>
      </c>
      <c r="F97" s="107"/>
      <c r="G97" s="107">
        <v>2</v>
      </c>
      <c r="H97" s="107"/>
      <c r="I97" s="107"/>
      <c r="J97" s="107">
        <v>1</v>
      </c>
      <c r="K97" s="107">
        <v>1</v>
      </c>
      <c r="L97" s="107"/>
      <c r="M97" s="107"/>
      <c r="N97" s="107">
        <v>1</v>
      </c>
      <c r="O97" s="107">
        <v>1</v>
      </c>
      <c r="P97" s="107"/>
      <c r="Q97" s="107"/>
      <c r="R97" s="107"/>
      <c r="S97" s="107"/>
      <c r="T97" s="107"/>
      <c r="U97" s="107"/>
      <c r="V97" s="107"/>
      <c r="W97" s="107"/>
      <c r="X97" s="107">
        <v>1</v>
      </c>
      <c r="Y97" s="107"/>
      <c r="Z97" s="107"/>
      <c r="AA97" s="107">
        <v>2</v>
      </c>
      <c r="AB97" s="107"/>
      <c r="AC97" s="107"/>
      <c r="AD97" s="107"/>
      <c r="AE97" s="107"/>
      <c r="AF97" s="107"/>
      <c r="AG97" s="107"/>
      <c r="AH97" s="107"/>
      <c r="AI97" s="47"/>
    </row>
    <row r="98" spans="1:35" s="8" customFormat="1" ht="42.75" customHeight="1" x14ac:dyDescent="0.25">
      <c r="A98" s="6" t="s">
        <v>68</v>
      </c>
      <c r="B98" s="235" t="s">
        <v>67</v>
      </c>
      <c r="C98" s="236"/>
      <c r="D98" s="237"/>
      <c r="E98" s="107">
        <v>1</v>
      </c>
      <c r="F98" s="107"/>
      <c r="G98" s="107">
        <v>1</v>
      </c>
      <c r="H98" s="107"/>
      <c r="I98" s="107"/>
      <c r="J98" s="107"/>
      <c r="K98" s="107"/>
      <c r="L98" s="107"/>
      <c r="M98" s="107"/>
      <c r="N98" s="107">
        <v>1</v>
      </c>
      <c r="O98" s="107">
        <v>1</v>
      </c>
      <c r="P98" s="107"/>
      <c r="Q98" s="107"/>
      <c r="R98" s="107"/>
      <c r="S98" s="107"/>
      <c r="T98" s="107"/>
      <c r="U98" s="107"/>
      <c r="V98" s="107"/>
      <c r="W98" s="107"/>
      <c r="X98" s="107">
        <v>1</v>
      </c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46"/>
    </row>
    <row r="99" spans="1:35" s="5" customFormat="1" ht="25.5" customHeight="1" x14ac:dyDescent="0.25">
      <c r="A99" s="6" t="s">
        <v>66</v>
      </c>
      <c r="B99" s="235" t="s">
        <v>65</v>
      </c>
      <c r="C99" s="236"/>
      <c r="D99" s="237"/>
      <c r="E99" s="107">
        <v>16</v>
      </c>
      <c r="F99" s="107"/>
      <c r="G99" s="107">
        <v>16</v>
      </c>
      <c r="H99" s="107"/>
      <c r="I99" s="107"/>
      <c r="J99" s="107">
        <v>23</v>
      </c>
      <c r="K99" s="107">
        <v>20</v>
      </c>
      <c r="L99" s="107">
        <v>3</v>
      </c>
      <c r="M99" s="107"/>
      <c r="N99" s="107">
        <v>31</v>
      </c>
      <c r="O99" s="107">
        <v>22</v>
      </c>
      <c r="P99" s="107">
        <v>6</v>
      </c>
      <c r="Q99" s="107">
        <v>2</v>
      </c>
      <c r="R99" s="107"/>
      <c r="S99" s="107">
        <v>1</v>
      </c>
      <c r="T99" s="107"/>
      <c r="U99" s="107">
        <v>1</v>
      </c>
      <c r="V99" s="107"/>
      <c r="W99" s="107">
        <v>2</v>
      </c>
      <c r="X99" s="107">
        <v>33</v>
      </c>
      <c r="Y99" s="107"/>
      <c r="Z99" s="107"/>
      <c r="AA99" s="107">
        <v>3</v>
      </c>
      <c r="AB99" s="107"/>
      <c r="AC99" s="107"/>
      <c r="AD99" s="107"/>
      <c r="AE99" s="107"/>
      <c r="AF99" s="107"/>
      <c r="AG99" s="107"/>
      <c r="AH99" s="107"/>
      <c r="AI99" s="47"/>
    </row>
    <row r="100" spans="1:35" s="5" customFormat="1" ht="22.5" customHeight="1" x14ac:dyDescent="0.25">
      <c r="A100" s="6" t="s">
        <v>64</v>
      </c>
      <c r="B100" s="235" t="s">
        <v>63</v>
      </c>
      <c r="C100" s="236"/>
      <c r="D100" s="237"/>
      <c r="E100" s="107">
        <v>11</v>
      </c>
      <c r="F100" s="107"/>
      <c r="G100" s="107">
        <v>11</v>
      </c>
      <c r="H100" s="107"/>
      <c r="I100" s="107"/>
      <c r="J100" s="107">
        <v>23</v>
      </c>
      <c r="K100" s="107">
        <v>20</v>
      </c>
      <c r="L100" s="107">
        <v>3</v>
      </c>
      <c r="M100" s="107"/>
      <c r="N100" s="107">
        <v>17</v>
      </c>
      <c r="O100" s="107">
        <v>16</v>
      </c>
      <c r="P100" s="107">
        <v>1</v>
      </c>
      <c r="Q100" s="107"/>
      <c r="R100" s="107"/>
      <c r="S100" s="107"/>
      <c r="T100" s="107"/>
      <c r="U100" s="107"/>
      <c r="V100" s="107"/>
      <c r="W100" s="107"/>
      <c r="X100" s="107">
        <v>17</v>
      </c>
      <c r="Y100" s="107">
        <v>1</v>
      </c>
      <c r="Z100" s="107"/>
      <c r="AA100" s="107">
        <v>13</v>
      </c>
      <c r="AB100" s="107"/>
      <c r="AC100" s="107"/>
      <c r="AD100" s="107"/>
      <c r="AE100" s="107"/>
      <c r="AF100" s="107"/>
      <c r="AG100" s="107"/>
      <c r="AH100" s="107"/>
      <c r="AI100" s="47"/>
    </row>
    <row r="101" spans="1:35" s="8" customFormat="1" ht="31.5" customHeight="1" x14ac:dyDescent="0.25">
      <c r="A101" s="6" t="s">
        <v>62</v>
      </c>
      <c r="B101" s="235" t="s">
        <v>61</v>
      </c>
      <c r="C101" s="236"/>
      <c r="D101" s="237"/>
      <c r="E101" s="107">
        <v>2</v>
      </c>
      <c r="F101" s="107"/>
      <c r="G101" s="107">
        <v>2</v>
      </c>
      <c r="H101" s="107"/>
      <c r="I101" s="107"/>
      <c r="J101" s="107"/>
      <c r="K101" s="107"/>
      <c r="L101" s="107"/>
      <c r="M101" s="107"/>
      <c r="N101" s="107">
        <v>2</v>
      </c>
      <c r="O101" s="107">
        <v>2</v>
      </c>
      <c r="P101" s="107"/>
      <c r="Q101" s="107"/>
      <c r="R101" s="107"/>
      <c r="S101" s="107"/>
      <c r="T101" s="107"/>
      <c r="U101" s="107"/>
      <c r="V101" s="107"/>
      <c r="W101" s="107"/>
      <c r="X101" s="107">
        <v>2</v>
      </c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46"/>
    </row>
    <row r="102" spans="1:35" s="5" customFormat="1" ht="44.25" customHeight="1" x14ac:dyDescent="0.25">
      <c r="A102" s="6" t="s">
        <v>60</v>
      </c>
      <c r="B102" s="235" t="s">
        <v>59</v>
      </c>
      <c r="C102" s="236"/>
      <c r="D102" s="237"/>
      <c r="E102" s="107">
        <v>10</v>
      </c>
      <c r="F102" s="107"/>
      <c r="G102" s="107">
        <v>9</v>
      </c>
      <c r="H102" s="107">
        <v>1</v>
      </c>
      <c r="I102" s="107"/>
      <c r="J102" s="107">
        <v>15</v>
      </c>
      <c r="K102" s="107">
        <v>15</v>
      </c>
      <c r="L102" s="107"/>
      <c r="M102" s="107"/>
      <c r="N102" s="107">
        <v>14</v>
      </c>
      <c r="O102" s="107">
        <v>11</v>
      </c>
      <c r="P102" s="107"/>
      <c r="Q102" s="107">
        <v>1</v>
      </c>
      <c r="R102" s="107"/>
      <c r="S102" s="107">
        <v>2</v>
      </c>
      <c r="T102" s="107"/>
      <c r="U102" s="107">
        <v>2</v>
      </c>
      <c r="V102" s="107"/>
      <c r="W102" s="107">
        <v>2</v>
      </c>
      <c r="X102" s="107">
        <v>16</v>
      </c>
      <c r="Y102" s="107"/>
      <c r="Z102" s="107"/>
      <c r="AA102" s="107">
        <v>8</v>
      </c>
      <c r="AB102" s="107"/>
      <c r="AC102" s="107"/>
      <c r="AD102" s="107">
        <v>1</v>
      </c>
      <c r="AE102" s="107">
        <v>1</v>
      </c>
      <c r="AF102" s="107"/>
      <c r="AG102" s="107"/>
      <c r="AH102" s="107"/>
      <c r="AI102" s="47"/>
    </row>
    <row r="103" spans="1:35" s="5" customFormat="1" ht="44.25" customHeight="1" x14ac:dyDescent="0.25">
      <c r="A103" s="6" t="s">
        <v>58</v>
      </c>
      <c r="B103" s="235" t="s">
        <v>57</v>
      </c>
      <c r="C103" s="236"/>
      <c r="D103" s="237"/>
      <c r="E103" s="107">
        <v>1</v>
      </c>
      <c r="F103" s="107"/>
      <c r="G103" s="107">
        <v>1</v>
      </c>
      <c r="H103" s="107"/>
      <c r="I103" s="107"/>
      <c r="J103" s="107">
        <v>1</v>
      </c>
      <c r="K103" s="107">
        <v>1</v>
      </c>
      <c r="L103" s="107"/>
      <c r="M103" s="107"/>
      <c r="N103" s="107">
        <v>2</v>
      </c>
      <c r="O103" s="107">
        <v>2</v>
      </c>
      <c r="P103" s="107"/>
      <c r="Q103" s="107"/>
      <c r="R103" s="107"/>
      <c r="S103" s="107"/>
      <c r="T103" s="107"/>
      <c r="U103" s="107"/>
      <c r="V103" s="107"/>
      <c r="W103" s="107"/>
      <c r="X103" s="107">
        <v>2</v>
      </c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47"/>
    </row>
    <row r="104" spans="1:35" s="5" customFormat="1" ht="44.25" customHeight="1" x14ac:dyDescent="0.25">
      <c r="A104" s="6" t="s">
        <v>56</v>
      </c>
      <c r="B104" s="235" t="s">
        <v>55</v>
      </c>
      <c r="C104" s="236"/>
      <c r="D104" s="237"/>
      <c r="E104" s="107"/>
      <c r="F104" s="107"/>
      <c r="G104" s="107"/>
      <c r="H104" s="107"/>
      <c r="I104" s="107"/>
      <c r="J104" s="107">
        <v>1</v>
      </c>
      <c r="K104" s="107">
        <v>1</v>
      </c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>
        <v>1</v>
      </c>
      <c r="AB104" s="107"/>
      <c r="AC104" s="107"/>
      <c r="AD104" s="107"/>
      <c r="AE104" s="107"/>
      <c r="AF104" s="107"/>
      <c r="AG104" s="107"/>
      <c r="AH104" s="107"/>
      <c r="AI104" s="47"/>
    </row>
    <row r="105" spans="1:35" s="5" customFormat="1" ht="44.25" customHeight="1" x14ac:dyDescent="0.25">
      <c r="A105" s="6" t="s">
        <v>54</v>
      </c>
      <c r="B105" s="235" t="s">
        <v>53</v>
      </c>
      <c r="C105" s="236"/>
      <c r="D105" s="237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47"/>
    </row>
    <row r="106" spans="1:35" s="5" customFormat="1" ht="59.25" customHeight="1" x14ac:dyDescent="0.25">
      <c r="A106" s="6" t="s">
        <v>52</v>
      </c>
      <c r="B106" s="235" t="s">
        <v>51</v>
      </c>
      <c r="C106" s="236"/>
      <c r="D106" s="237"/>
      <c r="E106" s="107">
        <v>20</v>
      </c>
      <c r="F106" s="107"/>
      <c r="G106" s="107">
        <v>20</v>
      </c>
      <c r="H106" s="107"/>
      <c r="I106" s="107"/>
      <c r="J106" s="107">
        <v>34</v>
      </c>
      <c r="K106" s="107">
        <v>27</v>
      </c>
      <c r="L106" s="107">
        <v>7</v>
      </c>
      <c r="M106" s="107"/>
      <c r="N106" s="107">
        <v>29</v>
      </c>
      <c r="O106" s="107">
        <v>29</v>
      </c>
      <c r="P106" s="107"/>
      <c r="Q106" s="107"/>
      <c r="R106" s="107"/>
      <c r="S106" s="107"/>
      <c r="T106" s="107"/>
      <c r="U106" s="107"/>
      <c r="V106" s="107"/>
      <c r="W106" s="107">
        <v>1</v>
      </c>
      <c r="X106" s="107">
        <v>30</v>
      </c>
      <c r="Y106" s="107"/>
      <c r="Z106" s="107"/>
      <c r="AA106" s="107">
        <v>17</v>
      </c>
      <c r="AB106" s="107"/>
      <c r="AC106" s="107"/>
      <c r="AD106" s="107"/>
      <c r="AE106" s="107"/>
      <c r="AF106" s="107"/>
      <c r="AG106" s="107"/>
      <c r="AH106" s="107"/>
      <c r="AI106" s="47"/>
    </row>
    <row r="107" spans="1:35" s="5" customFormat="1" ht="30" customHeight="1" x14ac:dyDescent="0.25">
      <c r="A107" s="6" t="s">
        <v>50</v>
      </c>
      <c r="B107" s="235" t="s">
        <v>49</v>
      </c>
      <c r="C107" s="236"/>
      <c r="D107" s="237"/>
      <c r="E107" s="107">
        <v>2</v>
      </c>
      <c r="F107" s="107">
        <v>1</v>
      </c>
      <c r="G107" s="107">
        <v>1</v>
      </c>
      <c r="H107" s="107"/>
      <c r="I107" s="107"/>
      <c r="J107" s="107">
        <v>4</v>
      </c>
      <c r="K107" s="107">
        <v>3</v>
      </c>
      <c r="L107" s="107"/>
      <c r="M107" s="107">
        <v>1</v>
      </c>
      <c r="N107" s="107">
        <v>3</v>
      </c>
      <c r="O107" s="107">
        <v>3</v>
      </c>
      <c r="P107" s="107"/>
      <c r="Q107" s="107"/>
      <c r="R107" s="107"/>
      <c r="S107" s="107"/>
      <c r="T107" s="107"/>
      <c r="U107" s="107"/>
      <c r="V107" s="107"/>
      <c r="W107" s="107"/>
      <c r="X107" s="107">
        <v>3</v>
      </c>
      <c r="Y107" s="107"/>
      <c r="Z107" s="107"/>
      <c r="AA107" s="107">
        <v>2</v>
      </c>
      <c r="AB107" s="107">
        <v>1</v>
      </c>
      <c r="AC107" s="107"/>
      <c r="AD107" s="107"/>
      <c r="AE107" s="107"/>
      <c r="AF107" s="107"/>
      <c r="AG107" s="107"/>
      <c r="AH107" s="107"/>
      <c r="AI107" s="47"/>
    </row>
    <row r="108" spans="1:35" s="5" customFormat="1" ht="32.25" customHeight="1" x14ac:dyDescent="0.25">
      <c r="A108" s="6" t="s">
        <v>48</v>
      </c>
      <c r="B108" s="235" t="s">
        <v>47</v>
      </c>
      <c r="C108" s="236"/>
      <c r="D108" s="23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47"/>
    </row>
    <row r="109" spans="1:35" s="5" customFormat="1" ht="24.75" customHeight="1" x14ac:dyDescent="0.25">
      <c r="A109" s="6" t="s">
        <v>46</v>
      </c>
      <c r="B109" s="130" t="s">
        <v>45</v>
      </c>
      <c r="C109" s="130"/>
      <c r="D109" s="130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47"/>
    </row>
    <row r="110" spans="1:35" s="5" customFormat="1" ht="39" customHeight="1" x14ac:dyDescent="0.25">
      <c r="A110" s="6" t="s">
        <v>44</v>
      </c>
      <c r="B110" s="235" t="s">
        <v>43</v>
      </c>
      <c r="C110" s="236"/>
      <c r="D110" s="23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47"/>
    </row>
    <row r="111" spans="1:35" s="5" customFormat="1" ht="33.75" customHeight="1" x14ac:dyDescent="0.25">
      <c r="A111" s="6" t="s">
        <v>42</v>
      </c>
      <c r="B111" s="235" t="s">
        <v>1</v>
      </c>
      <c r="C111" s="236"/>
      <c r="D111" s="237"/>
      <c r="E111" s="107">
        <v>8</v>
      </c>
      <c r="F111" s="107"/>
      <c r="G111" s="107">
        <v>8</v>
      </c>
      <c r="H111" s="107"/>
      <c r="I111" s="107"/>
      <c r="J111" s="107">
        <v>23</v>
      </c>
      <c r="K111" s="107">
        <v>20</v>
      </c>
      <c r="L111" s="107">
        <v>1</v>
      </c>
      <c r="M111" s="107">
        <v>1</v>
      </c>
      <c r="N111" s="107">
        <v>16</v>
      </c>
      <c r="O111" s="107">
        <v>13</v>
      </c>
      <c r="P111" s="107"/>
      <c r="Q111" s="107">
        <v>1</v>
      </c>
      <c r="R111" s="107"/>
      <c r="S111" s="107">
        <v>2</v>
      </c>
      <c r="T111" s="107"/>
      <c r="U111" s="107">
        <v>2</v>
      </c>
      <c r="V111" s="107"/>
      <c r="W111" s="107">
        <v>2</v>
      </c>
      <c r="X111" s="107">
        <v>18</v>
      </c>
      <c r="Y111" s="107"/>
      <c r="Z111" s="107"/>
      <c r="AA111" s="107">
        <v>10</v>
      </c>
      <c r="AB111" s="107"/>
      <c r="AC111" s="107"/>
      <c r="AD111" s="107"/>
      <c r="AE111" s="107"/>
      <c r="AF111" s="107"/>
      <c r="AG111" s="107"/>
      <c r="AH111" s="107"/>
      <c r="AI111" s="47"/>
    </row>
    <row r="112" spans="1:35" s="5" customFormat="1" ht="49.5" customHeight="1" x14ac:dyDescent="0.25">
      <c r="A112" s="6" t="s">
        <v>41</v>
      </c>
      <c r="B112" s="142" t="s">
        <v>40</v>
      </c>
      <c r="C112" s="143"/>
      <c r="D112" s="144"/>
      <c r="E112" s="54">
        <f t="shared" ref="E112:AH112" si="8">SUM(E113:E115)</f>
        <v>1</v>
      </c>
      <c r="F112" s="54">
        <f t="shared" si="8"/>
        <v>1</v>
      </c>
      <c r="G112" s="54">
        <f t="shared" si="8"/>
        <v>0</v>
      </c>
      <c r="H112" s="54">
        <f t="shared" si="8"/>
        <v>0</v>
      </c>
      <c r="I112" s="54">
        <f t="shared" si="8"/>
        <v>0</v>
      </c>
      <c r="J112" s="54">
        <f t="shared" si="8"/>
        <v>0</v>
      </c>
      <c r="K112" s="54">
        <f t="shared" si="8"/>
        <v>0</v>
      </c>
      <c r="L112" s="54">
        <f t="shared" si="8"/>
        <v>0</v>
      </c>
      <c r="M112" s="54">
        <f t="shared" si="8"/>
        <v>0</v>
      </c>
      <c r="N112" s="54">
        <f t="shared" si="8"/>
        <v>0</v>
      </c>
      <c r="O112" s="54">
        <f t="shared" si="8"/>
        <v>0</v>
      </c>
      <c r="P112" s="54">
        <f t="shared" si="8"/>
        <v>0</v>
      </c>
      <c r="Q112" s="54">
        <f t="shared" si="8"/>
        <v>0</v>
      </c>
      <c r="R112" s="54">
        <f t="shared" si="8"/>
        <v>0</v>
      </c>
      <c r="S112" s="54">
        <f t="shared" si="8"/>
        <v>0</v>
      </c>
      <c r="T112" s="54">
        <f t="shared" si="8"/>
        <v>0</v>
      </c>
      <c r="U112" s="54">
        <f t="shared" si="8"/>
        <v>0</v>
      </c>
      <c r="V112" s="54">
        <f t="shared" si="8"/>
        <v>0</v>
      </c>
      <c r="W112" s="54">
        <f t="shared" si="8"/>
        <v>0</v>
      </c>
      <c r="X112" s="54">
        <f t="shared" si="8"/>
        <v>0</v>
      </c>
      <c r="Y112" s="54">
        <f t="shared" si="8"/>
        <v>0</v>
      </c>
      <c r="Z112" s="54">
        <f t="shared" si="8"/>
        <v>0</v>
      </c>
      <c r="AA112" s="54">
        <f t="shared" si="8"/>
        <v>1</v>
      </c>
      <c r="AB112" s="54">
        <f t="shared" si="8"/>
        <v>1</v>
      </c>
      <c r="AC112" s="54">
        <f t="shared" si="8"/>
        <v>0</v>
      </c>
      <c r="AD112" s="54">
        <f t="shared" si="8"/>
        <v>0</v>
      </c>
      <c r="AE112" s="54">
        <f t="shared" si="8"/>
        <v>0</v>
      </c>
      <c r="AF112" s="54">
        <f t="shared" si="8"/>
        <v>0</v>
      </c>
      <c r="AG112" s="54">
        <f t="shared" si="8"/>
        <v>0</v>
      </c>
      <c r="AH112" s="54">
        <f t="shared" si="8"/>
        <v>0</v>
      </c>
      <c r="AI112" s="48"/>
    </row>
    <row r="113" spans="1:35" s="5" customFormat="1" ht="70.5" customHeight="1" x14ac:dyDescent="0.25">
      <c r="A113" s="6" t="s">
        <v>39</v>
      </c>
      <c r="B113" s="235" t="s">
        <v>38</v>
      </c>
      <c r="C113" s="236"/>
      <c r="D113" s="237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47"/>
    </row>
    <row r="114" spans="1:35" s="5" customFormat="1" ht="29.25" customHeight="1" x14ac:dyDescent="0.25">
      <c r="A114" s="6" t="s">
        <v>37</v>
      </c>
      <c r="B114" s="235" t="s">
        <v>36</v>
      </c>
      <c r="C114" s="236"/>
      <c r="D114" s="237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47"/>
    </row>
    <row r="115" spans="1:35" s="5" customFormat="1" ht="39" customHeight="1" x14ac:dyDescent="0.25">
      <c r="A115" s="6" t="s">
        <v>35</v>
      </c>
      <c r="B115" s="235" t="s">
        <v>1</v>
      </c>
      <c r="C115" s="236"/>
      <c r="D115" s="237"/>
      <c r="E115" s="107">
        <v>1</v>
      </c>
      <c r="F115" s="107">
        <v>1</v>
      </c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>
        <v>1</v>
      </c>
      <c r="AB115" s="107">
        <v>1</v>
      </c>
      <c r="AC115" s="107"/>
      <c r="AD115" s="107"/>
      <c r="AE115" s="107"/>
      <c r="AF115" s="107"/>
      <c r="AG115" s="107"/>
      <c r="AH115" s="107"/>
      <c r="AI115" s="47"/>
    </row>
    <row r="116" spans="1:35" s="8" customFormat="1" ht="65.25" customHeight="1" x14ac:dyDescent="0.25">
      <c r="A116" s="6" t="s">
        <v>34</v>
      </c>
      <c r="B116" s="248" t="s">
        <v>33</v>
      </c>
      <c r="C116" s="249"/>
      <c r="D116" s="250"/>
      <c r="E116" s="54">
        <f t="shared" ref="E116:AH116" si="9">SUM(E117:E124)</f>
        <v>4954</v>
      </c>
      <c r="F116" s="54">
        <f t="shared" si="9"/>
        <v>346</v>
      </c>
      <c r="G116" s="54">
        <f t="shared" si="9"/>
        <v>4606</v>
      </c>
      <c r="H116" s="54">
        <f t="shared" si="9"/>
        <v>2</v>
      </c>
      <c r="I116" s="54">
        <f t="shared" si="9"/>
        <v>0</v>
      </c>
      <c r="J116" s="54">
        <f t="shared" si="9"/>
        <v>10960</v>
      </c>
      <c r="K116" s="54">
        <f t="shared" si="9"/>
        <v>10184</v>
      </c>
      <c r="L116" s="54">
        <f t="shared" si="9"/>
        <v>162</v>
      </c>
      <c r="M116" s="54">
        <f t="shared" si="9"/>
        <v>2</v>
      </c>
      <c r="N116" s="54">
        <f t="shared" si="9"/>
        <v>8475</v>
      </c>
      <c r="O116" s="54">
        <f t="shared" si="9"/>
        <v>7521</v>
      </c>
      <c r="P116" s="54">
        <f t="shared" si="9"/>
        <v>75</v>
      </c>
      <c r="Q116" s="54">
        <f t="shared" si="9"/>
        <v>99</v>
      </c>
      <c r="R116" s="54">
        <f t="shared" si="9"/>
        <v>1</v>
      </c>
      <c r="S116" s="54">
        <f t="shared" si="9"/>
        <v>779</v>
      </c>
      <c r="T116" s="54">
        <f t="shared" si="9"/>
        <v>115</v>
      </c>
      <c r="U116" s="54">
        <f t="shared" si="9"/>
        <v>621</v>
      </c>
      <c r="V116" s="54">
        <f t="shared" si="9"/>
        <v>43</v>
      </c>
      <c r="W116" s="54">
        <f t="shared" si="9"/>
        <v>25</v>
      </c>
      <c r="X116" s="54">
        <f t="shared" si="9"/>
        <v>8500</v>
      </c>
      <c r="Y116" s="54">
        <f t="shared" si="9"/>
        <v>7</v>
      </c>
      <c r="Z116" s="54">
        <f t="shared" si="9"/>
        <v>98</v>
      </c>
      <c r="AA116" s="54">
        <f t="shared" si="9"/>
        <v>6628</v>
      </c>
      <c r="AB116" s="54">
        <f t="shared" si="9"/>
        <v>361</v>
      </c>
      <c r="AC116" s="54">
        <f t="shared" si="9"/>
        <v>56</v>
      </c>
      <c r="AD116" s="54">
        <f t="shared" si="9"/>
        <v>24</v>
      </c>
      <c r="AE116" s="54">
        <f t="shared" si="9"/>
        <v>80</v>
      </c>
      <c r="AF116" s="54">
        <f t="shared" si="9"/>
        <v>11</v>
      </c>
      <c r="AG116" s="54">
        <f t="shared" si="9"/>
        <v>0</v>
      </c>
      <c r="AH116" s="54">
        <f t="shared" si="9"/>
        <v>11</v>
      </c>
      <c r="AI116" s="50"/>
    </row>
    <row r="117" spans="1:35" s="5" customFormat="1" ht="19.5" customHeight="1" x14ac:dyDescent="0.25">
      <c r="A117" s="6" t="s">
        <v>32</v>
      </c>
      <c r="B117" s="175" t="s">
        <v>31</v>
      </c>
      <c r="C117" s="176"/>
      <c r="D117" s="177"/>
      <c r="E117" s="107">
        <v>4941</v>
      </c>
      <c r="F117" s="107">
        <v>343</v>
      </c>
      <c r="G117" s="107">
        <v>4596</v>
      </c>
      <c r="H117" s="107">
        <v>2</v>
      </c>
      <c r="I117" s="107"/>
      <c r="J117" s="107">
        <v>10948</v>
      </c>
      <c r="K117" s="107">
        <v>10176</v>
      </c>
      <c r="L117" s="107">
        <v>159</v>
      </c>
      <c r="M117" s="107">
        <v>2</v>
      </c>
      <c r="N117" s="107">
        <v>8470</v>
      </c>
      <c r="O117" s="107">
        <v>7521</v>
      </c>
      <c r="P117" s="107">
        <v>74</v>
      </c>
      <c r="Q117" s="107">
        <v>98</v>
      </c>
      <c r="R117" s="107">
        <v>1</v>
      </c>
      <c r="S117" s="107">
        <v>776</v>
      </c>
      <c r="T117" s="107">
        <v>115</v>
      </c>
      <c r="U117" s="107">
        <v>620</v>
      </c>
      <c r="V117" s="107">
        <v>41</v>
      </c>
      <c r="W117" s="107">
        <v>25</v>
      </c>
      <c r="X117" s="107">
        <v>8495</v>
      </c>
      <c r="Y117" s="107">
        <v>6</v>
      </c>
      <c r="Z117" s="107">
        <v>95</v>
      </c>
      <c r="AA117" s="107">
        <v>6613</v>
      </c>
      <c r="AB117" s="107">
        <v>356</v>
      </c>
      <c r="AC117" s="107">
        <v>54</v>
      </c>
      <c r="AD117" s="107">
        <v>23</v>
      </c>
      <c r="AE117" s="107">
        <v>77</v>
      </c>
      <c r="AF117" s="107">
        <v>11</v>
      </c>
      <c r="AG117" s="107"/>
      <c r="AH117" s="107">
        <v>11</v>
      </c>
      <c r="AI117" s="47"/>
    </row>
    <row r="118" spans="1:35" s="5" customFormat="1" ht="33.75" customHeight="1" x14ac:dyDescent="0.25">
      <c r="A118" s="6" t="s">
        <v>30</v>
      </c>
      <c r="B118" s="175" t="s">
        <v>29</v>
      </c>
      <c r="C118" s="176"/>
      <c r="D118" s="177"/>
      <c r="E118" s="107"/>
      <c r="F118" s="107"/>
      <c r="G118" s="107"/>
      <c r="H118" s="107"/>
      <c r="I118" s="107"/>
      <c r="J118" s="107">
        <v>1</v>
      </c>
      <c r="K118" s="107">
        <v>1</v>
      </c>
      <c r="L118" s="107"/>
      <c r="M118" s="107"/>
      <c r="N118" s="107"/>
      <c r="O118" s="107"/>
      <c r="P118" s="107"/>
      <c r="Q118" s="107"/>
      <c r="R118" s="107"/>
      <c r="S118" s="107"/>
      <c r="T118" s="107"/>
      <c r="U118" s="107"/>
      <c r="V118" s="107"/>
      <c r="W118" s="107"/>
      <c r="X118" s="107"/>
      <c r="Y118" s="107"/>
      <c r="Z118" s="107"/>
      <c r="AA118" s="107">
        <v>1</v>
      </c>
      <c r="AB118" s="107"/>
      <c r="AC118" s="107"/>
      <c r="AD118" s="107"/>
      <c r="AE118" s="107"/>
      <c r="AF118" s="107"/>
      <c r="AG118" s="107"/>
      <c r="AH118" s="107"/>
      <c r="AI118" s="47"/>
    </row>
    <row r="119" spans="1:35" s="5" customFormat="1" ht="63" customHeight="1" x14ac:dyDescent="0.25">
      <c r="A119" s="6" t="s">
        <v>28</v>
      </c>
      <c r="B119" s="175" t="s">
        <v>27</v>
      </c>
      <c r="C119" s="176"/>
      <c r="D119" s="177"/>
      <c r="E119" s="107">
        <v>5</v>
      </c>
      <c r="F119" s="107">
        <v>3</v>
      </c>
      <c r="G119" s="107">
        <v>2</v>
      </c>
      <c r="H119" s="107"/>
      <c r="I119" s="107"/>
      <c r="J119" s="107">
        <v>4</v>
      </c>
      <c r="K119" s="107">
        <v>2</v>
      </c>
      <c r="L119" s="107">
        <v>1</v>
      </c>
      <c r="M119" s="107"/>
      <c r="N119" s="107">
        <v>2</v>
      </c>
      <c r="O119" s="107"/>
      <c r="P119" s="107"/>
      <c r="Q119" s="107">
        <v>1</v>
      </c>
      <c r="R119" s="107"/>
      <c r="S119" s="107">
        <v>1</v>
      </c>
      <c r="T119" s="107"/>
      <c r="U119" s="107"/>
      <c r="V119" s="107">
        <v>1</v>
      </c>
      <c r="W119" s="107"/>
      <c r="X119" s="107">
        <v>2</v>
      </c>
      <c r="Y119" s="107"/>
      <c r="Z119" s="107">
        <v>1</v>
      </c>
      <c r="AA119" s="107">
        <v>5</v>
      </c>
      <c r="AB119" s="107">
        <v>3</v>
      </c>
      <c r="AC119" s="107">
        <v>1</v>
      </c>
      <c r="AD119" s="107">
        <v>1</v>
      </c>
      <c r="AE119" s="107">
        <v>2</v>
      </c>
      <c r="AF119" s="107"/>
      <c r="AG119" s="107"/>
      <c r="AH119" s="107"/>
      <c r="AI119" s="47"/>
    </row>
    <row r="120" spans="1:35" s="5" customFormat="1" ht="14.25" customHeight="1" x14ac:dyDescent="0.25">
      <c r="A120" s="6" t="s">
        <v>26</v>
      </c>
      <c r="B120" s="175" t="s">
        <v>25</v>
      </c>
      <c r="C120" s="176"/>
      <c r="D120" s="177"/>
      <c r="E120" s="107"/>
      <c r="F120" s="107"/>
      <c r="G120" s="107"/>
      <c r="H120" s="107"/>
      <c r="I120" s="107"/>
      <c r="J120" s="107">
        <v>2</v>
      </c>
      <c r="K120" s="107">
        <v>2</v>
      </c>
      <c r="L120" s="107"/>
      <c r="M120" s="107"/>
      <c r="N120" s="107">
        <v>1</v>
      </c>
      <c r="O120" s="107"/>
      <c r="P120" s="107">
        <v>1</v>
      </c>
      <c r="Q120" s="107"/>
      <c r="R120" s="107"/>
      <c r="S120" s="107"/>
      <c r="T120" s="107"/>
      <c r="U120" s="107"/>
      <c r="V120" s="107"/>
      <c r="W120" s="107"/>
      <c r="X120" s="107">
        <v>1</v>
      </c>
      <c r="Y120" s="107"/>
      <c r="Z120" s="107"/>
      <c r="AA120" s="107">
        <v>1</v>
      </c>
      <c r="AB120" s="107"/>
      <c r="AC120" s="107"/>
      <c r="AD120" s="107"/>
      <c r="AE120" s="107"/>
      <c r="AF120" s="107"/>
      <c r="AG120" s="107"/>
      <c r="AH120" s="107"/>
      <c r="AI120" s="46"/>
    </row>
    <row r="121" spans="1:35" s="5" customFormat="1" ht="43.5" customHeight="1" x14ac:dyDescent="0.25">
      <c r="A121" s="6" t="s">
        <v>24</v>
      </c>
      <c r="B121" s="175" t="s">
        <v>23</v>
      </c>
      <c r="C121" s="176"/>
      <c r="D121" s="177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47"/>
    </row>
    <row r="122" spans="1:35" s="5" customFormat="1" ht="48" customHeight="1" x14ac:dyDescent="0.25">
      <c r="A122" s="6" t="s">
        <v>22</v>
      </c>
      <c r="B122" s="175" t="s">
        <v>21</v>
      </c>
      <c r="C122" s="176"/>
      <c r="D122" s="177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47"/>
    </row>
    <row r="123" spans="1:35" s="5" customFormat="1" ht="56.25" customHeight="1" x14ac:dyDescent="0.25">
      <c r="A123" s="6" t="s">
        <v>20</v>
      </c>
      <c r="B123" s="175" t="s">
        <v>19</v>
      </c>
      <c r="C123" s="176"/>
      <c r="D123" s="177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47"/>
    </row>
    <row r="124" spans="1:35" s="5" customFormat="1" ht="67.5" customHeight="1" x14ac:dyDescent="0.25">
      <c r="A124" s="6" t="s">
        <v>18</v>
      </c>
      <c r="B124" s="175" t="s">
        <v>1</v>
      </c>
      <c r="C124" s="176"/>
      <c r="D124" s="177"/>
      <c r="E124" s="107">
        <v>8</v>
      </c>
      <c r="F124" s="107"/>
      <c r="G124" s="107">
        <v>8</v>
      </c>
      <c r="H124" s="107"/>
      <c r="I124" s="107"/>
      <c r="J124" s="107">
        <v>5</v>
      </c>
      <c r="K124" s="107">
        <v>3</v>
      </c>
      <c r="L124" s="107">
        <v>2</v>
      </c>
      <c r="M124" s="107"/>
      <c r="N124" s="107">
        <v>2</v>
      </c>
      <c r="O124" s="107"/>
      <c r="P124" s="107"/>
      <c r="Q124" s="107"/>
      <c r="R124" s="107"/>
      <c r="S124" s="107">
        <v>2</v>
      </c>
      <c r="T124" s="107"/>
      <c r="U124" s="107">
        <v>1</v>
      </c>
      <c r="V124" s="107">
        <v>1</v>
      </c>
      <c r="W124" s="107"/>
      <c r="X124" s="107">
        <v>2</v>
      </c>
      <c r="Y124" s="107">
        <v>1</v>
      </c>
      <c r="Z124" s="107">
        <v>2</v>
      </c>
      <c r="AA124" s="107">
        <v>8</v>
      </c>
      <c r="AB124" s="107">
        <v>2</v>
      </c>
      <c r="AC124" s="107">
        <v>1</v>
      </c>
      <c r="AD124" s="107"/>
      <c r="AE124" s="107">
        <v>1</v>
      </c>
      <c r="AF124" s="107"/>
      <c r="AG124" s="107"/>
      <c r="AH124" s="107"/>
      <c r="AI124" s="47"/>
    </row>
    <row r="125" spans="1:35" s="5" customFormat="1" ht="54.75" customHeight="1" x14ac:dyDescent="0.25">
      <c r="A125" s="6" t="s">
        <v>17</v>
      </c>
      <c r="B125" s="248" t="s">
        <v>16</v>
      </c>
      <c r="C125" s="249"/>
      <c r="D125" s="250"/>
      <c r="E125" s="112">
        <f t="shared" ref="E125:AH125" si="10">SUM(E126:E129)</f>
        <v>8</v>
      </c>
      <c r="F125" s="112">
        <f t="shared" si="10"/>
        <v>0</v>
      </c>
      <c r="G125" s="112">
        <f t="shared" si="10"/>
        <v>8</v>
      </c>
      <c r="H125" s="112">
        <f t="shared" si="10"/>
        <v>0</v>
      </c>
      <c r="I125" s="112">
        <f t="shared" si="10"/>
        <v>0</v>
      </c>
      <c r="J125" s="112">
        <f t="shared" si="10"/>
        <v>8</v>
      </c>
      <c r="K125" s="112">
        <f t="shared" si="10"/>
        <v>7</v>
      </c>
      <c r="L125" s="112">
        <f t="shared" si="10"/>
        <v>1</v>
      </c>
      <c r="M125" s="112">
        <f t="shared" si="10"/>
        <v>0</v>
      </c>
      <c r="N125" s="112">
        <f t="shared" si="10"/>
        <v>6</v>
      </c>
      <c r="O125" s="112">
        <f t="shared" si="10"/>
        <v>1</v>
      </c>
      <c r="P125" s="112">
        <f t="shared" si="10"/>
        <v>2</v>
      </c>
      <c r="Q125" s="112">
        <f t="shared" si="10"/>
        <v>3</v>
      </c>
      <c r="R125" s="112">
        <f t="shared" si="10"/>
        <v>0</v>
      </c>
      <c r="S125" s="112">
        <f t="shared" si="10"/>
        <v>0</v>
      </c>
      <c r="T125" s="112">
        <f t="shared" si="10"/>
        <v>0</v>
      </c>
      <c r="U125" s="112">
        <f t="shared" si="10"/>
        <v>0</v>
      </c>
      <c r="V125" s="112">
        <f t="shared" si="10"/>
        <v>0</v>
      </c>
      <c r="W125" s="112">
        <f t="shared" si="10"/>
        <v>1</v>
      </c>
      <c r="X125" s="112">
        <f t="shared" si="10"/>
        <v>7</v>
      </c>
      <c r="Y125" s="112">
        <f t="shared" si="10"/>
        <v>0</v>
      </c>
      <c r="Z125" s="112">
        <f t="shared" si="10"/>
        <v>0</v>
      </c>
      <c r="AA125" s="112">
        <f t="shared" si="10"/>
        <v>8</v>
      </c>
      <c r="AB125" s="112">
        <f t="shared" si="10"/>
        <v>0</v>
      </c>
      <c r="AC125" s="112">
        <f t="shared" si="10"/>
        <v>5</v>
      </c>
      <c r="AD125" s="112">
        <f t="shared" si="10"/>
        <v>0</v>
      </c>
      <c r="AE125" s="112">
        <f t="shared" si="10"/>
        <v>5</v>
      </c>
      <c r="AF125" s="112">
        <f t="shared" si="10"/>
        <v>0</v>
      </c>
      <c r="AG125" s="112">
        <f t="shared" si="10"/>
        <v>0</v>
      </c>
      <c r="AH125" s="112">
        <f t="shared" si="10"/>
        <v>0</v>
      </c>
      <c r="AI125" s="48"/>
    </row>
    <row r="126" spans="1:35" s="5" customFormat="1" ht="37.5" customHeight="1" x14ac:dyDescent="0.25">
      <c r="A126" s="6" t="s">
        <v>15</v>
      </c>
      <c r="B126" s="175" t="s">
        <v>14</v>
      </c>
      <c r="C126" s="176"/>
      <c r="D126" s="177"/>
      <c r="E126" s="107">
        <v>7</v>
      </c>
      <c r="F126" s="107"/>
      <c r="G126" s="107">
        <v>7</v>
      </c>
      <c r="H126" s="107"/>
      <c r="I126" s="107"/>
      <c r="J126" s="107">
        <v>7</v>
      </c>
      <c r="K126" s="107">
        <v>6</v>
      </c>
      <c r="L126" s="107">
        <v>1</v>
      </c>
      <c r="M126" s="107"/>
      <c r="N126" s="107">
        <v>5</v>
      </c>
      <c r="O126" s="107">
        <v>1</v>
      </c>
      <c r="P126" s="107">
        <v>2</v>
      </c>
      <c r="Q126" s="107">
        <v>2</v>
      </c>
      <c r="R126" s="107"/>
      <c r="S126" s="107"/>
      <c r="T126" s="107"/>
      <c r="U126" s="107"/>
      <c r="V126" s="107"/>
      <c r="W126" s="107">
        <v>1</v>
      </c>
      <c r="X126" s="107">
        <v>6</v>
      </c>
      <c r="Y126" s="107"/>
      <c r="Z126" s="107"/>
      <c r="AA126" s="107">
        <v>7</v>
      </c>
      <c r="AB126" s="107"/>
      <c r="AC126" s="107">
        <v>5</v>
      </c>
      <c r="AD126" s="107"/>
      <c r="AE126" s="107">
        <v>5</v>
      </c>
      <c r="AF126" s="107"/>
      <c r="AG126" s="107"/>
      <c r="AH126" s="107"/>
      <c r="AI126" s="47"/>
    </row>
    <row r="127" spans="1:35" s="5" customFormat="1" ht="21" customHeight="1" x14ac:dyDescent="0.25">
      <c r="A127" s="6" t="s">
        <v>13</v>
      </c>
      <c r="B127" s="175" t="s">
        <v>12</v>
      </c>
      <c r="C127" s="176"/>
      <c r="D127" s="177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47"/>
    </row>
    <row r="128" spans="1:35" s="5" customFormat="1" ht="49.5" customHeight="1" x14ac:dyDescent="0.25">
      <c r="A128" s="6" t="s">
        <v>11</v>
      </c>
      <c r="B128" s="175" t="s">
        <v>10</v>
      </c>
      <c r="C128" s="176"/>
      <c r="D128" s="17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47"/>
    </row>
    <row r="129" spans="1:35" s="5" customFormat="1" ht="34.5" customHeight="1" x14ac:dyDescent="0.25">
      <c r="A129" s="6" t="s">
        <v>9</v>
      </c>
      <c r="B129" s="175" t="s">
        <v>1</v>
      </c>
      <c r="C129" s="176"/>
      <c r="D129" s="177"/>
      <c r="E129" s="107">
        <v>1</v>
      </c>
      <c r="F129" s="107"/>
      <c r="G129" s="107">
        <v>1</v>
      </c>
      <c r="H129" s="107"/>
      <c r="I129" s="107"/>
      <c r="J129" s="107">
        <v>1</v>
      </c>
      <c r="K129" s="107">
        <v>1</v>
      </c>
      <c r="L129" s="107"/>
      <c r="M129" s="107"/>
      <c r="N129" s="107">
        <v>1</v>
      </c>
      <c r="O129" s="107"/>
      <c r="P129" s="107"/>
      <c r="Q129" s="107">
        <v>1</v>
      </c>
      <c r="R129" s="107"/>
      <c r="S129" s="107"/>
      <c r="T129" s="107"/>
      <c r="U129" s="107"/>
      <c r="V129" s="107"/>
      <c r="W129" s="107"/>
      <c r="X129" s="107">
        <v>1</v>
      </c>
      <c r="Y129" s="107"/>
      <c r="Z129" s="107"/>
      <c r="AA129" s="107">
        <v>1</v>
      </c>
      <c r="AB129" s="107"/>
      <c r="AC129" s="107"/>
      <c r="AD129" s="107"/>
      <c r="AE129" s="107"/>
      <c r="AF129" s="107"/>
      <c r="AG129" s="107"/>
      <c r="AH129" s="107"/>
      <c r="AI129" s="47"/>
    </row>
    <row r="130" spans="1:35" s="5" customFormat="1" ht="49.5" customHeight="1" x14ac:dyDescent="0.25">
      <c r="A130" s="6" t="s">
        <v>8</v>
      </c>
      <c r="B130" s="248" t="s">
        <v>7</v>
      </c>
      <c r="C130" s="249"/>
      <c r="D130" s="250"/>
      <c r="E130" s="112">
        <f t="shared" ref="E130:AH130" si="11">SUM(E131:E132)</f>
        <v>1</v>
      </c>
      <c r="F130" s="112">
        <f t="shared" si="11"/>
        <v>0</v>
      </c>
      <c r="G130" s="112">
        <f t="shared" si="11"/>
        <v>1</v>
      </c>
      <c r="H130" s="112">
        <f t="shared" si="11"/>
        <v>0</v>
      </c>
      <c r="I130" s="112">
        <f t="shared" si="11"/>
        <v>0</v>
      </c>
      <c r="J130" s="112">
        <f t="shared" si="11"/>
        <v>0</v>
      </c>
      <c r="K130" s="112">
        <f t="shared" si="11"/>
        <v>0</v>
      </c>
      <c r="L130" s="112">
        <f t="shared" si="11"/>
        <v>0</v>
      </c>
      <c r="M130" s="112">
        <f t="shared" si="11"/>
        <v>0</v>
      </c>
      <c r="N130" s="112">
        <f t="shared" si="11"/>
        <v>0</v>
      </c>
      <c r="O130" s="112">
        <f t="shared" si="11"/>
        <v>0</v>
      </c>
      <c r="P130" s="112">
        <f t="shared" si="11"/>
        <v>0</v>
      </c>
      <c r="Q130" s="112">
        <f t="shared" si="11"/>
        <v>0</v>
      </c>
      <c r="R130" s="112">
        <f t="shared" si="11"/>
        <v>0</v>
      </c>
      <c r="S130" s="112">
        <f t="shared" si="11"/>
        <v>0</v>
      </c>
      <c r="T130" s="112">
        <f t="shared" si="11"/>
        <v>0</v>
      </c>
      <c r="U130" s="112">
        <f t="shared" si="11"/>
        <v>0</v>
      </c>
      <c r="V130" s="112">
        <f t="shared" si="11"/>
        <v>0</v>
      </c>
      <c r="W130" s="112">
        <f t="shared" si="11"/>
        <v>0</v>
      </c>
      <c r="X130" s="112">
        <f t="shared" si="11"/>
        <v>0</v>
      </c>
      <c r="Y130" s="112">
        <f t="shared" si="11"/>
        <v>0</v>
      </c>
      <c r="Z130" s="112">
        <f t="shared" si="11"/>
        <v>0</v>
      </c>
      <c r="AA130" s="112">
        <f t="shared" si="11"/>
        <v>1</v>
      </c>
      <c r="AB130" s="112">
        <f t="shared" si="11"/>
        <v>0</v>
      </c>
      <c r="AC130" s="112">
        <f t="shared" si="11"/>
        <v>0</v>
      </c>
      <c r="AD130" s="112">
        <f t="shared" si="11"/>
        <v>0</v>
      </c>
      <c r="AE130" s="112">
        <f t="shared" si="11"/>
        <v>0</v>
      </c>
      <c r="AF130" s="112">
        <v>0</v>
      </c>
      <c r="AG130" s="112">
        <f t="shared" si="11"/>
        <v>0</v>
      </c>
      <c r="AH130" s="112">
        <f t="shared" si="11"/>
        <v>0</v>
      </c>
      <c r="AI130" s="48"/>
    </row>
    <row r="131" spans="1:35" s="5" customFormat="1" ht="41.25" customHeight="1" x14ac:dyDescent="0.25">
      <c r="A131" s="6" t="s">
        <v>6</v>
      </c>
      <c r="B131" s="175" t="s">
        <v>5</v>
      </c>
      <c r="C131" s="176"/>
      <c r="D131" s="177"/>
      <c r="E131" s="112">
        <v>1</v>
      </c>
      <c r="F131" s="112"/>
      <c r="G131" s="112">
        <v>1</v>
      </c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>
        <v>1</v>
      </c>
      <c r="AB131" s="112"/>
      <c r="AC131" s="112"/>
      <c r="AD131" s="112"/>
      <c r="AE131" s="112"/>
      <c r="AF131" s="112"/>
      <c r="AG131" s="112"/>
      <c r="AH131" s="112"/>
      <c r="AI131" s="47"/>
    </row>
    <row r="132" spans="1:35" s="5" customFormat="1" ht="41.25" customHeight="1" x14ac:dyDescent="0.25">
      <c r="A132" s="6" t="s">
        <v>4</v>
      </c>
      <c r="B132" s="175" t="s">
        <v>3</v>
      </c>
      <c r="C132" s="176"/>
      <c r="D132" s="177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47"/>
    </row>
    <row r="133" spans="1:35" s="5" customFormat="1" ht="35.25" customHeight="1" x14ac:dyDescent="0.25">
      <c r="A133" s="6" t="s">
        <v>2</v>
      </c>
      <c r="B133" s="142" t="s">
        <v>1</v>
      </c>
      <c r="C133" s="143"/>
      <c r="D133" s="144"/>
      <c r="E133" s="107">
        <v>16</v>
      </c>
      <c r="F133" s="107">
        <v>5</v>
      </c>
      <c r="G133" s="107">
        <v>10</v>
      </c>
      <c r="H133" s="107">
        <v>1</v>
      </c>
      <c r="I133" s="107"/>
      <c r="J133" s="107">
        <v>24</v>
      </c>
      <c r="K133" s="107">
        <v>18</v>
      </c>
      <c r="L133" s="107">
        <v>5</v>
      </c>
      <c r="M133" s="107">
        <v>1</v>
      </c>
      <c r="N133" s="107">
        <v>6</v>
      </c>
      <c r="O133" s="107">
        <v>3</v>
      </c>
      <c r="P133" s="107"/>
      <c r="Q133" s="107">
        <v>1</v>
      </c>
      <c r="R133" s="107"/>
      <c r="S133" s="107">
        <v>2</v>
      </c>
      <c r="T133" s="107"/>
      <c r="U133" s="107">
        <v>2</v>
      </c>
      <c r="V133" s="107"/>
      <c r="W133" s="107"/>
      <c r="X133" s="107">
        <v>6</v>
      </c>
      <c r="Y133" s="107"/>
      <c r="Z133" s="107">
        <v>3</v>
      </c>
      <c r="AA133" s="107">
        <v>27</v>
      </c>
      <c r="AB133" s="107">
        <v>8</v>
      </c>
      <c r="AC133" s="107">
        <v>1</v>
      </c>
      <c r="AD133" s="107"/>
      <c r="AE133" s="107">
        <v>1</v>
      </c>
      <c r="AF133" s="107"/>
      <c r="AG133" s="107"/>
      <c r="AH133" s="107"/>
      <c r="AI133" s="47"/>
    </row>
    <row r="134" spans="1:35" s="5" customFormat="1" ht="35.25" customHeight="1" x14ac:dyDescent="0.25">
      <c r="A134" s="6"/>
      <c r="B134" s="142" t="s">
        <v>0</v>
      </c>
      <c r="C134" s="143"/>
      <c r="D134" s="144"/>
      <c r="E134" s="112">
        <f t="shared" ref="E134:AH134" si="12">E19+E39+E51+E59+E73+E80+E87+E90+E112+E116+E125+E130+E133</f>
        <v>6075</v>
      </c>
      <c r="F134" s="112">
        <f t="shared" si="12"/>
        <v>701</v>
      </c>
      <c r="G134" s="112">
        <f t="shared" si="12"/>
        <v>5362</v>
      </c>
      <c r="H134" s="112">
        <f t="shared" si="12"/>
        <v>11</v>
      </c>
      <c r="I134" s="112">
        <f t="shared" si="12"/>
        <v>1</v>
      </c>
      <c r="J134" s="112">
        <f t="shared" si="12"/>
        <v>12037</v>
      </c>
      <c r="K134" s="112">
        <f t="shared" si="12"/>
        <v>11046</v>
      </c>
      <c r="L134" s="112">
        <f t="shared" si="12"/>
        <v>354</v>
      </c>
      <c r="M134" s="112">
        <f t="shared" si="12"/>
        <v>17</v>
      </c>
      <c r="N134" s="112">
        <f t="shared" si="12"/>
        <v>9193</v>
      </c>
      <c r="O134" s="112">
        <f t="shared" si="12"/>
        <v>7973</v>
      </c>
      <c r="P134" s="112">
        <f t="shared" si="12"/>
        <v>147</v>
      </c>
      <c r="Q134" s="112">
        <f t="shared" si="12"/>
        <v>161</v>
      </c>
      <c r="R134" s="112">
        <f t="shared" si="12"/>
        <v>1</v>
      </c>
      <c r="S134" s="112">
        <f t="shared" si="12"/>
        <v>911</v>
      </c>
      <c r="T134" s="112">
        <f t="shared" si="12"/>
        <v>131</v>
      </c>
      <c r="U134" s="112">
        <f t="shared" si="12"/>
        <v>731</v>
      </c>
      <c r="V134" s="112">
        <f t="shared" si="12"/>
        <v>49</v>
      </c>
      <c r="W134" s="112">
        <f t="shared" si="12"/>
        <v>61</v>
      </c>
      <c r="X134" s="112">
        <f t="shared" si="12"/>
        <v>9254</v>
      </c>
      <c r="Y134" s="112">
        <f t="shared" si="12"/>
        <v>15</v>
      </c>
      <c r="Z134" s="112">
        <f t="shared" si="12"/>
        <v>220</v>
      </c>
      <c r="AA134" s="112">
        <f t="shared" si="12"/>
        <v>7837</v>
      </c>
      <c r="AB134" s="112">
        <f t="shared" si="12"/>
        <v>705</v>
      </c>
      <c r="AC134" s="112">
        <f t="shared" si="12"/>
        <v>109</v>
      </c>
      <c r="AD134" s="112">
        <f t="shared" si="12"/>
        <v>59</v>
      </c>
      <c r="AE134" s="112">
        <f t="shared" si="12"/>
        <v>168</v>
      </c>
      <c r="AF134" s="112">
        <v>16</v>
      </c>
      <c r="AG134" s="112">
        <f t="shared" si="12"/>
        <v>0</v>
      </c>
      <c r="AH134" s="112">
        <f t="shared" si="12"/>
        <v>16</v>
      </c>
      <c r="AI134" s="48"/>
    </row>
    <row r="135" spans="1:35" s="5" customFormat="1" ht="20.2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</row>
    <row r="136" spans="1:35" s="5" customFormat="1" ht="14.25" customHeigh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</row>
    <row r="137" spans="1:35" s="5" customFormat="1" ht="14.25" customHeight="1" x14ac:dyDescent="0.2">
      <c r="A137" s="1"/>
      <c r="B137" s="16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3"/>
      <c r="AI137" s="4"/>
    </row>
    <row r="138" spans="1:35" ht="54" customHeight="1" x14ac:dyDescent="0.2">
      <c r="B138" s="15"/>
      <c r="C138" s="181" t="s">
        <v>274</v>
      </c>
      <c r="D138" s="182"/>
      <c r="E138" s="182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AH138" s="3"/>
      <c r="AI138" s="4"/>
    </row>
    <row r="139" spans="1:35" x14ac:dyDescent="0.2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AH139" s="3"/>
      <c r="AI139" s="4"/>
    </row>
    <row r="140" spans="1:35" ht="12.75" customHeight="1" x14ac:dyDescent="0.2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AH140" s="3"/>
    </row>
    <row r="141" spans="1:35" x14ac:dyDescent="0.2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AH141" s="3"/>
    </row>
    <row r="142" spans="1:35" x14ac:dyDescent="0.2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AH142" s="3"/>
    </row>
    <row r="143" spans="1:35" x14ac:dyDescent="0.2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AH143" s="3"/>
    </row>
    <row r="144" spans="1:35" x14ac:dyDescent="0.2">
      <c r="AH144" s="3"/>
    </row>
    <row r="145" spans="34:34" x14ac:dyDescent="0.2">
      <c r="AH145" s="3"/>
    </row>
    <row r="146" spans="34:34" x14ac:dyDescent="0.2">
      <c r="AH146" s="3"/>
    </row>
    <row r="147" spans="34:34" x14ac:dyDescent="0.2">
      <c r="AH147" s="3"/>
    </row>
    <row r="148" spans="34:34" x14ac:dyDescent="0.2">
      <c r="AH148" s="3"/>
    </row>
    <row r="149" spans="34:34" x14ac:dyDescent="0.2">
      <c r="AH149" s="3"/>
    </row>
    <row r="150" spans="34:34" x14ac:dyDescent="0.2">
      <c r="AH150" s="3"/>
    </row>
    <row r="151" spans="34:34" x14ac:dyDescent="0.2">
      <c r="AH151" s="3"/>
    </row>
    <row r="152" spans="34:34" x14ac:dyDescent="0.2">
      <c r="AH152" s="3"/>
    </row>
    <row r="153" spans="34:34" x14ac:dyDescent="0.2">
      <c r="AH153" s="3"/>
    </row>
    <row r="154" spans="34:34" x14ac:dyDescent="0.2">
      <c r="AH154" s="3"/>
    </row>
    <row r="155" spans="34:34" x14ac:dyDescent="0.2">
      <c r="AH155" s="3"/>
    </row>
    <row r="156" spans="34:34" x14ac:dyDescent="0.2">
      <c r="AH156" s="3"/>
    </row>
    <row r="157" spans="34:34" x14ac:dyDescent="0.2">
      <c r="AH157" s="3"/>
    </row>
    <row r="158" spans="34:34" x14ac:dyDescent="0.2">
      <c r="AH158" s="3"/>
    </row>
    <row r="159" spans="34:34" x14ac:dyDescent="0.2">
      <c r="AH159" s="3"/>
    </row>
    <row r="160" spans="34:34" x14ac:dyDescent="0.2">
      <c r="AH160" s="3"/>
    </row>
    <row r="161" spans="34:34" x14ac:dyDescent="0.2">
      <c r="AH161" s="3"/>
    </row>
    <row r="162" spans="34:34" x14ac:dyDescent="0.2">
      <c r="AH162" s="3"/>
    </row>
    <row r="163" spans="34:34" x14ac:dyDescent="0.2">
      <c r="AH163" s="3"/>
    </row>
    <row r="164" spans="34:34" x14ac:dyDescent="0.2">
      <c r="AH164" s="3"/>
    </row>
    <row r="165" spans="34:34" x14ac:dyDescent="0.2">
      <c r="AH165" s="3"/>
    </row>
    <row r="166" spans="34:34" x14ac:dyDescent="0.2">
      <c r="AH166" s="3"/>
    </row>
    <row r="167" spans="34:34" x14ac:dyDescent="0.2">
      <c r="AH167" s="3"/>
    </row>
    <row r="168" spans="34:34" x14ac:dyDescent="0.2">
      <c r="AH168" s="3"/>
    </row>
    <row r="169" spans="34:34" x14ac:dyDescent="0.2">
      <c r="AH169" s="3"/>
    </row>
    <row r="170" spans="34:34" x14ac:dyDescent="0.2">
      <c r="AH170" s="3"/>
    </row>
    <row r="171" spans="34:34" x14ac:dyDescent="0.2">
      <c r="AH171" s="3"/>
    </row>
    <row r="172" spans="34:34" x14ac:dyDescent="0.2">
      <c r="AH172" s="3"/>
    </row>
    <row r="173" spans="34:34" x14ac:dyDescent="0.2">
      <c r="AH173" s="3"/>
    </row>
    <row r="174" spans="34:34" x14ac:dyDescent="0.2">
      <c r="AH174" s="3"/>
    </row>
    <row r="175" spans="34:34" x14ac:dyDescent="0.2">
      <c r="AH175" s="3"/>
    </row>
    <row r="176" spans="34:34" x14ac:dyDescent="0.2">
      <c r="AH176" s="3"/>
    </row>
    <row r="177" spans="34:34" x14ac:dyDescent="0.2">
      <c r="AH177" s="3"/>
    </row>
    <row r="178" spans="34:34" x14ac:dyDescent="0.2">
      <c r="AH178" s="3"/>
    </row>
    <row r="179" spans="34:34" x14ac:dyDescent="0.2">
      <c r="AH179" s="3"/>
    </row>
    <row r="180" spans="34:34" x14ac:dyDescent="0.2">
      <c r="AH180" s="3"/>
    </row>
    <row r="181" spans="34:34" x14ac:dyDescent="0.2">
      <c r="AH181" s="3"/>
    </row>
    <row r="182" spans="34:34" x14ac:dyDescent="0.2">
      <c r="AH182" s="3"/>
    </row>
    <row r="183" spans="34:34" x14ac:dyDescent="0.2">
      <c r="AH183" s="3"/>
    </row>
    <row r="184" spans="34:34" x14ac:dyDescent="0.2">
      <c r="AH184" s="3"/>
    </row>
    <row r="185" spans="34:34" x14ac:dyDescent="0.2">
      <c r="AH185" s="3"/>
    </row>
    <row r="186" spans="34:34" x14ac:dyDescent="0.2">
      <c r="AH186" s="3"/>
    </row>
    <row r="187" spans="34:34" x14ac:dyDescent="0.2">
      <c r="AH187" s="3"/>
    </row>
    <row r="188" spans="34:34" x14ac:dyDescent="0.2">
      <c r="AH188" s="3"/>
    </row>
    <row r="189" spans="34:34" x14ac:dyDescent="0.2">
      <c r="AH189" s="3"/>
    </row>
    <row r="190" spans="34:34" x14ac:dyDescent="0.2">
      <c r="AH190" s="3"/>
    </row>
    <row r="191" spans="34:34" x14ac:dyDescent="0.2">
      <c r="AH191" s="3"/>
    </row>
    <row r="192" spans="34:34" x14ac:dyDescent="0.2">
      <c r="AH192" s="3"/>
    </row>
    <row r="193" spans="34:34" x14ac:dyDescent="0.2">
      <c r="AH193" s="3"/>
    </row>
    <row r="194" spans="34:34" x14ac:dyDescent="0.2">
      <c r="AH194" s="3"/>
    </row>
    <row r="195" spans="34:34" x14ac:dyDescent="0.2">
      <c r="AH195" s="3"/>
    </row>
    <row r="196" spans="34:34" x14ac:dyDescent="0.2">
      <c r="AH196" s="3"/>
    </row>
    <row r="197" spans="34:34" x14ac:dyDescent="0.2">
      <c r="AH197" s="3"/>
    </row>
    <row r="198" spans="34:34" x14ac:dyDescent="0.2">
      <c r="AH198" s="3"/>
    </row>
    <row r="199" spans="34:34" x14ac:dyDescent="0.2">
      <c r="AH199" s="3"/>
    </row>
    <row r="200" spans="34:34" x14ac:dyDescent="0.2">
      <c r="AH200" s="3"/>
    </row>
    <row r="201" spans="34:34" x14ac:dyDescent="0.2">
      <c r="AH201" s="3"/>
    </row>
    <row r="202" spans="34:34" x14ac:dyDescent="0.2">
      <c r="AH202" s="3"/>
    </row>
    <row r="203" spans="34:34" x14ac:dyDescent="0.2">
      <c r="AH203" s="3"/>
    </row>
    <row r="204" spans="34:34" x14ac:dyDescent="0.2">
      <c r="AH204" s="3"/>
    </row>
    <row r="205" spans="34:34" x14ac:dyDescent="0.2">
      <c r="AH205" s="3"/>
    </row>
    <row r="206" spans="34:34" x14ac:dyDescent="0.2">
      <c r="AH206" s="3"/>
    </row>
    <row r="207" spans="34:34" x14ac:dyDescent="0.2">
      <c r="AH207" s="3"/>
    </row>
    <row r="208" spans="34:34" x14ac:dyDescent="0.2">
      <c r="AH208" s="3"/>
    </row>
    <row r="209" spans="34:34" x14ac:dyDescent="0.2">
      <c r="AH209" s="3"/>
    </row>
    <row r="210" spans="34:34" x14ac:dyDescent="0.2">
      <c r="AH210" s="3"/>
    </row>
    <row r="211" spans="34:34" x14ac:dyDescent="0.2">
      <c r="AH211" s="3"/>
    </row>
    <row r="212" spans="34:34" x14ac:dyDescent="0.2">
      <c r="AH212" s="3"/>
    </row>
    <row r="213" spans="34:34" x14ac:dyDescent="0.2">
      <c r="AH213" s="3"/>
    </row>
    <row r="214" spans="34:34" x14ac:dyDescent="0.2">
      <c r="AH214" s="3"/>
    </row>
    <row r="215" spans="34:34" x14ac:dyDescent="0.2">
      <c r="AH215" s="3"/>
    </row>
    <row r="216" spans="34:34" x14ac:dyDescent="0.2">
      <c r="AH216" s="3"/>
    </row>
    <row r="217" spans="34:34" x14ac:dyDescent="0.2">
      <c r="AH217" s="3"/>
    </row>
    <row r="218" spans="34:34" x14ac:dyDescent="0.2">
      <c r="AH218" s="3"/>
    </row>
    <row r="219" spans="34:34" x14ac:dyDescent="0.2">
      <c r="AH219" s="3"/>
    </row>
    <row r="220" spans="34:34" x14ac:dyDescent="0.2">
      <c r="AH220" s="3"/>
    </row>
    <row r="221" spans="34:34" x14ac:dyDescent="0.2">
      <c r="AH221" s="3"/>
    </row>
    <row r="222" spans="34:34" x14ac:dyDescent="0.2">
      <c r="AH222" s="3"/>
    </row>
    <row r="223" spans="34:34" x14ac:dyDescent="0.2">
      <c r="AH223" s="3"/>
    </row>
    <row r="224" spans="34:34" x14ac:dyDescent="0.2">
      <c r="AH224" s="3"/>
    </row>
    <row r="225" spans="34:34" x14ac:dyDescent="0.2">
      <c r="AH225" s="3"/>
    </row>
    <row r="226" spans="34:34" x14ac:dyDescent="0.2">
      <c r="AH226" s="3"/>
    </row>
    <row r="227" spans="34:34" x14ac:dyDescent="0.2">
      <c r="AH227" s="3"/>
    </row>
    <row r="228" spans="34:34" x14ac:dyDescent="0.2">
      <c r="AH228" s="3"/>
    </row>
    <row r="229" spans="34:34" x14ac:dyDescent="0.2">
      <c r="AH229" s="3"/>
    </row>
    <row r="230" spans="34:34" x14ac:dyDescent="0.2">
      <c r="AH230" s="3"/>
    </row>
    <row r="231" spans="34:34" x14ac:dyDescent="0.2">
      <c r="AH231" s="3"/>
    </row>
    <row r="232" spans="34:34" x14ac:dyDescent="0.2">
      <c r="AH232" s="3"/>
    </row>
    <row r="233" spans="34:34" x14ac:dyDescent="0.2">
      <c r="AH233" s="3"/>
    </row>
    <row r="234" spans="34:34" x14ac:dyDescent="0.2">
      <c r="AH234" s="3"/>
    </row>
    <row r="235" spans="34:34" x14ac:dyDescent="0.2">
      <c r="AH235" s="3"/>
    </row>
    <row r="236" spans="34:34" x14ac:dyDescent="0.2">
      <c r="AH236" s="3"/>
    </row>
    <row r="237" spans="34:34" x14ac:dyDescent="0.2">
      <c r="AH237" s="3"/>
    </row>
    <row r="238" spans="34:34" x14ac:dyDescent="0.2">
      <c r="AH238" s="3"/>
    </row>
    <row r="239" spans="34:34" x14ac:dyDescent="0.2">
      <c r="AH239" s="3"/>
    </row>
    <row r="240" spans="34:34" x14ac:dyDescent="0.2">
      <c r="AH240" s="3"/>
    </row>
    <row r="241" spans="34:34" x14ac:dyDescent="0.2">
      <c r="AH241" s="3"/>
    </row>
    <row r="242" spans="34:34" x14ac:dyDescent="0.2">
      <c r="AH242" s="3"/>
    </row>
    <row r="243" spans="34:34" x14ac:dyDescent="0.2">
      <c r="AH243" s="3"/>
    </row>
    <row r="244" spans="34:34" x14ac:dyDescent="0.2">
      <c r="AH244" s="3"/>
    </row>
    <row r="245" spans="34:34" x14ac:dyDescent="0.2">
      <c r="AH245" s="3"/>
    </row>
    <row r="246" spans="34:34" x14ac:dyDescent="0.2">
      <c r="AH246" s="3"/>
    </row>
    <row r="247" spans="34:34" x14ac:dyDescent="0.2">
      <c r="AH247" s="3"/>
    </row>
    <row r="248" spans="34:34" x14ac:dyDescent="0.2">
      <c r="AH248" s="3"/>
    </row>
    <row r="249" spans="34:34" x14ac:dyDescent="0.2">
      <c r="AH249" s="3"/>
    </row>
    <row r="250" spans="34:34" x14ac:dyDescent="0.2">
      <c r="AH250" s="3"/>
    </row>
    <row r="251" spans="34:34" x14ac:dyDescent="0.2">
      <c r="AH251" s="3"/>
    </row>
    <row r="252" spans="34:34" x14ac:dyDescent="0.2">
      <c r="AH252" s="3"/>
    </row>
    <row r="253" spans="34:34" x14ac:dyDescent="0.2">
      <c r="AH253" s="3"/>
    </row>
    <row r="254" spans="34:34" x14ac:dyDescent="0.2">
      <c r="AH254" s="3"/>
    </row>
    <row r="255" spans="34:34" x14ac:dyDescent="0.2">
      <c r="AH255" s="3"/>
    </row>
    <row r="256" spans="34:34" x14ac:dyDescent="0.2">
      <c r="AH256" s="3"/>
    </row>
    <row r="257" spans="34:34" x14ac:dyDescent="0.2">
      <c r="AH257" s="3"/>
    </row>
    <row r="258" spans="34:34" x14ac:dyDescent="0.2">
      <c r="AH258" s="3"/>
    </row>
    <row r="259" spans="34:34" x14ac:dyDescent="0.2">
      <c r="AH259" s="3"/>
    </row>
    <row r="260" spans="34:34" x14ac:dyDescent="0.2">
      <c r="AH260" s="3"/>
    </row>
    <row r="261" spans="34:34" x14ac:dyDescent="0.2">
      <c r="AH261" s="3"/>
    </row>
    <row r="262" spans="34:34" x14ac:dyDescent="0.2">
      <c r="AH262" s="3"/>
    </row>
    <row r="263" spans="34:34" x14ac:dyDescent="0.2">
      <c r="AH263" s="3"/>
    </row>
    <row r="264" spans="34:34" x14ac:dyDescent="0.2">
      <c r="AH264" s="3"/>
    </row>
    <row r="265" spans="34:34" x14ac:dyDescent="0.2">
      <c r="AH265" s="3"/>
    </row>
    <row r="266" spans="34:34" x14ac:dyDescent="0.2">
      <c r="AH266" s="3"/>
    </row>
    <row r="267" spans="34:34" x14ac:dyDescent="0.2">
      <c r="AH267" s="3"/>
    </row>
    <row r="268" spans="34:34" x14ac:dyDescent="0.2">
      <c r="AH268" s="3"/>
    </row>
    <row r="269" spans="34:34" x14ac:dyDescent="0.2">
      <c r="AH269" s="3"/>
    </row>
    <row r="270" spans="34:34" x14ac:dyDescent="0.2">
      <c r="AH270" s="3"/>
    </row>
    <row r="271" spans="34:34" x14ac:dyDescent="0.2">
      <c r="AH271" s="3"/>
    </row>
    <row r="272" spans="34:34" x14ac:dyDescent="0.2">
      <c r="AH272" s="3"/>
    </row>
    <row r="273" spans="34:34" x14ac:dyDescent="0.2">
      <c r="AH273" s="3"/>
    </row>
    <row r="274" spans="34:34" x14ac:dyDescent="0.2">
      <c r="AH274" s="3"/>
    </row>
    <row r="275" spans="34:34" x14ac:dyDescent="0.2">
      <c r="AH275" s="3"/>
    </row>
    <row r="276" spans="34:34" x14ac:dyDescent="0.2">
      <c r="AH276" s="3"/>
    </row>
    <row r="277" spans="34:34" x14ac:dyDescent="0.2">
      <c r="AH277" s="3"/>
    </row>
    <row r="278" spans="34:34" x14ac:dyDescent="0.2">
      <c r="AH278" s="3"/>
    </row>
    <row r="279" spans="34:34" x14ac:dyDescent="0.2">
      <c r="AH279" s="3"/>
    </row>
    <row r="280" spans="34:34" x14ac:dyDescent="0.2">
      <c r="AH280" s="3"/>
    </row>
    <row r="281" spans="34:34" x14ac:dyDescent="0.2">
      <c r="AH281" s="3"/>
    </row>
    <row r="282" spans="34:34" x14ac:dyDescent="0.2">
      <c r="AH282" s="3"/>
    </row>
    <row r="283" spans="34:34" x14ac:dyDescent="0.2">
      <c r="AH283" s="3"/>
    </row>
    <row r="284" spans="34:34" x14ac:dyDescent="0.2">
      <c r="AH284" s="3"/>
    </row>
    <row r="285" spans="34:34" x14ac:dyDescent="0.2">
      <c r="AH285" s="3"/>
    </row>
    <row r="286" spans="34:34" x14ac:dyDescent="0.2">
      <c r="AH286" s="3"/>
    </row>
    <row r="287" spans="34:34" x14ac:dyDescent="0.2">
      <c r="AH287" s="3"/>
    </row>
    <row r="288" spans="34:34" x14ac:dyDescent="0.2">
      <c r="AH288" s="3"/>
    </row>
    <row r="289" spans="34:34" x14ac:dyDescent="0.2">
      <c r="AH289" s="3"/>
    </row>
    <row r="290" spans="34:34" x14ac:dyDescent="0.2">
      <c r="AH290" s="3"/>
    </row>
    <row r="291" spans="34:34" x14ac:dyDescent="0.2">
      <c r="AH291" s="3"/>
    </row>
    <row r="292" spans="34:34" x14ac:dyDescent="0.2">
      <c r="AH292" s="3"/>
    </row>
    <row r="293" spans="34:34" x14ac:dyDescent="0.2">
      <c r="AH293" s="3"/>
    </row>
    <row r="294" spans="34:34" x14ac:dyDescent="0.2">
      <c r="AH294" s="3"/>
    </row>
    <row r="295" spans="34:34" x14ac:dyDescent="0.2">
      <c r="AH295" s="3"/>
    </row>
    <row r="296" spans="34:34" x14ac:dyDescent="0.2">
      <c r="AH296" s="3"/>
    </row>
    <row r="297" spans="34:34" x14ac:dyDescent="0.2">
      <c r="AH297" s="3"/>
    </row>
    <row r="298" spans="34:34" x14ac:dyDescent="0.2">
      <c r="AH298" s="3"/>
    </row>
    <row r="299" spans="34:34" x14ac:dyDescent="0.2">
      <c r="AH299" s="3"/>
    </row>
    <row r="300" spans="34:34" x14ac:dyDescent="0.2">
      <c r="AH300" s="3"/>
    </row>
    <row r="301" spans="34:34" x14ac:dyDescent="0.2">
      <c r="AH301" s="3"/>
    </row>
    <row r="302" spans="34:34" x14ac:dyDescent="0.2">
      <c r="AH302" s="3"/>
    </row>
    <row r="303" spans="34:34" x14ac:dyDescent="0.2">
      <c r="AH303" s="3"/>
    </row>
    <row r="304" spans="34:34" x14ac:dyDescent="0.2">
      <c r="AH304" s="3"/>
    </row>
    <row r="305" spans="34:34" x14ac:dyDescent="0.2">
      <c r="AH305" s="3"/>
    </row>
    <row r="306" spans="34:34" x14ac:dyDescent="0.2">
      <c r="AH306" s="3"/>
    </row>
    <row r="307" spans="34:34" x14ac:dyDescent="0.2">
      <c r="AH307" s="3"/>
    </row>
    <row r="308" spans="34:34" x14ac:dyDescent="0.2">
      <c r="AH308" s="3"/>
    </row>
    <row r="309" spans="34:34" x14ac:dyDescent="0.2">
      <c r="AH309" s="3"/>
    </row>
    <row r="310" spans="34:34" x14ac:dyDescent="0.2">
      <c r="AH310" s="3"/>
    </row>
    <row r="311" spans="34:34" x14ac:dyDescent="0.2">
      <c r="AH311" s="3"/>
    </row>
    <row r="312" spans="34:34" x14ac:dyDescent="0.2">
      <c r="AH312" s="3"/>
    </row>
    <row r="313" spans="34:34" x14ac:dyDescent="0.2">
      <c r="AH313" s="3"/>
    </row>
    <row r="314" spans="34:34" x14ac:dyDescent="0.2">
      <c r="AH314" s="3"/>
    </row>
    <row r="315" spans="34:34" x14ac:dyDescent="0.2">
      <c r="AH315" s="3"/>
    </row>
    <row r="316" spans="34:34" x14ac:dyDescent="0.2">
      <c r="AH316" s="3"/>
    </row>
    <row r="317" spans="34:34" x14ac:dyDescent="0.2">
      <c r="AH317" s="3"/>
    </row>
    <row r="318" spans="34:34" x14ac:dyDescent="0.2">
      <c r="AH318" s="3"/>
    </row>
    <row r="319" spans="34:34" x14ac:dyDescent="0.2">
      <c r="AH319" s="3"/>
    </row>
    <row r="320" spans="34:34" x14ac:dyDescent="0.2">
      <c r="AH320" s="3"/>
    </row>
    <row r="321" spans="34:34" x14ac:dyDescent="0.2">
      <c r="AH321" s="3"/>
    </row>
    <row r="322" spans="34:34" x14ac:dyDescent="0.2">
      <c r="AH322" s="3"/>
    </row>
    <row r="323" spans="34:34" x14ac:dyDescent="0.2">
      <c r="AH323" s="3"/>
    </row>
    <row r="324" spans="34:34" x14ac:dyDescent="0.2">
      <c r="AH324" s="3"/>
    </row>
    <row r="325" spans="34:34" x14ac:dyDescent="0.2">
      <c r="AH325" s="3"/>
    </row>
    <row r="326" spans="34:34" x14ac:dyDescent="0.2">
      <c r="AH326" s="3"/>
    </row>
    <row r="327" spans="34:34" x14ac:dyDescent="0.2">
      <c r="AH327" s="3"/>
    </row>
    <row r="328" spans="34:34" x14ac:dyDescent="0.2">
      <c r="AH328" s="3"/>
    </row>
    <row r="329" spans="34:34" x14ac:dyDescent="0.2">
      <c r="AH329" s="3"/>
    </row>
    <row r="330" spans="34:34" x14ac:dyDescent="0.2">
      <c r="AH330" s="3"/>
    </row>
    <row r="331" spans="34:34" x14ac:dyDescent="0.2">
      <c r="AH331" s="3"/>
    </row>
    <row r="332" spans="34:34" x14ac:dyDescent="0.2">
      <c r="AH332" s="3"/>
    </row>
    <row r="333" spans="34:34" x14ac:dyDescent="0.2">
      <c r="AH333" s="3"/>
    </row>
    <row r="334" spans="34:34" x14ac:dyDescent="0.2">
      <c r="AH334" s="3"/>
    </row>
    <row r="335" spans="34:34" x14ac:dyDescent="0.2">
      <c r="AH335" s="3"/>
    </row>
    <row r="336" spans="34:34" x14ac:dyDescent="0.2">
      <c r="AH336" s="3"/>
    </row>
    <row r="337" spans="34:34" x14ac:dyDescent="0.2">
      <c r="AH337" s="3"/>
    </row>
    <row r="338" spans="34:34" x14ac:dyDescent="0.2">
      <c r="AH338" s="3"/>
    </row>
    <row r="339" spans="34:34" x14ac:dyDescent="0.2">
      <c r="AH339" s="3"/>
    </row>
    <row r="340" spans="34:34" x14ac:dyDescent="0.2">
      <c r="AH340" s="3"/>
    </row>
    <row r="341" spans="34:34" x14ac:dyDescent="0.2">
      <c r="AH341" s="3"/>
    </row>
    <row r="342" spans="34:34" x14ac:dyDescent="0.2">
      <c r="AH342" s="3"/>
    </row>
    <row r="343" spans="34:34" x14ac:dyDescent="0.2">
      <c r="AH343" s="3"/>
    </row>
    <row r="344" spans="34:34" x14ac:dyDescent="0.2">
      <c r="AH344" s="3"/>
    </row>
    <row r="345" spans="34:34" x14ac:dyDescent="0.2">
      <c r="AH345" s="3"/>
    </row>
    <row r="346" spans="34:34" x14ac:dyDescent="0.2">
      <c r="AH346" s="3"/>
    </row>
    <row r="347" spans="34:34" x14ac:dyDescent="0.2">
      <c r="AH347" s="3"/>
    </row>
    <row r="348" spans="34:34" x14ac:dyDescent="0.2">
      <c r="AH348" s="3"/>
    </row>
    <row r="349" spans="34:34" x14ac:dyDescent="0.2">
      <c r="AH349" s="3"/>
    </row>
    <row r="350" spans="34:34" x14ac:dyDescent="0.2">
      <c r="AH350" s="3"/>
    </row>
    <row r="351" spans="34:34" x14ac:dyDescent="0.2">
      <c r="AH351" s="3"/>
    </row>
    <row r="352" spans="34:34" x14ac:dyDescent="0.2">
      <c r="AH352" s="3"/>
    </row>
    <row r="353" spans="34:34" x14ac:dyDescent="0.2">
      <c r="AH353" s="3"/>
    </row>
    <row r="354" spans="34:34" x14ac:dyDescent="0.2">
      <c r="AH354" s="3"/>
    </row>
    <row r="355" spans="34:34" x14ac:dyDescent="0.2">
      <c r="AH355" s="3"/>
    </row>
    <row r="356" spans="34:34" x14ac:dyDescent="0.2">
      <c r="AH356" s="3"/>
    </row>
    <row r="357" spans="34:34" x14ac:dyDescent="0.2">
      <c r="AH357" s="3"/>
    </row>
    <row r="358" spans="34:34" x14ac:dyDescent="0.2">
      <c r="AH358" s="3"/>
    </row>
    <row r="359" spans="34:34" x14ac:dyDescent="0.2">
      <c r="AH359" s="3"/>
    </row>
    <row r="360" spans="34:34" x14ac:dyDescent="0.2">
      <c r="AH360" s="3"/>
    </row>
    <row r="361" spans="34:34" x14ac:dyDescent="0.2">
      <c r="AH361" s="3"/>
    </row>
    <row r="362" spans="34:34" x14ac:dyDescent="0.2">
      <c r="AH362" s="3"/>
    </row>
    <row r="363" spans="34:34" x14ac:dyDescent="0.2">
      <c r="AH363" s="3"/>
    </row>
    <row r="364" spans="34:34" x14ac:dyDescent="0.2">
      <c r="AH364" s="3"/>
    </row>
    <row r="365" spans="34:34" x14ac:dyDescent="0.2">
      <c r="AH365" s="3"/>
    </row>
    <row r="366" spans="34:34" x14ac:dyDescent="0.2">
      <c r="AH366" s="3"/>
    </row>
    <row r="367" spans="34:34" x14ac:dyDescent="0.2">
      <c r="AH367" s="3"/>
    </row>
    <row r="368" spans="34:34" x14ac:dyDescent="0.2">
      <c r="AH368" s="3"/>
    </row>
    <row r="369" spans="34:34" x14ac:dyDescent="0.2">
      <c r="AH369" s="3"/>
    </row>
    <row r="370" spans="34:34" x14ac:dyDescent="0.2">
      <c r="AH370" s="3"/>
    </row>
    <row r="371" spans="34:34" x14ac:dyDescent="0.2">
      <c r="AH371" s="3"/>
    </row>
    <row r="372" spans="34:34" x14ac:dyDescent="0.2">
      <c r="AH372" s="3"/>
    </row>
    <row r="373" spans="34:34" x14ac:dyDescent="0.2">
      <c r="AH373" s="3"/>
    </row>
    <row r="374" spans="34:34" x14ac:dyDescent="0.2">
      <c r="AH374" s="3"/>
    </row>
    <row r="375" spans="34:34" x14ac:dyDescent="0.2">
      <c r="AH375" s="3"/>
    </row>
    <row r="376" spans="34:34" x14ac:dyDescent="0.2">
      <c r="AH376" s="3"/>
    </row>
    <row r="377" spans="34:34" x14ac:dyDescent="0.2">
      <c r="AH377" s="3"/>
    </row>
    <row r="378" spans="34:34" x14ac:dyDescent="0.2">
      <c r="AH378" s="3"/>
    </row>
    <row r="379" spans="34:34" x14ac:dyDescent="0.2">
      <c r="AH379" s="3"/>
    </row>
    <row r="380" spans="34:34" x14ac:dyDescent="0.2">
      <c r="AH380" s="3"/>
    </row>
    <row r="381" spans="34:34" x14ac:dyDescent="0.2">
      <c r="AH381" s="3"/>
    </row>
    <row r="382" spans="34:34" x14ac:dyDescent="0.2">
      <c r="AH382" s="3"/>
    </row>
    <row r="383" spans="34:34" x14ac:dyDescent="0.2">
      <c r="AH383" s="3"/>
    </row>
    <row r="384" spans="34:34" x14ac:dyDescent="0.2">
      <c r="AH384" s="3"/>
    </row>
    <row r="385" spans="34:34" x14ac:dyDescent="0.2">
      <c r="AH385" s="3"/>
    </row>
    <row r="386" spans="34:34" x14ac:dyDescent="0.2">
      <c r="AH386" s="3"/>
    </row>
    <row r="387" spans="34:34" x14ac:dyDescent="0.2">
      <c r="AH387" s="3"/>
    </row>
    <row r="388" spans="34:34" x14ac:dyDescent="0.2">
      <c r="AH388" s="3"/>
    </row>
    <row r="389" spans="34:34" x14ac:dyDescent="0.2">
      <c r="AH389" s="3"/>
    </row>
    <row r="390" spans="34:34" x14ac:dyDescent="0.2">
      <c r="AH390" s="3"/>
    </row>
    <row r="391" spans="34:34" x14ac:dyDescent="0.2">
      <c r="AH391" s="3"/>
    </row>
    <row r="392" spans="34:34" x14ac:dyDescent="0.2">
      <c r="AH392" s="3"/>
    </row>
    <row r="393" spans="34:34" x14ac:dyDescent="0.2">
      <c r="AH393" s="3"/>
    </row>
    <row r="394" spans="34:34" x14ac:dyDescent="0.2">
      <c r="AH394" s="3"/>
    </row>
    <row r="395" spans="34:34" x14ac:dyDescent="0.2">
      <c r="AH395" s="3"/>
    </row>
    <row r="396" spans="34:34" x14ac:dyDescent="0.2">
      <c r="AH396" s="3"/>
    </row>
    <row r="397" spans="34:34" x14ac:dyDescent="0.2">
      <c r="AH397" s="3"/>
    </row>
    <row r="398" spans="34:34" x14ac:dyDescent="0.2">
      <c r="AH398" s="3"/>
    </row>
    <row r="399" spans="34:34" x14ac:dyDescent="0.2">
      <c r="AH399" s="3"/>
    </row>
    <row r="400" spans="34:34" x14ac:dyDescent="0.2">
      <c r="AH400" s="3"/>
    </row>
    <row r="401" spans="34:34" x14ac:dyDescent="0.2">
      <c r="AH401" s="3"/>
    </row>
    <row r="402" spans="34:34" x14ac:dyDescent="0.2">
      <c r="AH402" s="3"/>
    </row>
    <row r="403" spans="34:34" x14ac:dyDescent="0.2">
      <c r="AH403" s="3"/>
    </row>
    <row r="404" spans="34:34" x14ac:dyDescent="0.2">
      <c r="AH404" s="3"/>
    </row>
    <row r="405" spans="34:34" x14ac:dyDescent="0.2">
      <c r="AH405" s="3"/>
    </row>
    <row r="406" spans="34:34" x14ac:dyDescent="0.2">
      <c r="AH406" s="3"/>
    </row>
    <row r="407" spans="34:34" x14ac:dyDescent="0.2">
      <c r="AH407" s="3"/>
    </row>
    <row r="408" spans="34:34" x14ac:dyDescent="0.2">
      <c r="AH408" s="3"/>
    </row>
    <row r="409" spans="34:34" x14ac:dyDescent="0.2">
      <c r="AH409" s="3"/>
    </row>
    <row r="410" spans="34:34" x14ac:dyDescent="0.2">
      <c r="AH410" s="3"/>
    </row>
    <row r="411" spans="34:34" x14ac:dyDescent="0.2">
      <c r="AH411" s="3"/>
    </row>
    <row r="412" spans="34:34" x14ac:dyDescent="0.2">
      <c r="AH412" s="3"/>
    </row>
    <row r="413" spans="34:34" x14ac:dyDescent="0.2">
      <c r="AH413" s="3"/>
    </row>
    <row r="414" spans="34:34" x14ac:dyDescent="0.2">
      <c r="AH414" s="3"/>
    </row>
    <row r="415" spans="34:34" x14ac:dyDescent="0.2">
      <c r="AH415" s="3"/>
    </row>
    <row r="416" spans="34:34" x14ac:dyDescent="0.2">
      <c r="AH416" s="3"/>
    </row>
    <row r="417" spans="34:34" x14ac:dyDescent="0.2">
      <c r="AH417" s="3"/>
    </row>
    <row r="418" spans="34:34" x14ac:dyDescent="0.2">
      <c r="AH418" s="3"/>
    </row>
    <row r="419" spans="34:34" x14ac:dyDescent="0.2">
      <c r="AH419" s="3"/>
    </row>
    <row r="420" spans="34:34" x14ac:dyDescent="0.2">
      <c r="AH420" s="3"/>
    </row>
    <row r="421" spans="34:34" x14ac:dyDescent="0.2">
      <c r="AH421" s="3"/>
    </row>
    <row r="422" spans="34:34" x14ac:dyDescent="0.2">
      <c r="AH422" s="3"/>
    </row>
    <row r="423" spans="34:34" x14ac:dyDescent="0.2">
      <c r="AH423" s="3"/>
    </row>
    <row r="424" spans="34:34" x14ac:dyDescent="0.2">
      <c r="AH424" s="3"/>
    </row>
    <row r="425" spans="34:34" x14ac:dyDescent="0.2">
      <c r="AH425" s="3"/>
    </row>
    <row r="426" spans="34:34" x14ac:dyDescent="0.2">
      <c r="AH426" s="3"/>
    </row>
    <row r="427" spans="34:34" x14ac:dyDescent="0.2">
      <c r="AH427" s="3"/>
    </row>
    <row r="428" spans="34:34" x14ac:dyDescent="0.2">
      <c r="AH428" s="3"/>
    </row>
    <row r="429" spans="34:34" x14ac:dyDescent="0.2">
      <c r="AH429" s="3"/>
    </row>
    <row r="430" spans="34:34" x14ac:dyDescent="0.2">
      <c r="AH430" s="3"/>
    </row>
    <row r="431" spans="34:34" x14ac:dyDescent="0.2">
      <c r="AH431" s="3"/>
    </row>
    <row r="432" spans="34:34" x14ac:dyDescent="0.2">
      <c r="AH432" s="3"/>
    </row>
    <row r="433" spans="34:34" x14ac:dyDescent="0.2">
      <c r="AH433" s="3"/>
    </row>
    <row r="434" spans="34:34" x14ac:dyDescent="0.2">
      <c r="AH434" s="3"/>
    </row>
    <row r="435" spans="34:34" x14ac:dyDescent="0.2">
      <c r="AH435" s="3"/>
    </row>
    <row r="436" spans="34:34" x14ac:dyDescent="0.2">
      <c r="AH436" s="3"/>
    </row>
    <row r="437" spans="34:34" x14ac:dyDescent="0.2">
      <c r="AH437" s="3"/>
    </row>
    <row r="438" spans="34:34" x14ac:dyDescent="0.2">
      <c r="AH438" s="3"/>
    </row>
    <row r="439" spans="34:34" x14ac:dyDescent="0.2">
      <c r="AH439" s="3"/>
    </row>
    <row r="440" spans="34:34" x14ac:dyDescent="0.2">
      <c r="AH440" s="3"/>
    </row>
    <row r="441" spans="34:34" x14ac:dyDescent="0.2">
      <c r="AH441" s="3"/>
    </row>
    <row r="442" spans="34:34" x14ac:dyDescent="0.2">
      <c r="AH442" s="3"/>
    </row>
    <row r="443" spans="34:34" x14ac:dyDescent="0.2">
      <c r="AH443" s="3"/>
    </row>
    <row r="444" spans="34:34" x14ac:dyDescent="0.2">
      <c r="AH444" s="3"/>
    </row>
    <row r="445" spans="34:34" x14ac:dyDescent="0.2">
      <c r="AH445" s="3"/>
    </row>
    <row r="446" spans="34:34" x14ac:dyDescent="0.2">
      <c r="AH446" s="3"/>
    </row>
    <row r="447" spans="34:34" x14ac:dyDescent="0.2">
      <c r="AH447" s="3"/>
    </row>
    <row r="448" spans="34:34" x14ac:dyDescent="0.2">
      <c r="AH448" s="3"/>
    </row>
    <row r="449" spans="34:34" x14ac:dyDescent="0.2">
      <c r="AH449" s="3"/>
    </row>
    <row r="450" spans="34:34" x14ac:dyDescent="0.2">
      <c r="AH450" s="3"/>
    </row>
    <row r="451" spans="34:34" x14ac:dyDescent="0.2">
      <c r="AH451" s="3"/>
    </row>
    <row r="452" spans="34:34" x14ac:dyDescent="0.2">
      <c r="AH452" s="3"/>
    </row>
    <row r="453" spans="34:34" x14ac:dyDescent="0.2">
      <c r="AH453" s="3"/>
    </row>
    <row r="454" spans="34:34" x14ac:dyDescent="0.2">
      <c r="AH454" s="3"/>
    </row>
    <row r="455" spans="34:34" x14ac:dyDescent="0.2">
      <c r="AH455" s="3"/>
    </row>
    <row r="456" spans="34:34" x14ac:dyDescent="0.2">
      <c r="AH456" s="3"/>
    </row>
    <row r="457" spans="34:34" x14ac:dyDescent="0.2">
      <c r="AH457" s="3"/>
    </row>
    <row r="458" spans="34:34" x14ac:dyDescent="0.2">
      <c r="AH458" s="3"/>
    </row>
    <row r="459" spans="34:34" x14ac:dyDescent="0.2">
      <c r="AH459" s="3"/>
    </row>
    <row r="460" spans="34:34" x14ac:dyDescent="0.2">
      <c r="AH460" s="3"/>
    </row>
    <row r="461" spans="34:34" x14ac:dyDescent="0.2">
      <c r="AH461" s="3"/>
    </row>
    <row r="462" spans="34:34" x14ac:dyDescent="0.2">
      <c r="AH462" s="3"/>
    </row>
    <row r="463" spans="34:34" x14ac:dyDescent="0.2">
      <c r="AH463" s="3"/>
    </row>
    <row r="464" spans="34:34" x14ac:dyDescent="0.2">
      <c r="AH464" s="3"/>
    </row>
    <row r="465" spans="34:34" x14ac:dyDescent="0.2">
      <c r="AH465" s="3"/>
    </row>
    <row r="466" spans="34:34" x14ac:dyDescent="0.2">
      <c r="AH466" s="3"/>
    </row>
    <row r="467" spans="34:34" x14ac:dyDescent="0.2">
      <c r="AH467" s="3"/>
    </row>
    <row r="468" spans="34:34" x14ac:dyDescent="0.2">
      <c r="AH468" s="3"/>
    </row>
    <row r="469" spans="34:34" x14ac:dyDescent="0.2">
      <c r="AH469" s="3"/>
    </row>
    <row r="470" spans="34:34" x14ac:dyDescent="0.2">
      <c r="AH470" s="3"/>
    </row>
    <row r="471" spans="34:34" x14ac:dyDescent="0.2">
      <c r="AH471" s="3"/>
    </row>
    <row r="472" spans="34:34" x14ac:dyDescent="0.2">
      <c r="AH472" s="3"/>
    </row>
    <row r="473" spans="34:34" x14ac:dyDescent="0.2">
      <c r="AH473" s="3"/>
    </row>
    <row r="474" spans="34:34" x14ac:dyDescent="0.2">
      <c r="AH474" s="3"/>
    </row>
    <row r="475" spans="34:34" x14ac:dyDescent="0.2">
      <c r="AH475" s="3"/>
    </row>
    <row r="476" spans="34:34" x14ac:dyDescent="0.2">
      <c r="AH476" s="3"/>
    </row>
    <row r="477" spans="34:34" x14ac:dyDescent="0.2">
      <c r="AH477" s="3"/>
    </row>
    <row r="478" spans="34:34" x14ac:dyDescent="0.2">
      <c r="AH478" s="3"/>
    </row>
    <row r="479" spans="34:34" x14ac:dyDescent="0.2">
      <c r="AH479" s="3"/>
    </row>
    <row r="480" spans="34:34" x14ac:dyDescent="0.2">
      <c r="AH480" s="3"/>
    </row>
    <row r="481" spans="34:34" x14ac:dyDescent="0.2">
      <c r="AH481" s="3"/>
    </row>
    <row r="482" spans="34:34" x14ac:dyDescent="0.2">
      <c r="AH482" s="3"/>
    </row>
    <row r="483" spans="34:34" x14ac:dyDescent="0.2">
      <c r="AH483" s="3"/>
    </row>
    <row r="484" spans="34:34" x14ac:dyDescent="0.2">
      <c r="AH484" s="3"/>
    </row>
    <row r="485" spans="34:34" x14ac:dyDescent="0.2">
      <c r="AH485" s="3"/>
    </row>
    <row r="486" spans="34:34" x14ac:dyDescent="0.2">
      <c r="AH486" s="3"/>
    </row>
    <row r="487" spans="34:34" x14ac:dyDescent="0.2">
      <c r="AH487" s="3"/>
    </row>
    <row r="488" spans="34:34" x14ac:dyDescent="0.2">
      <c r="AH488" s="3"/>
    </row>
    <row r="489" spans="34:34" x14ac:dyDescent="0.2">
      <c r="AH489" s="3"/>
    </row>
    <row r="490" spans="34:34" x14ac:dyDescent="0.2">
      <c r="AH490" s="3"/>
    </row>
    <row r="491" spans="34:34" x14ac:dyDescent="0.2">
      <c r="AH491" s="3"/>
    </row>
    <row r="492" spans="34:34" x14ac:dyDescent="0.2">
      <c r="AH492" s="3"/>
    </row>
    <row r="493" spans="34:34" x14ac:dyDescent="0.2">
      <c r="AH493" s="3"/>
    </row>
    <row r="494" spans="34:34" x14ac:dyDescent="0.2">
      <c r="AH494" s="3"/>
    </row>
    <row r="495" spans="34:34" x14ac:dyDescent="0.2">
      <c r="AH495" s="3"/>
    </row>
    <row r="496" spans="34:34" x14ac:dyDescent="0.2">
      <c r="AH496" s="3"/>
    </row>
    <row r="497" spans="34:34" x14ac:dyDescent="0.2">
      <c r="AH497" s="3"/>
    </row>
    <row r="498" spans="34:34" x14ac:dyDescent="0.2">
      <c r="AH498" s="3"/>
    </row>
    <row r="499" spans="34:34" x14ac:dyDescent="0.2">
      <c r="AH499" s="3"/>
    </row>
    <row r="500" spans="34:34" x14ac:dyDescent="0.2">
      <c r="AH500" s="3"/>
    </row>
    <row r="501" spans="34:34" x14ac:dyDescent="0.2">
      <c r="AH501" s="3"/>
    </row>
    <row r="502" spans="34:34" x14ac:dyDescent="0.2">
      <c r="AH502" s="3"/>
    </row>
    <row r="503" spans="34:34" x14ac:dyDescent="0.2">
      <c r="AH503" s="3"/>
    </row>
    <row r="504" spans="34:34" x14ac:dyDescent="0.2">
      <c r="AH504" s="3"/>
    </row>
    <row r="505" spans="34:34" x14ac:dyDescent="0.2">
      <c r="AH505" s="3"/>
    </row>
    <row r="506" spans="34:34" x14ac:dyDescent="0.2">
      <c r="AH506" s="3"/>
    </row>
    <row r="507" spans="34:34" x14ac:dyDescent="0.2">
      <c r="AH507" s="3"/>
    </row>
    <row r="508" spans="34:34" x14ac:dyDescent="0.2">
      <c r="AH508" s="3"/>
    </row>
    <row r="509" spans="34:34" x14ac:dyDescent="0.2">
      <c r="AH509" s="3"/>
    </row>
    <row r="510" spans="34:34" x14ac:dyDescent="0.2">
      <c r="AH510" s="3"/>
    </row>
    <row r="511" spans="34:34" x14ac:dyDescent="0.2">
      <c r="AH511" s="3"/>
    </row>
    <row r="512" spans="34:34" x14ac:dyDescent="0.2">
      <c r="AH512" s="3"/>
    </row>
    <row r="513" spans="34:34" x14ac:dyDescent="0.2">
      <c r="AH513" s="3"/>
    </row>
    <row r="514" spans="34:34" x14ac:dyDescent="0.2">
      <c r="AH514" s="3"/>
    </row>
    <row r="515" spans="34:34" x14ac:dyDescent="0.2">
      <c r="AH515" s="3"/>
    </row>
    <row r="516" spans="34:34" x14ac:dyDescent="0.2">
      <c r="AH516" s="3"/>
    </row>
    <row r="517" spans="34:34" x14ac:dyDescent="0.2">
      <c r="AH517" s="3"/>
    </row>
    <row r="518" spans="34:34" x14ac:dyDescent="0.2">
      <c r="AH518" s="3"/>
    </row>
    <row r="519" spans="34:34" x14ac:dyDescent="0.2">
      <c r="AH519" s="3"/>
    </row>
    <row r="520" spans="34:34" x14ac:dyDescent="0.2">
      <c r="AH520" s="3"/>
    </row>
    <row r="521" spans="34:34" x14ac:dyDescent="0.2">
      <c r="AH521" s="3"/>
    </row>
    <row r="522" spans="34:34" x14ac:dyDescent="0.2">
      <c r="AH522" s="3"/>
    </row>
    <row r="523" spans="34:34" x14ac:dyDescent="0.2">
      <c r="AH523" s="3"/>
    </row>
    <row r="524" spans="34:34" x14ac:dyDescent="0.2">
      <c r="AH524" s="3"/>
    </row>
    <row r="525" spans="34:34" x14ac:dyDescent="0.2">
      <c r="AH525" s="3"/>
    </row>
    <row r="526" spans="34:34" x14ac:dyDescent="0.2">
      <c r="AH526" s="3"/>
    </row>
    <row r="527" spans="34:34" x14ac:dyDescent="0.2">
      <c r="AH527" s="3"/>
    </row>
    <row r="528" spans="34:34" x14ac:dyDescent="0.2">
      <c r="AH528" s="3"/>
    </row>
    <row r="529" spans="34:34" x14ac:dyDescent="0.2">
      <c r="AH529" s="3"/>
    </row>
    <row r="530" spans="34:34" x14ac:dyDescent="0.2">
      <c r="AH530" s="3"/>
    </row>
    <row r="531" spans="34:34" x14ac:dyDescent="0.2">
      <c r="AH531" s="3"/>
    </row>
    <row r="532" spans="34:34" x14ac:dyDescent="0.2">
      <c r="AH532" s="3"/>
    </row>
    <row r="533" spans="34:34" x14ac:dyDescent="0.2">
      <c r="AH533" s="3"/>
    </row>
    <row r="534" spans="34:34" x14ac:dyDescent="0.2">
      <c r="AH534" s="3"/>
    </row>
    <row r="535" spans="34:34" x14ac:dyDescent="0.2">
      <c r="AH535" s="3"/>
    </row>
    <row r="536" spans="34:34" x14ac:dyDescent="0.2">
      <c r="AH536" s="3"/>
    </row>
    <row r="537" spans="34:34" x14ac:dyDescent="0.2">
      <c r="AH537" s="3"/>
    </row>
    <row r="538" spans="34:34" x14ac:dyDescent="0.2">
      <c r="AH538" s="3"/>
    </row>
    <row r="539" spans="34:34" x14ac:dyDescent="0.2">
      <c r="AH539" s="3"/>
    </row>
    <row r="540" spans="34:34" x14ac:dyDescent="0.2">
      <c r="AH540" s="3"/>
    </row>
    <row r="541" spans="34:34" x14ac:dyDescent="0.2">
      <c r="AH541" s="3"/>
    </row>
    <row r="542" spans="34:34" x14ac:dyDescent="0.2">
      <c r="AH542" s="3"/>
    </row>
    <row r="543" spans="34:34" x14ac:dyDescent="0.2">
      <c r="AH543" s="3"/>
    </row>
    <row r="544" spans="34:34" x14ac:dyDescent="0.2">
      <c r="AH544" s="3"/>
    </row>
    <row r="545" spans="34:34" x14ac:dyDescent="0.2">
      <c r="AH545" s="3"/>
    </row>
    <row r="546" spans="34:34" x14ac:dyDescent="0.2">
      <c r="AH546" s="3"/>
    </row>
    <row r="547" spans="34:34" x14ac:dyDescent="0.2">
      <c r="AH547" s="3"/>
    </row>
    <row r="548" spans="34:34" x14ac:dyDescent="0.2">
      <c r="AH548" s="3"/>
    </row>
    <row r="549" spans="34:34" x14ac:dyDescent="0.2">
      <c r="AH549" s="3"/>
    </row>
    <row r="550" spans="34:34" x14ac:dyDescent="0.2">
      <c r="AH550" s="3"/>
    </row>
    <row r="551" spans="34:34" x14ac:dyDescent="0.2">
      <c r="AH551" s="3"/>
    </row>
    <row r="552" spans="34:34" x14ac:dyDescent="0.2">
      <c r="AH552" s="3"/>
    </row>
    <row r="553" spans="34:34" x14ac:dyDescent="0.2">
      <c r="AH553" s="3"/>
    </row>
    <row r="554" spans="34:34" x14ac:dyDescent="0.2">
      <c r="AH554" s="3"/>
    </row>
    <row r="555" spans="34:34" x14ac:dyDescent="0.2">
      <c r="AH555" s="3"/>
    </row>
    <row r="556" spans="34:34" x14ac:dyDescent="0.2">
      <c r="AH556" s="3"/>
    </row>
    <row r="557" spans="34:34" x14ac:dyDescent="0.2">
      <c r="AH557" s="3"/>
    </row>
    <row r="558" spans="34:34" x14ac:dyDescent="0.2">
      <c r="AH558" s="3"/>
    </row>
    <row r="559" spans="34:34" x14ac:dyDescent="0.2">
      <c r="AH559" s="3"/>
    </row>
    <row r="560" spans="34:34" x14ac:dyDescent="0.2">
      <c r="AH560" s="3"/>
    </row>
    <row r="561" spans="34:34" x14ac:dyDescent="0.2">
      <c r="AH561" s="3"/>
    </row>
    <row r="562" spans="34:34" x14ac:dyDescent="0.2">
      <c r="AH562" s="3"/>
    </row>
    <row r="563" spans="34:34" x14ac:dyDescent="0.2">
      <c r="AH563" s="3"/>
    </row>
    <row r="564" spans="34:34" x14ac:dyDescent="0.2">
      <c r="AH564" s="3"/>
    </row>
    <row r="565" spans="34:34" x14ac:dyDescent="0.2">
      <c r="AH565" s="3"/>
    </row>
    <row r="566" spans="34:34" x14ac:dyDescent="0.2">
      <c r="AH566" s="3"/>
    </row>
    <row r="567" spans="34:34" x14ac:dyDescent="0.2">
      <c r="AH567" s="3"/>
    </row>
    <row r="568" spans="34:34" x14ac:dyDescent="0.2">
      <c r="AH568" s="3"/>
    </row>
    <row r="569" spans="34:34" x14ac:dyDescent="0.2">
      <c r="AH569" s="3"/>
    </row>
    <row r="570" spans="34:34" x14ac:dyDescent="0.2">
      <c r="AH570" s="3"/>
    </row>
    <row r="571" spans="34:34" x14ac:dyDescent="0.2">
      <c r="AH571" s="3"/>
    </row>
    <row r="572" spans="34:34" x14ac:dyDescent="0.2">
      <c r="AH572" s="3"/>
    </row>
    <row r="573" spans="34:34" x14ac:dyDescent="0.2">
      <c r="AH573" s="3"/>
    </row>
    <row r="574" spans="34:34" x14ac:dyDescent="0.2">
      <c r="AH574" s="3"/>
    </row>
    <row r="575" spans="34:34" x14ac:dyDescent="0.2">
      <c r="AH575" s="3"/>
    </row>
    <row r="576" spans="34:34" x14ac:dyDescent="0.2">
      <c r="AH576" s="3"/>
    </row>
    <row r="577" spans="34:34" x14ac:dyDescent="0.2">
      <c r="AH577" s="3"/>
    </row>
    <row r="578" spans="34:34" x14ac:dyDescent="0.2">
      <c r="AH578" s="3"/>
    </row>
    <row r="579" spans="34:34" x14ac:dyDescent="0.2">
      <c r="AH579" s="3"/>
    </row>
    <row r="580" spans="34:34" x14ac:dyDescent="0.2">
      <c r="AH580" s="3"/>
    </row>
    <row r="581" spans="34:34" x14ac:dyDescent="0.2">
      <c r="AH581" s="3"/>
    </row>
    <row r="582" spans="34:34" x14ac:dyDescent="0.2">
      <c r="AH582" s="3"/>
    </row>
    <row r="583" spans="34:34" x14ac:dyDescent="0.2">
      <c r="AH583" s="3"/>
    </row>
    <row r="584" spans="34:34" x14ac:dyDescent="0.2">
      <c r="AH584" s="3"/>
    </row>
    <row r="585" spans="34:34" x14ac:dyDescent="0.2">
      <c r="AH585" s="3"/>
    </row>
    <row r="586" spans="34:34" x14ac:dyDescent="0.2">
      <c r="AH586" s="3"/>
    </row>
    <row r="587" spans="34:34" x14ac:dyDescent="0.2">
      <c r="AH587" s="3"/>
    </row>
    <row r="588" spans="34:34" x14ac:dyDescent="0.2">
      <c r="AH588" s="3"/>
    </row>
    <row r="589" spans="34:34" x14ac:dyDescent="0.2">
      <c r="AH589" s="3"/>
    </row>
    <row r="590" spans="34:34" x14ac:dyDescent="0.2">
      <c r="AH590" s="3"/>
    </row>
    <row r="591" spans="34:34" x14ac:dyDescent="0.2">
      <c r="AH591" s="3"/>
    </row>
    <row r="592" spans="34:34" x14ac:dyDescent="0.2">
      <c r="AH592" s="3"/>
    </row>
    <row r="593" spans="34:34" x14ac:dyDescent="0.2">
      <c r="AH593" s="3"/>
    </row>
    <row r="594" spans="34:34" x14ac:dyDescent="0.2">
      <c r="AH594" s="3"/>
    </row>
    <row r="595" spans="34:34" x14ac:dyDescent="0.2">
      <c r="AH595" s="3"/>
    </row>
    <row r="596" spans="34:34" x14ac:dyDescent="0.2">
      <c r="AH596" s="3"/>
    </row>
    <row r="597" spans="34:34" x14ac:dyDescent="0.2">
      <c r="AH597" s="3"/>
    </row>
    <row r="598" spans="34:34" x14ac:dyDescent="0.2">
      <c r="AH598" s="3"/>
    </row>
    <row r="599" spans="34:34" x14ac:dyDescent="0.2">
      <c r="AH599" s="3"/>
    </row>
    <row r="600" spans="34:34" x14ac:dyDescent="0.2">
      <c r="AH600" s="3"/>
    </row>
    <row r="601" spans="34:34" x14ac:dyDescent="0.2">
      <c r="AH601" s="3"/>
    </row>
    <row r="602" spans="34:34" x14ac:dyDescent="0.2">
      <c r="AH602" s="3"/>
    </row>
    <row r="603" spans="34:34" x14ac:dyDescent="0.2">
      <c r="AH603" s="3"/>
    </row>
    <row r="604" spans="34:34" x14ac:dyDescent="0.2">
      <c r="AH604" s="3"/>
    </row>
    <row r="605" spans="34:34" x14ac:dyDescent="0.2">
      <c r="AH605" s="3"/>
    </row>
    <row r="606" spans="34:34" x14ac:dyDescent="0.2">
      <c r="AH606" s="3"/>
    </row>
    <row r="607" spans="34:34" x14ac:dyDescent="0.2">
      <c r="AH607" s="3"/>
    </row>
    <row r="608" spans="34:34" x14ac:dyDescent="0.2">
      <c r="AH608" s="3"/>
    </row>
    <row r="609" spans="34:34" x14ac:dyDescent="0.2">
      <c r="AH609" s="3"/>
    </row>
    <row r="610" spans="34:34" x14ac:dyDescent="0.2">
      <c r="AH610" s="3"/>
    </row>
    <row r="611" spans="34:34" x14ac:dyDescent="0.2">
      <c r="AH611" s="3"/>
    </row>
    <row r="612" spans="34:34" x14ac:dyDescent="0.2">
      <c r="AH612" s="3"/>
    </row>
    <row r="613" spans="34:34" x14ac:dyDescent="0.2">
      <c r="AH613" s="3"/>
    </row>
    <row r="614" spans="34:34" x14ac:dyDescent="0.2">
      <c r="AH614" s="3"/>
    </row>
    <row r="615" spans="34:34" x14ac:dyDescent="0.2">
      <c r="AH615" s="3"/>
    </row>
    <row r="616" spans="34:34" x14ac:dyDescent="0.2">
      <c r="AH616" s="3"/>
    </row>
    <row r="617" spans="34:34" x14ac:dyDescent="0.2">
      <c r="AH617" s="3"/>
    </row>
    <row r="618" spans="34:34" x14ac:dyDescent="0.2">
      <c r="AH618" s="3"/>
    </row>
    <row r="619" spans="34:34" x14ac:dyDescent="0.2">
      <c r="AH619" s="3"/>
    </row>
    <row r="620" spans="34:34" x14ac:dyDescent="0.2">
      <c r="AH620" s="3"/>
    </row>
    <row r="621" spans="34:34" x14ac:dyDescent="0.2">
      <c r="AH621" s="3"/>
    </row>
    <row r="622" spans="34:34" x14ac:dyDescent="0.2">
      <c r="AH622" s="3"/>
    </row>
    <row r="623" spans="34:34" x14ac:dyDescent="0.2">
      <c r="AH623" s="3"/>
    </row>
    <row r="624" spans="34:34" x14ac:dyDescent="0.2">
      <c r="AH624" s="3"/>
    </row>
    <row r="625" spans="34:34" x14ac:dyDescent="0.2">
      <c r="AH625" s="3"/>
    </row>
    <row r="626" spans="34:34" x14ac:dyDescent="0.2">
      <c r="AH626" s="3"/>
    </row>
    <row r="627" spans="34:34" x14ac:dyDescent="0.2">
      <c r="AH627" s="3"/>
    </row>
    <row r="628" spans="34:34" x14ac:dyDescent="0.2">
      <c r="AH628" s="3"/>
    </row>
    <row r="629" spans="34:34" x14ac:dyDescent="0.2">
      <c r="AH629" s="3"/>
    </row>
    <row r="630" spans="34:34" x14ac:dyDescent="0.2">
      <c r="AH630" s="3"/>
    </row>
    <row r="631" spans="34:34" x14ac:dyDescent="0.2">
      <c r="AH631" s="3"/>
    </row>
    <row r="632" spans="34:34" x14ac:dyDescent="0.2">
      <c r="AH632" s="3"/>
    </row>
    <row r="633" spans="34:34" x14ac:dyDescent="0.2">
      <c r="AH633" s="3"/>
    </row>
    <row r="634" spans="34:34" x14ac:dyDescent="0.2">
      <c r="AH634" s="3"/>
    </row>
    <row r="635" spans="34:34" x14ac:dyDescent="0.2">
      <c r="AH635" s="3"/>
    </row>
    <row r="636" spans="34:34" x14ac:dyDescent="0.2">
      <c r="AH636" s="3"/>
    </row>
    <row r="637" spans="34:34" x14ac:dyDescent="0.2">
      <c r="AH637" s="3"/>
    </row>
    <row r="638" spans="34:34" x14ac:dyDescent="0.2">
      <c r="AH638" s="3"/>
    </row>
    <row r="639" spans="34:34" x14ac:dyDescent="0.2">
      <c r="AH639" s="3"/>
    </row>
    <row r="640" spans="34:34" x14ac:dyDescent="0.2">
      <c r="AH640" s="3"/>
    </row>
    <row r="641" spans="34:34" x14ac:dyDescent="0.2">
      <c r="AH641" s="3"/>
    </row>
    <row r="642" spans="34:34" x14ac:dyDescent="0.2">
      <c r="AH642" s="3"/>
    </row>
    <row r="643" spans="34:34" x14ac:dyDescent="0.2">
      <c r="AH643" s="3"/>
    </row>
    <row r="644" spans="34:34" x14ac:dyDescent="0.2">
      <c r="AH644" s="3"/>
    </row>
    <row r="645" spans="34:34" x14ac:dyDescent="0.2">
      <c r="AH645" s="3"/>
    </row>
    <row r="646" spans="34:34" x14ac:dyDescent="0.2">
      <c r="AH646" s="3"/>
    </row>
    <row r="647" spans="34:34" x14ac:dyDescent="0.2">
      <c r="AH647" s="3"/>
    </row>
    <row r="648" spans="34:34" x14ac:dyDescent="0.2">
      <c r="AH648" s="3"/>
    </row>
    <row r="649" spans="34:34" x14ac:dyDescent="0.2">
      <c r="AH649" s="3"/>
    </row>
    <row r="650" spans="34:34" x14ac:dyDescent="0.2">
      <c r="AH650" s="3"/>
    </row>
    <row r="651" spans="34:34" x14ac:dyDescent="0.2">
      <c r="AH651" s="3"/>
    </row>
    <row r="652" spans="34:34" x14ac:dyDescent="0.2">
      <c r="AH652" s="3"/>
    </row>
    <row r="653" spans="34:34" x14ac:dyDescent="0.2">
      <c r="AH653" s="3"/>
    </row>
    <row r="654" spans="34:34" x14ac:dyDescent="0.2">
      <c r="AH654" s="3"/>
    </row>
    <row r="655" spans="34:34" x14ac:dyDescent="0.2">
      <c r="AH655" s="3"/>
    </row>
    <row r="656" spans="34:34" x14ac:dyDescent="0.2">
      <c r="AH656" s="3"/>
    </row>
    <row r="657" spans="34:34" x14ac:dyDescent="0.2">
      <c r="AH657" s="3"/>
    </row>
    <row r="658" spans="34:34" x14ac:dyDescent="0.2">
      <c r="AH658" s="3"/>
    </row>
    <row r="659" spans="34:34" x14ac:dyDescent="0.2">
      <c r="AH659" s="3"/>
    </row>
    <row r="660" spans="34:34" x14ac:dyDescent="0.2">
      <c r="AH660" s="3"/>
    </row>
    <row r="661" spans="34:34" x14ac:dyDescent="0.2">
      <c r="AH661" s="3"/>
    </row>
    <row r="662" spans="34:34" x14ac:dyDescent="0.2">
      <c r="AH662" s="3"/>
    </row>
    <row r="663" spans="34:34" x14ac:dyDescent="0.2">
      <c r="AH663" s="3"/>
    </row>
    <row r="664" spans="34:34" x14ac:dyDescent="0.2">
      <c r="AH664" s="3"/>
    </row>
    <row r="665" spans="34:34" x14ac:dyDescent="0.2">
      <c r="AH665" s="3"/>
    </row>
    <row r="666" spans="34:34" x14ac:dyDescent="0.2">
      <c r="AH666" s="3"/>
    </row>
    <row r="667" spans="34:34" x14ac:dyDescent="0.2">
      <c r="AH667" s="3"/>
    </row>
    <row r="668" spans="34:34" x14ac:dyDescent="0.2">
      <c r="AH668" s="3"/>
    </row>
    <row r="669" spans="34:34" x14ac:dyDescent="0.2">
      <c r="AH669" s="3"/>
    </row>
    <row r="670" spans="34:34" x14ac:dyDescent="0.2">
      <c r="AH670" s="3"/>
    </row>
    <row r="671" spans="34:34" x14ac:dyDescent="0.2">
      <c r="AH671" s="3"/>
    </row>
    <row r="672" spans="34:34" x14ac:dyDescent="0.2">
      <c r="AH672" s="3"/>
    </row>
    <row r="673" spans="34:34" x14ac:dyDescent="0.2">
      <c r="AH673" s="3"/>
    </row>
    <row r="674" spans="34:34" x14ac:dyDescent="0.2">
      <c r="AH674" s="3"/>
    </row>
    <row r="675" spans="34:34" x14ac:dyDescent="0.2">
      <c r="AH675" s="3"/>
    </row>
    <row r="676" spans="34:34" x14ac:dyDescent="0.2">
      <c r="AH676" s="3"/>
    </row>
    <row r="677" spans="34:34" x14ac:dyDescent="0.2">
      <c r="AH677" s="3"/>
    </row>
    <row r="678" spans="34:34" x14ac:dyDescent="0.2">
      <c r="AH678" s="3"/>
    </row>
    <row r="679" spans="34:34" x14ac:dyDescent="0.2">
      <c r="AH679" s="3"/>
    </row>
    <row r="680" spans="34:34" x14ac:dyDescent="0.2">
      <c r="AH680" s="3"/>
    </row>
    <row r="681" spans="34:34" x14ac:dyDescent="0.2">
      <c r="AH681" s="3"/>
    </row>
    <row r="682" spans="34:34" x14ac:dyDescent="0.2">
      <c r="AH682" s="3"/>
    </row>
    <row r="683" spans="34:34" x14ac:dyDescent="0.2">
      <c r="AH683" s="3"/>
    </row>
    <row r="684" spans="34:34" x14ac:dyDescent="0.2">
      <c r="AH684" s="3"/>
    </row>
    <row r="685" spans="34:34" x14ac:dyDescent="0.2">
      <c r="AH685" s="3"/>
    </row>
    <row r="686" spans="34:34" x14ac:dyDescent="0.2">
      <c r="AH686" s="3"/>
    </row>
    <row r="687" spans="34:34" x14ac:dyDescent="0.2">
      <c r="AH687" s="3"/>
    </row>
    <row r="688" spans="34:34" x14ac:dyDescent="0.2">
      <c r="AH688" s="3"/>
    </row>
    <row r="689" spans="34:34" x14ac:dyDescent="0.2">
      <c r="AH689" s="3"/>
    </row>
    <row r="690" spans="34:34" x14ac:dyDescent="0.2">
      <c r="AH690" s="3"/>
    </row>
    <row r="691" spans="34:34" x14ac:dyDescent="0.2">
      <c r="AH691" s="3"/>
    </row>
    <row r="692" spans="34:34" x14ac:dyDescent="0.2">
      <c r="AH692" s="3"/>
    </row>
    <row r="693" spans="34:34" x14ac:dyDescent="0.2">
      <c r="AH693" s="3"/>
    </row>
    <row r="694" spans="34:34" x14ac:dyDescent="0.2">
      <c r="AH694" s="3"/>
    </row>
    <row r="695" spans="34:34" x14ac:dyDescent="0.2">
      <c r="AH695" s="3"/>
    </row>
    <row r="696" spans="34:34" x14ac:dyDescent="0.2">
      <c r="AH696" s="3"/>
    </row>
    <row r="697" spans="34:34" x14ac:dyDescent="0.2">
      <c r="AH697" s="3"/>
    </row>
    <row r="698" spans="34:34" x14ac:dyDescent="0.2">
      <c r="AH698" s="3"/>
    </row>
    <row r="699" spans="34:34" x14ac:dyDescent="0.2">
      <c r="AH699" s="3"/>
    </row>
    <row r="700" spans="34:34" x14ac:dyDescent="0.2">
      <c r="AH700" s="3"/>
    </row>
    <row r="701" spans="34:34" x14ac:dyDescent="0.2">
      <c r="AH701" s="3"/>
    </row>
    <row r="702" spans="34:34" x14ac:dyDescent="0.2">
      <c r="AH702" s="3"/>
    </row>
    <row r="703" spans="34:34" x14ac:dyDescent="0.2">
      <c r="AH703" s="3"/>
    </row>
    <row r="704" spans="34:34" x14ac:dyDescent="0.2">
      <c r="AH704" s="3"/>
    </row>
    <row r="705" spans="34:34" x14ac:dyDescent="0.2">
      <c r="AH705" s="3"/>
    </row>
    <row r="706" spans="34:34" x14ac:dyDescent="0.2">
      <c r="AH706" s="3"/>
    </row>
    <row r="707" spans="34:34" x14ac:dyDescent="0.2">
      <c r="AH707" s="3"/>
    </row>
    <row r="708" spans="34:34" x14ac:dyDescent="0.2">
      <c r="AH708" s="3"/>
    </row>
    <row r="709" spans="34:34" x14ac:dyDescent="0.2">
      <c r="AH709" s="3"/>
    </row>
    <row r="710" spans="34:34" x14ac:dyDescent="0.2">
      <c r="AH710" s="3"/>
    </row>
    <row r="711" spans="34:34" x14ac:dyDescent="0.2">
      <c r="AH711" s="3"/>
    </row>
    <row r="712" spans="34:34" x14ac:dyDescent="0.2">
      <c r="AH712" s="3"/>
    </row>
    <row r="713" spans="34:34" x14ac:dyDescent="0.2">
      <c r="AH713" s="3"/>
    </row>
    <row r="714" spans="34:34" x14ac:dyDescent="0.2">
      <c r="AH714" s="3"/>
    </row>
    <row r="715" spans="34:34" x14ac:dyDescent="0.2">
      <c r="AH715" s="3"/>
    </row>
    <row r="716" spans="34:34" x14ac:dyDescent="0.2">
      <c r="AH716" s="3"/>
    </row>
    <row r="717" spans="34:34" x14ac:dyDescent="0.2">
      <c r="AH717" s="3"/>
    </row>
    <row r="718" spans="34:34" x14ac:dyDescent="0.2">
      <c r="AH718" s="3"/>
    </row>
    <row r="719" spans="34:34" x14ac:dyDescent="0.2">
      <c r="AH719" s="3"/>
    </row>
    <row r="720" spans="34:34" x14ac:dyDescent="0.2">
      <c r="AH720" s="3"/>
    </row>
    <row r="721" spans="34:34" x14ac:dyDescent="0.2">
      <c r="AH721" s="3"/>
    </row>
    <row r="722" spans="34:34" x14ac:dyDescent="0.2">
      <c r="AH722" s="3"/>
    </row>
    <row r="723" spans="34:34" x14ac:dyDescent="0.2">
      <c r="AH723" s="3"/>
    </row>
    <row r="724" spans="34:34" x14ac:dyDescent="0.2">
      <c r="AH724" s="3"/>
    </row>
    <row r="725" spans="34:34" x14ac:dyDescent="0.2">
      <c r="AH725" s="3"/>
    </row>
    <row r="726" spans="34:34" x14ac:dyDescent="0.2">
      <c r="AH726" s="3"/>
    </row>
    <row r="727" spans="34:34" x14ac:dyDescent="0.2">
      <c r="AH727" s="3"/>
    </row>
    <row r="728" spans="34:34" x14ac:dyDescent="0.2">
      <c r="AH728" s="3"/>
    </row>
    <row r="729" spans="34:34" x14ac:dyDescent="0.2">
      <c r="AH729" s="3"/>
    </row>
    <row r="730" spans="34:34" x14ac:dyDescent="0.2">
      <c r="AH730" s="3"/>
    </row>
    <row r="731" spans="34:34" x14ac:dyDescent="0.2">
      <c r="AH731" s="3"/>
    </row>
    <row r="732" spans="34:34" x14ac:dyDescent="0.2">
      <c r="AH732" s="3"/>
    </row>
    <row r="733" spans="34:34" x14ac:dyDescent="0.2">
      <c r="AH733" s="3"/>
    </row>
    <row r="734" spans="34:34" x14ac:dyDescent="0.2">
      <c r="AH734" s="3"/>
    </row>
    <row r="735" spans="34:34" x14ac:dyDescent="0.2">
      <c r="AH735" s="3"/>
    </row>
    <row r="736" spans="34:34" x14ac:dyDescent="0.2">
      <c r="AH736" s="3"/>
    </row>
    <row r="737" spans="34:34" x14ac:dyDescent="0.2">
      <c r="AH737" s="3"/>
    </row>
    <row r="738" spans="34:34" x14ac:dyDescent="0.2">
      <c r="AH738" s="3"/>
    </row>
    <row r="739" spans="34:34" x14ac:dyDescent="0.2">
      <c r="AH739" s="3"/>
    </row>
    <row r="740" spans="34:34" x14ac:dyDescent="0.2">
      <c r="AH740" s="3"/>
    </row>
    <row r="741" spans="34:34" x14ac:dyDescent="0.2">
      <c r="AH741" s="3"/>
    </row>
    <row r="742" spans="34:34" x14ac:dyDescent="0.2">
      <c r="AH742" s="3"/>
    </row>
    <row r="743" spans="34:34" x14ac:dyDescent="0.2">
      <c r="AH743" s="3"/>
    </row>
    <row r="744" spans="34:34" x14ac:dyDescent="0.2">
      <c r="AH744" s="3"/>
    </row>
    <row r="745" spans="34:34" x14ac:dyDescent="0.2">
      <c r="AH745" s="3"/>
    </row>
    <row r="746" spans="34:34" x14ac:dyDescent="0.2">
      <c r="AH746" s="3"/>
    </row>
    <row r="747" spans="34:34" x14ac:dyDescent="0.2">
      <c r="AH747" s="3"/>
    </row>
    <row r="748" spans="34:34" x14ac:dyDescent="0.2">
      <c r="AH748" s="3"/>
    </row>
    <row r="749" spans="34:34" x14ac:dyDescent="0.2">
      <c r="AH749" s="3"/>
    </row>
    <row r="750" spans="34:34" x14ac:dyDescent="0.2">
      <c r="AH750" s="3"/>
    </row>
    <row r="751" spans="34:34" x14ac:dyDescent="0.2">
      <c r="AH751" s="3"/>
    </row>
    <row r="752" spans="34:34" x14ac:dyDescent="0.2">
      <c r="AH752" s="3"/>
    </row>
    <row r="753" spans="34:34" x14ac:dyDescent="0.2">
      <c r="AH753" s="3"/>
    </row>
    <row r="754" spans="34:34" x14ac:dyDescent="0.2">
      <c r="AH754" s="3"/>
    </row>
    <row r="755" spans="34:34" x14ac:dyDescent="0.2">
      <c r="AH755" s="3"/>
    </row>
    <row r="756" spans="34:34" x14ac:dyDescent="0.2">
      <c r="AH756" s="3"/>
    </row>
    <row r="757" spans="34:34" x14ac:dyDescent="0.2">
      <c r="AH757" s="3"/>
    </row>
    <row r="758" spans="34:34" x14ac:dyDescent="0.2">
      <c r="AH758" s="3"/>
    </row>
    <row r="759" spans="34:34" x14ac:dyDescent="0.2">
      <c r="AH759" s="3"/>
    </row>
    <row r="760" spans="34:34" x14ac:dyDescent="0.2">
      <c r="AH760" s="3"/>
    </row>
    <row r="761" spans="34:34" x14ac:dyDescent="0.2">
      <c r="AH761" s="3"/>
    </row>
    <row r="762" spans="34:34" x14ac:dyDescent="0.2">
      <c r="AH762" s="3"/>
    </row>
    <row r="763" spans="34:34" x14ac:dyDescent="0.2">
      <c r="AH763" s="3"/>
    </row>
    <row r="764" spans="34:34" x14ac:dyDescent="0.2">
      <c r="AH764" s="3"/>
    </row>
    <row r="765" spans="34:34" x14ac:dyDescent="0.2">
      <c r="AH765" s="3"/>
    </row>
    <row r="766" spans="34:34" x14ac:dyDescent="0.2">
      <c r="AH766" s="3"/>
    </row>
    <row r="767" spans="34:34" x14ac:dyDescent="0.2">
      <c r="AH767" s="3"/>
    </row>
    <row r="768" spans="34:34" x14ac:dyDescent="0.2">
      <c r="AH768" s="3"/>
    </row>
    <row r="769" spans="34:34" x14ac:dyDescent="0.2">
      <c r="AH769" s="3"/>
    </row>
    <row r="770" spans="34:34" x14ac:dyDescent="0.2">
      <c r="AH770" s="3"/>
    </row>
    <row r="771" spans="34:34" x14ac:dyDescent="0.2">
      <c r="AH771" s="3"/>
    </row>
    <row r="772" spans="34:34" x14ac:dyDescent="0.2">
      <c r="AH772" s="3"/>
    </row>
    <row r="773" spans="34:34" x14ac:dyDescent="0.2">
      <c r="AH773" s="3"/>
    </row>
    <row r="774" spans="34:34" x14ac:dyDescent="0.2">
      <c r="AH774" s="3"/>
    </row>
    <row r="775" spans="34:34" x14ac:dyDescent="0.2">
      <c r="AH775" s="3"/>
    </row>
    <row r="776" spans="34:34" x14ac:dyDescent="0.2">
      <c r="AH776" s="3"/>
    </row>
    <row r="777" spans="34:34" x14ac:dyDescent="0.2">
      <c r="AH777" s="3"/>
    </row>
    <row r="778" spans="34:34" x14ac:dyDescent="0.2">
      <c r="AH778" s="3"/>
    </row>
    <row r="779" spans="34:34" x14ac:dyDescent="0.2">
      <c r="AH779" s="3"/>
    </row>
    <row r="780" spans="34:34" x14ac:dyDescent="0.2">
      <c r="AH780" s="3"/>
    </row>
    <row r="781" spans="34:34" x14ac:dyDescent="0.2">
      <c r="AH781" s="3"/>
    </row>
    <row r="782" spans="34:34" x14ac:dyDescent="0.2">
      <c r="AH782" s="3"/>
    </row>
    <row r="783" spans="34:34" x14ac:dyDescent="0.2">
      <c r="AH783" s="3"/>
    </row>
    <row r="784" spans="34:34" x14ac:dyDescent="0.2">
      <c r="AH784" s="3"/>
    </row>
    <row r="785" spans="34:34" x14ac:dyDescent="0.2">
      <c r="AH785" s="3"/>
    </row>
    <row r="786" spans="34:34" x14ac:dyDescent="0.2">
      <c r="AH786" s="3"/>
    </row>
    <row r="787" spans="34:34" x14ac:dyDescent="0.2">
      <c r="AH787" s="3"/>
    </row>
    <row r="788" spans="34:34" x14ac:dyDescent="0.2">
      <c r="AH788" s="3"/>
    </row>
    <row r="789" spans="34:34" x14ac:dyDescent="0.2">
      <c r="AH789" s="3"/>
    </row>
    <row r="790" spans="34:34" x14ac:dyDescent="0.2">
      <c r="AH790" s="3"/>
    </row>
    <row r="791" spans="34:34" x14ac:dyDescent="0.2">
      <c r="AH791" s="3"/>
    </row>
    <row r="792" spans="34:34" x14ac:dyDescent="0.2">
      <c r="AH792" s="3"/>
    </row>
    <row r="793" spans="34:34" x14ac:dyDescent="0.2">
      <c r="AH793" s="3"/>
    </row>
    <row r="794" spans="34:34" x14ac:dyDescent="0.2">
      <c r="AH794" s="3"/>
    </row>
    <row r="795" spans="34:34" x14ac:dyDescent="0.2">
      <c r="AH795" s="3"/>
    </row>
    <row r="796" spans="34:34" x14ac:dyDescent="0.2">
      <c r="AH796" s="3"/>
    </row>
    <row r="797" spans="34:34" x14ac:dyDescent="0.2">
      <c r="AH797" s="3"/>
    </row>
    <row r="798" spans="34:34" x14ac:dyDescent="0.2">
      <c r="AH798" s="3"/>
    </row>
    <row r="799" spans="34:34" x14ac:dyDescent="0.2">
      <c r="AH799" s="3"/>
    </row>
    <row r="800" spans="34:34" x14ac:dyDescent="0.2">
      <c r="AH800" s="3"/>
    </row>
    <row r="801" spans="34:34" x14ac:dyDescent="0.2">
      <c r="AH801" s="3"/>
    </row>
    <row r="802" spans="34:34" x14ac:dyDescent="0.2">
      <c r="AH802" s="3"/>
    </row>
    <row r="803" spans="34:34" x14ac:dyDescent="0.2">
      <c r="AH803" s="3"/>
    </row>
    <row r="804" spans="34:34" x14ac:dyDescent="0.2">
      <c r="AH804" s="3"/>
    </row>
    <row r="805" spans="34:34" x14ac:dyDescent="0.2">
      <c r="AH805" s="3"/>
    </row>
    <row r="806" spans="34:34" x14ac:dyDescent="0.2">
      <c r="AH806" s="3"/>
    </row>
    <row r="807" spans="34:34" x14ac:dyDescent="0.2">
      <c r="AH807" s="3"/>
    </row>
    <row r="808" spans="34:34" x14ac:dyDescent="0.2">
      <c r="AH808" s="3"/>
    </row>
    <row r="809" spans="34:34" x14ac:dyDescent="0.2">
      <c r="AH809" s="3"/>
    </row>
    <row r="810" spans="34:34" x14ac:dyDescent="0.2">
      <c r="AH810" s="3"/>
    </row>
    <row r="811" spans="34:34" x14ac:dyDescent="0.2">
      <c r="AH811" s="3"/>
    </row>
    <row r="812" spans="34:34" x14ac:dyDescent="0.2">
      <c r="AH812" s="3"/>
    </row>
    <row r="813" spans="34:34" x14ac:dyDescent="0.2">
      <c r="AH813" s="3"/>
    </row>
    <row r="814" spans="34:34" x14ac:dyDescent="0.2">
      <c r="AH814" s="3"/>
    </row>
    <row r="815" spans="34:34" x14ac:dyDescent="0.2">
      <c r="AH815" s="3"/>
    </row>
    <row r="816" spans="34:34" x14ac:dyDescent="0.2">
      <c r="AH816" s="3"/>
    </row>
    <row r="817" spans="34:34" x14ac:dyDescent="0.2">
      <c r="AH817" s="3"/>
    </row>
    <row r="818" spans="34:34" x14ac:dyDescent="0.2">
      <c r="AH818" s="3"/>
    </row>
    <row r="819" spans="34:34" x14ac:dyDescent="0.2">
      <c r="AH819" s="3"/>
    </row>
    <row r="820" spans="34:34" x14ac:dyDescent="0.2">
      <c r="AH820" s="3"/>
    </row>
    <row r="821" spans="34:34" x14ac:dyDescent="0.2">
      <c r="AH821" s="3"/>
    </row>
    <row r="822" spans="34:34" x14ac:dyDescent="0.2">
      <c r="AH822" s="3"/>
    </row>
    <row r="823" spans="34:34" x14ac:dyDescent="0.2">
      <c r="AH823" s="3"/>
    </row>
    <row r="824" spans="34:34" x14ac:dyDescent="0.2">
      <c r="AH824" s="3"/>
    </row>
    <row r="825" spans="34:34" x14ac:dyDescent="0.2">
      <c r="AH825" s="3"/>
    </row>
    <row r="826" spans="34:34" x14ac:dyDescent="0.2">
      <c r="AH826" s="3"/>
    </row>
    <row r="827" spans="34:34" x14ac:dyDescent="0.2">
      <c r="AH827" s="3"/>
    </row>
    <row r="828" spans="34:34" x14ac:dyDescent="0.2">
      <c r="AH828" s="3"/>
    </row>
    <row r="829" spans="34:34" x14ac:dyDescent="0.2">
      <c r="AH829" s="3"/>
    </row>
    <row r="830" spans="34:34" x14ac:dyDescent="0.2">
      <c r="AH830" s="3"/>
    </row>
    <row r="831" spans="34:34" x14ac:dyDescent="0.2">
      <c r="AH831" s="3"/>
    </row>
    <row r="832" spans="34:34" x14ac:dyDescent="0.2">
      <c r="AH832" s="3"/>
    </row>
    <row r="833" spans="34:34" x14ac:dyDescent="0.2">
      <c r="AH833" s="3"/>
    </row>
    <row r="834" spans="34:34" x14ac:dyDescent="0.2">
      <c r="AH834" s="3"/>
    </row>
    <row r="835" spans="34:34" x14ac:dyDescent="0.2">
      <c r="AH835" s="3"/>
    </row>
    <row r="836" spans="34:34" x14ac:dyDescent="0.2">
      <c r="AH836" s="3"/>
    </row>
    <row r="837" spans="34:34" x14ac:dyDescent="0.2">
      <c r="AH837" s="3"/>
    </row>
    <row r="838" spans="34:34" x14ac:dyDescent="0.2">
      <c r="AH838" s="3"/>
    </row>
    <row r="839" spans="34:34" x14ac:dyDescent="0.2">
      <c r="AH839" s="3"/>
    </row>
    <row r="840" spans="34:34" x14ac:dyDescent="0.2">
      <c r="AH840" s="3"/>
    </row>
    <row r="841" spans="34:34" x14ac:dyDescent="0.2">
      <c r="AH841" s="3"/>
    </row>
    <row r="842" spans="34:34" x14ac:dyDescent="0.2">
      <c r="AH842" s="3"/>
    </row>
    <row r="843" spans="34:34" x14ac:dyDescent="0.2">
      <c r="AH843" s="3"/>
    </row>
    <row r="844" spans="34:34" x14ac:dyDescent="0.2">
      <c r="AH844" s="3"/>
    </row>
    <row r="845" spans="34:34" x14ac:dyDescent="0.2">
      <c r="AH845" s="3"/>
    </row>
    <row r="846" spans="34:34" x14ac:dyDescent="0.2">
      <c r="AH846" s="3"/>
    </row>
    <row r="847" spans="34:34" x14ac:dyDescent="0.2">
      <c r="AH847" s="3"/>
    </row>
    <row r="848" spans="34:34" x14ac:dyDescent="0.2">
      <c r="AH848" s="3"/>
    </row>
    <row r="849" spans="34:34" x14ac:dyDescent="0.2">
      <c r="AH849" s="3"/>
    </row>
    <row r="850" spans="34:34" x14ac:dyDescent="0.2">
      <c r="AH850" s="3"/>
    </row>
    <row r="851" spans="34:34" x14ac:dyDescent="0.2">
      <c r="AH851" s="3"/>
    </row>
    <row r="852" spans="34:34" x14ac:dyDescent="0.2">
      <c r="AH852" s="3"/>
    </row>
    <row r="853" spans="34:34" x14ac:dyDescent="0.2">
      <c r="AH853" s="3"/>
    </row>
    <row r="854" spans="34:34" x14ac:dyDescent="0.2">
      <c r="AH854" s="3"/>
    </row>
    <row r="855" spans="34:34" x14ac:dyDescent="0.2">
      <c r="AH855" s="3"/>
    </row>
    <row r="856" spans="34:34" x14ac:dyDescent="0.2">
      <c r="AH856" s="3"/>
    </row>
    <row r="857" spans="34:34" x14ac:dyDescent="0.2">
      <c r="AH857" s="3"/>
    </row>
    <row r="858" spans="34:34" x14ac:dyDescent="0.2">
      <c r="AH858" s="3"/>
    </row>
    <row r="859" spans="34:34" x14ac:dyDescent="0.2">
      <c r="AH859" s="3"/>
    </row>
    <row r="860" spans="34:34" x14ac:dyDescent="0.2">
      <c r="AH860" s="3"/>
    </row>
    <row r="861" spans="34:34" x14ac:dyDescent="0.2">
      <c r="AH861" s="3"/>
    </row>
    <row r="862" spans="34:34" x14ac:dyDescent="0.2">
      <c r="AH862" s="3"/>
    </row>
    <row r="863" spans="34:34" x14ac:dyDescent="0.2">
      <c r="AH863" s="3"/>
    </row>
    <row r="864" spans="34:34" x14ac:dyDescent="0.2">
      <c r="AH864" s="3"/>
    </row>
    <row r="865" spans="34:34" x14ac:dyDescent="0.2">
      <c r="AH865" s="3"/>
    </row>
    <row r="866" spans="34:34" x14ac:dyDescent="0.2">
      <c r="AH866" s="3"/>
    </row>
    <row r="867" spans="34:34" x14ac:dyDescent="0.2">
      <c r="AH867" s="3"/>
    </row>
    <row r="868" spans="34:34" x14ac:dyDescent="0.2">
      <c r="AH868" s="3"/>
    </row>
    <row r="869" spans="34:34" x14ac:dyDescent="0.2">
      <c r="AH869" s="3"/>
    </row>
    <row r="870" spans="34:34" x14ac:dyDescent="0.2">
      <c r="AH870" s="3"/>
    </row>
    <row r="871" spans="34:34" x14ac:dyDescent="0.2">
      <c r="AH871" s="3"/>
    </row>
    <row r="872" spans="34:34" x14ac:dyDescent="0.2">
      <c r="AH872" s="3"/>
    </row>
    <row r="873" spans="34:34" x14ac:dyDescent="0.2">
      <c r="AH873" s="3"/>
    </row>
    <row r="874" spans="34:34" x14ac:dyDescent="0.2">
      <c r="AH874" s="3"/>
    </row>
    <row r="875" spans="34:34" x14ac:dyDescent="0.2">
      <c r="AH875" s="3"/>
    </row>
    <row r="876" spans="34:34" x14ac:dyDescent="0.2">
      <c r="AH876" s="3"/>
    </row>
    <row r="877" spans="34:34" x14ac:dyDescent="0.2">
      <c r="AH877" s="3"/>
    </row>
    <row r="878" spans="34:34" x14ac:dyDescent="0.2">
      <c r="AH878" s="3"/>
    </row>
    <row r="879" spans="34:34" x14ac:dyDescent="0.2">
      <c r="AH879" s="3"/>
    </row>
    <row r="880" spans="34:34" x14ac:dyDescent="0.2">
      <c r="AH880" s="3"/>
    </row>
    <row r="881" spans="34:34" x14ac:dyDescent="0.2">
      <c r="AH881" s="3"/>
    </row>
    <row r="882" spans="34:34" x14ac:dyDescent="0.2">
      <c r="AH882" s="3"/>
    </row>
    <row r="883" spans="34:34" x14ac:dyDescent="0.2">
      <c r="AH883" s="3"/>
    </row>
    <row r="884" spans="34:34" x14ac:dyDescent="0.2">
      <c r="AH884" s="3"/>
    </row>
    <row r="885" spans="34:34" x14ac:dyDescent="0.2">
      <c r="AH885" s="3"/>
    </row>
    <row r="886" spans="34:34" x14ac:dyDescent="0.2">
      <c r="AH886" s="3"/>
    </row>
    <row r="887" spans="34:34" x14ac:dyDescent="0.2">
      <c r="AH887" s="3"/>
    </row>
    <row r="888" spans="34:34" x14ac:dyDescent="0.2">
      <c r="AH888" s="3"/>
    </row>
    <row r="889" spans="34:34" x14ac:dyDescent="0.2">
      <c r="AH889" s="3"/>
    </row>
    <row r="890" spans="34:34" x14ac:dyDescent="0.2">
      <c r="AH890" s="3"/>
    </row>
    <row r="891" spans="34:34" x14ac:dyDescent="0.2">
      <c r="AH891" s="3"/>
    </row>
    <row r="892" spans="34:34" x14ac:dyDescent="0.2">
      <c r="AH892" s="3"/>
    </row>
    <row r="893" spans="34:34" x14ac:dyDescent="0.2">
      <c r="AH893" s="3"/>
    </row>
    <row r="894" spans="34:34" x14ac:dyDescent="0.2">
      <c r="AH894" s="3"/>
    </row>
    <row r="895" spans="34:34" x14ac:dyDescent="0.2">
      <c r="AH895" s="3"/>
    </row>
    <row r="896" spans="34:34" x14ac:dyDescent="0.2">
      <c r="AH896" s="3"/>
    </row>
    <row r="897" spans="34:34" x14ac:dyDescent="0.2">
      <c r="AH897" s="3"/>
    </row>
    <row r="898" spans="34:34" x14ac:dyDescent="0.2">
      <c r="AH898" s="3"/>
    </row>
    <row r="899" spans="34:34" x14ac:dyDescent="0.2">
      <c r="AH899" s="3"/>
    </row>
    <row r="900" spans="34:34" x14ac:dyDescent="0.2">
      <c r="AH900" s="3"/>
    </row>
    <row r="901" spans="34:34" x14ac:dyDescent="0.2">
      <c r="AH901" s="3"/>
    </row>
    <row r="902" spans="34:34" x14ac:dyDescent="0.2">
      <c r="AH902" s="3"/>
    </row>
    <row r="903" spans="34:34" x14ac:dyDescent="0.2">
      <c r="AH903" s="3"/>
    </row>
    <row r="904" spans="34:34" x14ac:dyDescent="0.2">
      <c r="AH904" s="3"/>
    </row>
    <row r="905" spans="34:34" x14ac:dyDescent="0.2">
      <c r="AH905" s="3"/>
    </row>
    <row r="906" spans="34:34" x14ac:dyDescent="0.2">
      <c r="AH906" s="3"/>
    </row>
    <row r="907" spans="34:34" x14ac:dyDescent="0.2">
      <c r="AH907" s="3"/>
    </row>
    <row r="908" spans="34:34" x14ac:dyDescent="0.2">
      <c r="AH908" s="3"/>
    </row>
    <row r="909" spans="34:34" x14ac:dyDescent="0.2">
      <c r="AH909" s="3"/>
    </row>
    <row r="910" spans="34:34" x14ac:dyDescent="0.2">
      <c r="AH910" s="3"/>
    </row>
    <row r="911" spans="34:34" x14ac:dyDescent="0.2">
      <c r="AH911" s="3"/>
    </row>
    <row r="912" spans="34:34" x14ac:dyDescent="0.2">
      <c r="AH912" s="3"/>
    </row>
    <row r="913" spans="34:34" x14ac:dyDescent="0.2">
      <c r="AH913" s="3"/>
    </row>
    <row r="914" spans="34:34" x14ac:dyDescent="0.2">
      <c r="AH914" s="3"/>
    </row>
    <row r="915" spans="34:34" x14ac:dyDescent="0.2">
      <c r="AH915" s="3"/>
    </row>
    <row r="916" spans="34:34" x14ac:dyDescent="0.2">
      <c r="AH916" s="3"/>
    </row>
    <row r="917" spans="34:34" x14ac:dyDescent="0.2">
      <c r="AH917" s="3"/>
    </row>
    <row r="918" spans="34:34" x14ac:dyDescent="0.2">
      <c r="AH918" s="3"/>
    </row>
    <row r="919" spans="34:34" x14ac:dyDescent="0.2">
      <c r="AH919" s="3"/>
    </row>
    <row r="920" spans="34:34" x14ac:dyDescent="0.2">
      <c r="AH920" s="3"/>
    </row>
    <row r="921" spans="34:34" x14ac:dyDescent="0.2">
      <c r="AH921" s="3"/>
    </row>
    <row r="922" spans="34:34" x14ac:dyDescent="0.2">
      <c r="AH922" s="3"/>
    </row>
    <row r="923" spans="34:34" x14ac:dyDescent="0.2">
      <c r="AH923" s="3"/>
    </row>
    <row r="924" spans="34:34" x14ac:dyDescent="0.2">
      <c r="AH924" s="3"/>
    </row>
    <row r="925" spans="34:34" x14ac:dyDescent="0.2">
      <c r="AH925" s="3"/>
    </row>
    <row r="926" spans="34:34" x14ac:dyDescent="0.2">
      <c r="AH926" s="3"/>
    </row>
    <row r="927" spans="34:34" x14ac:dyDescent="0.2">
      <c r="AH927" s="3"/>
    </row>
    <row r="928" spans="34:34" x14ac:dyDescent="0.2">
      <c r="AH928" s="3"/>
    </row>
    <row r="929" spans="34:34" x14ac:dyDescent="0.2">
      <c r="AH929" s="3"/>
    </row>
    <row r="930" spans="34:34" x14ac:dyDescent="0.2">
      <c r="AH930" s="3"/>
    </row>
    <row r="931" spans="34:34" x14ac:dyDescent="0.2">
      <c r="AH931" s="3"/>
    </row>
    <row r="932" spans="34:34" x14ac:dyDescent="0.2">
      <c r="AH932" s="3"/>
    </row>
    <row r="933" spans="34:34" x14ac:dyDescent="0.2">
      <c r="AH933" s="3"/>
    </row>
    <row r="934" spans="34:34" x14ac:dyDescent="0.2">
      <c r="AH934" s="3"/>
    </row>
    <row r="935" spans="34:34" x14ac:dyDescent="0.2">
      <c r="AH935" s="3"/>
    </row>
    <row r="936" spans="34:34" x14ac:dyDescent="0.2">
      <c r="AH936" s="3"/>
    </row>
    <row r="937" spans="34:34" x14ac:dyDescent="0.2">
      <c r="AH937" s="3"/>
    </row>
    <row r="938" spans="34:34" x14ac:dyDescent="0.2">
      <c r="AH938" s="3"/>
    </row>
    <row r="939" spans="34:34" x14ac:dyDescent="0.2">
      <c r="AH939" s="3"/>
    </row>
    <row r="940" spans="34:34" x14ac:dyDescent="0.2">
      <c r="AH940" s="3"/>
    </row>
    <row r="941" spans="34:34" x14ac:dyDescent="0.2">
      <c r="AH941" s="3"/>
    </row>
    <row r="942" spans="34:34" x14ac:dyDescent="0.2">
      <c r="AH942" s="3"/>
    </row>
    <row r="943" spans="34:34" x14ac:dyDescent="0.2">
      <c r="AH943" s="3"/>
    </row>
    <row r="944" spans="34:34" x14ac:dyDescent="0.2">
      <c r="AH944" s="3"/>
    </row>
    <row r="945" spans="34:34" x14ac:dyDescent="0.2">
      <c r="AH945" s="3"/>
    </row>
    <row r="946" spans="34:34" x14ac:dyDescent="0.2">
      <c r="AH946" s="3"/>
    </row>
    <row r="947" spans="34:34" x14ac:dyDescent="0.2">
      <c r="AH947" s="3"/>
    </row>
    <row r="948" spans="34:34" x14ac:dyDescent="0.2">
      <c r="AH948" s="3"/>
    </row>
    <row r="949" spans="34:34" x14ac:dyDescent="0.2">
      <c r="AH949" s="3"/>
    </row>
    <row r="950" spans="34:34" x14ac:dyDescent="0.2">
      <c r="AH950" s="3"/>
    </row>
    <row r="951" spans="34:34" x14ac:dyDescent="0.2">
      <c r="AH951" s="3"/>
    </row>
    <row r="952" spans="34:34" x14ac:dyDescent="0.2">
      <c r="AH952" s="3"/>
    </row>
    <row r="953" spans="34:34" x14ac:dyDescent="0.2">
      <c r="AH953" s="3"/>
    </row>
    <row r="954" spans="34:34" x14ac:dyDescent="0.2">
      <c r="AH954" s="3"/>
    </row>
    <row r="955" spans="34:34" x14ac:dyDescent="0.2">
      <c r="AH955" s="3"/>
    </row>
    <row r="956" spans="34:34" x14ac:dyDescent="0.2">
      <c r="AH956" s="3"/>
    </row>
    <row r="957" spans="34:34" x14ac:dyDescent="0.2">
      <c r="AH957" s="3"/>
    </row>
    <row r="958" spans="34:34" x14ac:dyDescent="0.2">
      <c r="AH958" s="3"/>
    </row>
    <row r="959" spans="34:34" x14ac:dyDescent="0.2">
      <c r="AH959" s="3"/>
    </row>
    <row r="960" spans="34:34" x14ac:dyDescent="0.2">
      <c r="AH960" s="3"/>
    </row>
    <row r="961" spans="34:34" x14ac:dyDescent="0.2">
      <c r="AH961" s="3"/>
    </row>
    <row r="962" spans="34:34" x14ac:dyDescent="0.2">
      <c r="AH962" s="3"/>
    </row>
    <row r="963" spans="34:34" x14ac:dyDescent="0.2">
      <c r="AH963" s="3"/>
    </row>
    <row r="964" spans="34:34" x14ac:dyDescent="0.2">
      <c r="AH964" s="3"/>
    </row>
    <row r="965" spans="34:34" x14ac:dyDescent="0.2">
      <c r="AH965" s="3"/>
    </row>
    <row r="966" spans="34:34" x14ac:dyDescent="0.2">
      <c r="AH966" s="3"/>
    </row>
    <row r="967" spans="34:34" x14ac:dyDescent="0.2">
      <c r="AH967" s="3"/>
    </row>
    <row r="968" spans="34:34" x14ac:dyDescent="0.2">
      <c r="AH968" s="3"/>
    </row>
    <row r="969" spans="34:34" x14ac:dyDescent="0.2">
      <c r="AH969" s="3"/>
    </row>
    <row r="970" spans="34:34" x14ac:dyDescent="0.2">
      <c r="AH970" s="3"/>
    </row>
    <row r="971" spans="34:34" x14ac:dyDescent="0.2">
      <c r="AH971" s="3"/>
    </row>
    <row r="972" spans="34:34" x14ac:dyDescent="0.2">
      <c r="AH972" s="3"/>
    </row>
    <row r="973" spans="34:34" x14ac:dyDescent="0.2">
      <c r="AH973" s="3"/>
    </row>
    <row r="974" spans="34:34" x14ac:dyDescent="0.2">
      <c r="AH974" s="3"/>
    </row>
    <row r="975" spans="34:34" x14ac:dyDescent="0.2">
      <c r="AH975" s="3"/>
    </row>
    <row r="976" spans="34:34" x14ac:dyDescent="0.2">
      <c r="AH976" s="3"/>
    </row>
    <row r="977" spans="34:34" x14ac:dyDescent="0.2">
      <c r="AH977" s="3"/>
    </row>
    <row r="978" spans="34:34" x14ac:dyDescent="0.2">
      <c r="AH978" s="3"/>
    </row>
    <row r="979" spans="34:34" x14ac:dyDescent="0.2">
      <c r="AH979" s="3"/>
    </row>
    <row r="980" spans="34:34" x14ac:dyDescent="0.2">
      <c r="AH980" s="3"/>
    </row>
    <row r="981" spans="34:34" x14ac:dyDescent="0.2">
      <c r="AH981" s="3"/>
    </row>
    <row r="982" spans="34:34" x14ac:dyDescent="0.2">
      <c r="AH982" s="3"/>
    </row>
    <row r="983" spans="34:34" x14ac:dyDescent="0.2">
      <c r="AH983" s="3"/>
    </row>
    <row r="984" spans="34:34" x14ac:dyDescent="0.2">
      <c r="AH984" s="3"/>
    </row>
    <row r="985" spans="34:34" x14ac:dyDescent="0.2">
      <c r="AH985" s="3"/>
    </row>
    <row r="986" spans="34:34" x14ac:dyDescent="0.2">
      <c r="AH986" s="3"/>
    </row>
    <row r="987" spans="34:34" x14ac:dyDescent="0.2">
      <c r="AH987" s="3"/>
    </row>
    <row r="988" spans="34:34" x14ac:dyDescent="0.2">
      <c r="AH988" s="3"/>
    </row>
    <row r="989" spans="34:34" x14ac:dyDescent="0.2">
      <c r="AH989" s="3"/>
    </row>
    <row r="990" spans="34:34" x14ac:dyDescent="0.2">
      <c r="AH990" s="3"/>
    </row>
    <row r="991" spans="34:34" x14ac:dyDescent="0.2">
      <c r="AH991" s="3"/>
    </row>
    <row r="992" spans="34:34" x14ac:dyDescent="0.2">
      <c r="AH992" s="3"/>
    </row>
    <row r="993" spans="34:34" x14ac:dyDescent="0.2">
      <c r="AH993" s="3"/>
    </row>
    <row r="994" spans="34:34" x14ac:dyDescent="0.2">
      <c r="AH994" s="3"/>
    </row>
    <row r="995" spans="34:34" x14ac:dyDescent="0.2">
      <c r="AH995" s="3"/>
    </row>
    <row r="996" spans="34:34" x14ac:dyDescent="0.2">
      <c r="AH996" s="3"/>
    </row>
    <row r="997" spans="34:34" x14ac:dyDescent="0.2">
      <c r="AH997" s="3"/>
    </row>
    <row r="998" spans="34:34" x14ac:dyDescent="0.2">
      <c r="AH998" s="3"/>
    </row>
    <row r="999" spans="34:34" x14ac:dyDescent="0.2">
      <c r="AH999" s="3"/>
    </row>
    <row r="1000" spans="34:34" x14ac:dyDescent="0.2">
      <c r="AH1000" s="3"/>
    </row>
    <row r="1001" spans="34:34" x14ac:dyDescent="0.2">
      <c r="AH1001" s="3"/>
    </row>
    <row r="1002" spans="34:34" x14ac:dyDescent="0.2">
      <c r="AH1002" s="3"/>
    </row>
    <row r="1003" spans="34:34" x14ac:dyDescent="0.2">
      <c r="AH1003" s="3"/>
    </row>
    <row r="1004" spans="34:34" x14ac:dyDescent="0.2">
      <c r="AH1004" s="3"/>
    </row>
    <row r="1005" spans="34:34" x14ac:dyDescent="0.2">
      <c r="AH1005" s="3"/>
    </row>
    <row r="1006" spans="34:34" x14ac:dyDescent="0.2">
      <c r="AH1006" s="3"/>
    </row>
    <row r="1007" spans="34:34" x14ac:dyDescent="0.2">
      <c r="AH1007" s="3"/>
    </row>
    <row r="1008" spans="34:34" x14ac:dyDescent="0.2">
      <c r="AH1008" s="3"/>
    </row>
    <row r="1009" spans="34:34" x14ac:dyDescent="0.2">
      <c r="AH1009" s="3"/>
    </row>
    <row r="1010" spans="34:34" x14ac:dyDescent="0.2">
      <c r="AH1010" s="3"/>
    </row>
    <row r="1011" spans="34:34" x14ac:dyDescent="0.2">
      <c r="AH1011" s="3"/>
    </row>
    <row r="1012" spans="34:34" x14ac:dyDescent="0.2">
      <c r="AH1012" s="3"/>
    </row>
    <row r="1013" spans="34:34" x14ac:dyDescent="0.2">
      <c r="AH1013" s="3"/>
    </row>
    <row r="1014" spans="34:34" x14ac:dyDescent="0.2">
      <c r="AH1014" s="3"/>
    </row>
    <row r="1015" spans="34:34" x14ac:dyDescent="0.2">
      <c r="AH1015" s="3"/>
    </row>
    <row r="1016" spans="34:34" x14ac:dyDescent="0.2">
      <c r="AH1016" s="3"/>
    </row>
    <row r="1017" spans="34:34" x14ac:dyDescent="0.2">
      <c r="AH1017" s="3"/>
    </row>
    <row r="1018" spans="34:34" x14ac:dyDescent="0.2">
      <c r="AH1018" s="3"/>
    </row>
    <row r="1019" spans="34:34" x14ac:dyDescent="0.2">
      <c r="AH1019" s="3"/>
    </row>
    <row r="1020" spans="34:34" x14ac:dyDescent="0.2">
      <c r="AH1020" s="3"/>
    </row>
    <row r="1021" spans="34:34" x14ac:dyDescent="0.2">
      <c r="AH1021" s="3"/>
    </row>
    <row r="1022" spans="34:34" x14ac:dyDescent="0.2">
      <c r="AH1022" s="3"/>
    </row>
    <row r="1023" spans="34:34" x14ac:dyDescent="0.2">
      <c r="AH1023" s="3"/>
    </row>
    <row r="1024" spans="34:34" x14ac:dyDescent="0.2">
      <c r="AH1024" s="3"/>
    </row>
    <row r="1025" spans="34:34" x14ac:dyDescent="0.2">
      <c r="AH1025" s="3"/>
    </row>
    <row r="1026" spans="34:34" x14ac:dyDescent="0.2">
      <c r="AH1026" s="3"/>
    </row>
    <row r="1027" spans="34:34" x14ac:dyDescent="0.2">
      <c r="AH1027" s="3"/>
    </row>
    <row r="1028" spans="34:34" x14ac:dyDescent="0.2">
      <c r="AH1028" s="3"/>
    </row>
    <row r="1029" spans="34:34" x14ac:dyDescent="0.2">
      <c r="AH1029" s="3"/>
    </row>
    <row r="1030" spans="34:34" x14ac:dyDescent="0.2">
      <c r="AH1030" s="3"/>
    </row>
    <row r="1031" spans="34:34" x14ac:dyDescent="0.2">
      <c r="AH1031" s="3"/>
    </row>
    <row r="1032" spans="34:34" x14ac:dyDescent="0.2">
      <c r="AH1032" s="3"/>
    </row>
    <row r="1033" spans="34:34" x14ac:dyDescent="0.2">
      <c r="AH1033" s="3"/>
    </row>
    <row r="1034" spans="34:34" x14ac:dyDescent="0.2">
      <c r="AH1034" s="3"/>
    </row>
    <row r="1035" spans="34:34" x14ac:dyDescent="0.2">
      <c r="AH1035" s="3"/>
    </row>
    <row r="1036" spans="34:34" x14ac:dyDescent="0.2">
      <c r="AH1036" s="3"/>
    </row>
    <row r="1037" spans="34:34" x14ac:dyDescent="0.2">
      <c r="AH1037" s="3"/>
    </row>
    <row r="1038" spans="34:34" x14ac:dyDescent="0.2">
      <c r="AH1038" s="3"/>
    </row>
    <row r="1039" spans="34:34" x14ac:dyDescent="0.2">
      <c r="AH1039" s="3"/>
    </row>
    <row r="1040" spans="34:34" x14ac:dyDescent="0.2">
      <c r="AH1040" s="3"/>
    </row>
    <row r="1041" spans="34:34" x14ac:dyDescent="0.2">
      <c r="AH1041" s="3"/>
    </row>
    <row r="1042" spans="34:34" x14ac:dyDescent="0.2">
      <c r="AH1042" s="3"/>
    </row>
    <row r="1043" spans="34:34" x14ac:dyDescent="0.2">
      <c r="AH1043" s="3"/>
    </row>
    <row r="1044" spans="34:34" x14ac:dyDescent="0.2">
      <c r="AH1044" s="3"/>
    </row>
    <row r="1045" spans="34:34" x14ac:dyDescent="0.2">
      <c r="AH1045" s="3"/>
    </row>
    <row r="1046" spans="34:34" x14ac:dyDescent="0.2">
      <c r="AH1046" s="3"/>
    </row>
    <row r="1047" spans="34:34" x14ac:dyDescent="0.2">
      <c r="AH1047" s="3"/>
    </row>
    <row r="1048" spans="34:34" x14ac:dyDescent="0.2">
      <c r="AH1048" s="3"/>
    </row>
    <row r="1049" spans="34:34" x14ac:dyDescent="0.2">
      <c r="AH1049" s="3"/>
    </row>
    <row r="1050" spans="34:34" x14ac:dyDescent="0.2">
      <c r="AH1050" s="3"/>
    </row>
    <row r="1051" spans="34:34" x14ac:dyDescent="0.2">
      <c r="AH1051" s="3"/>
    </row>
    <row r="1052" spans="34:34" x14ac:dyDescent="0.2">
      <c r="AH1052" s="3"/>
    </row>
    <row r="1053" spans="34:34" x14ac:dyDescent="0.2">
      <c r="AH1053" s="3"/>
    </row>
    <row r="1054" spans="34:34" x14ac:dyDescent="0.2">
      <c r="AH1054" s="3"/>
    </row>
    <row r="1055" spans="34:34" x14ac:dyDescent="0.2">
      <c r="AH1055" s="3"/>
    </row>
    <row r="1056" spans="34:34" x14ac:dyDescent="0.2">
      <c r="AH1056" s="3"/>
    </row>
    <row r="1057" spans="34:34" x14ac:dyDescent="0.2">
      <c r="AH1057" s="3"/>
    </row>
    <row r="1058" spans="34:34" x14ac:dyDescent="0.2">
      <c r="AH1058" s="3"/>
    </row>
    <row r="1059" spans="34:34" x14ac:dyDescent="0.2">
      <c r="AH1059" s="3"/>
    </row>
    <row r="1060" spans="34:34" x14ac:dyDescent="0.2">
      <c r="AH1060" s="3"/>
    </row>
    <row r="1061" spans="34:34" x14ac:dyDescent="0.2">
      <c r="AH1061" s="3"/>
    </row>
    <row r="1062" spans="34:34" x14ac:dyDescent="0.2">
      <c r="AH1062" s="3"/>
    </row>
    <row r="1063" spans="34:34" x14ac:dyDescent="0.2">
      <c r="AH1063" s="3"/>
    </row>
    <row r="1064" spans="34:34" x14ac:dyDescent="0.2">
      <c r="AH1064" s="3"/>
    </row>
    <row r="1065" spans="34:34" x14ac:dyDescent="0.2">
      <c r="AH1065" s="3"/>
    </row>
    <row r="1066" spans="34:34" x14ac:dyDescent="0.2">
      <c r="AH1066" s="3"/>
    </row>
    <row r="1067" spans="34:34" x14ac:dyDescent="0.2">
      <c r="AH1067" s="3"/>
    </row>
    <row r="1068" spans="34:34" x14ac:dyDescent="0.2">
      <c r="AH1068" s="3"/>
    </row>
    <row r="1069" spans="34:34" x14ac:dyDescent="0.2">
      <c r="AH1069" s="3"/>
    </row>
    <row r="1070" spans="34:34" x14ac:dyDescent="0.2">
      <c r="AH1070" s="3"/>
    </row>
    <row r="1071" spans="34:34" x14ac:dyDescent="0.2">
      <c r="AH1071" s="3"/>
    </row>
    <row r="1072" spans="34:34" x14ac:dyDescent="0.2">
      <c r="AH1072" s="3"/>
    </row>
    <row r="1073" spans="34:34" x14ac:dyDescent="0.2">
      <c r="AH1073" s="3"/>
    </row>
    <row r="1074" spans="34:34" x14ac:dyDescent="0.2">
      <c r="AH1074" s="3"/>
    </row>
    <row r="1075" spans="34:34" x14ac:dyDescent="0.2">
      <c r="AH1075" s="3"/>
    </row>
    <row r="1076" spans="34:34" x14ac:dyDescent="0.2">
      <c r="AH1076" s="3"/>
    </row>
    <row r="1077" spans="34:34" x14ac:dyDescent="0.2">
      <c r="AH1077" s="3"/>
    </row>
    <row r="1078" spans="34:34" x14ac:dyDescent="0.2">
      <c r="AH1078" s="3"/>
    </row>
    <row r="1079" spans="34:34" x14ac:dyDescent="0.2">
      <c r="AH1079" s="3"/>
    </row>
    <row r="1080" spans="34:34" x14ac:dyDescent="0.2">
      <c r="AH1080" s="3"/>
    </row>
    <row r="1081" spans="34:34" x14ac:dyDescent="0.2">
      <c r="AH1081" s="3"/>
    </row>
    <row r="1082" spans="34:34" x14ac:dyDescent="0.2">
      <c r="AH1082" s="3"/>
    </row>
    <row r="1083" spans="34:34" x14ac:dyDescent="0.2">
      <c r="AH1083" s="3"/>
    </row>
    <row r="1084" spans="34:34" x14ac:dyDescent="0.2">
      <c r="AH1084" s="3"/>
    </row>
    <row r="1085" spans="34:34" x14ac:dyDescent="0.2">
      <c r="AH1085" s="3"/>
    </row>
    <row r="1086" spans="34:34" x14ac:dyDescent="0.2">
      <c r="AH1086" s="3"/>
    </row>
    <row r="1087" spans="34:34" x14ac:dyDescent="0.2">
      <c r="AH1087" s="3"/>
    </row>
    <row r="1088" spans="34:34" x14ac:dyDescent="0.2">
      <c r="AH1088" s="3"/>
    </row>
    <row r="1089" spans="34:34" x14ac:dyDescent="0.2">
      <c r="AH1089" s="3"/>
    </row>
    <row r="1090" spans="34:34" x14ac:dyDescent="0.2">
      <c r="AH1090" s="3"/>
    </row>
    <row r="1091" spans="34:34" x14ac:dyDescent="0.2">
      <c r="AH1091" s="3"/>
    </row>
    <row r="1092" spans="34:34" x14ac:dyDescent="0.2">
      <c r="AH1092" s="3"/>
    </row>
    <row r="1093" spans="34:34" x14ac:dyDescent="0.2">
      <c r="AH1093" s="3"/>
    </row>
    <row r="1094" spans="34:34" x14ac:dyDescent="0.2">
      <c r="AH1094" s="3"/>
    </row>
    <row r="1095" spans="34:34" x14ac:dyDescent="0.2">
      <c r="AH1095" s="3"/>
    </row>
    <row r="1096" spans="34:34" x14ac:dyDescent="0.2">
      <c r="AH1096" s="3"/>
    </row>
    <row r="1097" spans="34:34" x14ac:dyDescent="0.2">
      <c r="AH1097" s="3"/>
    </row>
    <row r="1098" spans="34:34" x14ac:dyDescent="0.2">
      <c r="AH1098" s="3"/>
    </row>
    <row r="1099" spans="34:34" x14ac:dyDescent="0.2">
      <c r="AH1099" s="3"/>
    </row>
    <row r="1100" spans="34:34" x14ac:dyDescent="0.2">
      <c r="AH1100" s="3"/>
    </row>
    <row r="1101" spans="34:34" x14ac:dyDescent="0.2">
      <c r="AH1101" s="3"/>
    </row>
    <row r="1102" spans="34:34" x14ac:dyDescent="0.2">
      <c r="AH1102" s="3"/>
    </row>
    <row r="1103" spans="34:34" x14ac:dyDescent="0.2">
      <c r="AH1103" s="3"/>
    </row>
    <row r="1104" spans="34:34" x14ac:dyDescent="0.2">
      <c r="AH1104" s="3"/>
    </row>
    <row r="1105" spans="34:34" x14ac:dyDescent="0.2">
      <c r="AH1105" s="3"/>
    </row>
    <row r="1106" spans="34:34" x14ac:dyDescent="0.2">
      <c r="AH1106" s="3"/>
    </row>
    <row r="1107" spans="34:34" x14ac:dyDescent="0.2">
      <c r="AH1107" s="3"/>
    </row>
    <row r="1108" spans="34:34" x14ac:dyDescent="0.2">
      <c r="AH1108" s="3"/>
    </row>
    <row r="1109" spans="34:34" x14ac:dyDescent="0.2">
      <c r="AH1109" s="3"/>
    </row>
    <row r="1110" spans="34:34" x14ac:dyDescent="0.2">
      <c r="AH1110" s="3"/>
    </row>
    <row r="1111" spans="34:34" x14ac:dyDescent="0.2">
      <c r="AH1111" s="3"/>
    </row>
    <row r="1112" spans="34:34" x14ac:dyDescent="0.2">
      <c r="AH1112" s="3"/>
    </row>
    <row r="1113" spans="34:34" x14ac:dyDescent="0.2">
      <c r="AH1113" s="3"/>
    </row>
    <row r="1114" spans="34:34" x14ac:dyDescent="0.2">
      <c r="AH1114" s="3"/>
    </row>
    <row r="1115" spans="34:34" x14ac:dyDescent="0.2">
      <c r="AH1115" s="3"/>
    </row>
    <row r="1116" spans="34:34" x14ac:dyDescent="0.2">
      <c r="AH1116" s="3"/>
    </row>
    <row r="1117" spans="34:34" x14ac:dyDescent="0.2">
      <c r="AH1117" s="3"/>
    </row>
    <row r="1118" spans="34:34" x14ac:dyDescent="0.2">
      <c r="AH1118" s="3"/>
    </row>
    <row r="1119" spans="34:34" x14ac:dyDescent="0.2">
      <c r="AH1119" s="3"/>
    </row>
    <row r="1120" spans="34:34" x14ac:dyDescent="0.2">
      <c r="AH1120" s="3"/>
    </row>
    <row r="1121" spans="34:34" x14ac:dyDescent="0.2">
      <c r="AH1121" s="3"/>
    </row>
    <row r="1122" spans="34:34" x14ac:dyDescent="0.2">
      <c r="AH1122" s="3"/>
    </row>
    <row r="1123" spans="34:34" x14ac:dyDescent="0.2">
      <c r="AH1123" s="3"/>
    </row>
    <row r="1124" spans="34:34" x14ac:dyDescent="0.2">
      <c r="AH1124" s="3"/>
    </row>
    <row r="1125" spans="34:34" x14ac:dyDescent="0.2">
      <c r="AH1125" s="3"/>
    </row>
    <row r="1126" spans="34:34" x14ac:dyDescent="0.2">
      <c r="AH1126" s="3"/>
    </row>
    <row r="1127" spans="34:34" x14ac:dyDescent="0.2">
      <c r="AH1127" s="3"/>
    </row>
    <row r="1128" spans="34:34" x14ac:dyDescent="0.2">
      <c r="AH1128" s="3"/>
    </row>
    <row r="1129" spans="34:34" x14ac:dyDescent="0.2">
      <c r="AH1129" s="3"/>
    </row>
    <row r="1130" spans="34:34" x14ac:dyDescent="0.2">
      <c r="AH1130" s="3"/>
    </row>
    <row r="1131" spans="34:34" x14ac:dyDescent="0.2">
      <c r="AH1131" s="3"/>
    </row>
    <row r="1132" spans="34:34" x14ac:dyDescent="0.2">
      <c r="AH1132" s="3"/>
    </row>
    <row r="1133" spans="34:34" x14ac:dyDescent="0.2">
      <c r="AH1133" s="3"/>
    </row>
    <row r="1134" spans="34:34" x14ac:dyDescent="0.2">
      <c r="AH1134" s="3"/>
    </row>
    <row r="1135" spans="34:34" x14ac:dyDescent="0.2">
      <c r="AH1135" s="3"/>
    </row>
    <row r="1136" spans="34:34" x14ac:dyDescent="0.2">
      <c r="AH1136" s="3"/>
    </row>
    <row r="1137" spans="34:34" x14ac:dyDescent="0.2">
      <c r="AH1137" s="3"/>
    </row>
    <row r="1138" spans="34:34" x14ac:dyDescent="0.2">
      <c r="AH1138" s="3"/>
    </row>
    <row r="1139" spans="34:34" x14ac:dyDescent="0.2">
      <c r="AH1139" s="3"/>
    </row>
    <row r="1140" spans="34:34" x14ac:dyDescent="0.2">
      <c r="AH1140" s="3"/>
    </row>
    <row r="1141" spans="34:34" x14ac:dyDescent="0.2">
      <c r="AH1141" s="3"/>
    </row>
    <row r="1142" spans="34:34" x14ac:dyDescent="0.2">
      <c r="AH1142" s="3"/>
    </row>
    <row r="1143" spans="34:34" x14ac:dyDescent="0.2">
      <c r="AH1143" s="3"/>
    </row>
    <row r="1144" spans="34:34" x14ac:dyDescent="0.2">
      <c r="AH1144" s="3"/>
    </row>
    <row r="1145" spans="34:34" x14ac:dyDescent="0.2">
      <c r="AH1145" s="3"/>
    </row>
    <row r="1146" spans="34:34" x14ac:dyDescent="0.2">
      <c r="AH1146" s="3"/>
    </row>
    <row r="1147" spans="34:34" x14ac:dyDescent="0.2">
      <c r="AH1147" s="3"/>
    </row>
    <row r="1148" spans="34:34" x14ac:dyDescent="0.2">
      <c r="AH1148" s="3"/>
    </row>
    <row r="1149" spans="34:34" x14ac:dyDescent="0.2">
      <c r="AH1149" s="3"/>
    </row>
    <row r="1150" spans="34:34" x14ac:dyDescent="0.2">
      <c r="AH1150" s="3"/>
    </row>
    <row r="1151" spans="34:34" x14ac:dyDescent="0.2">
      <c r="AH1151" s="3"/>
    </row>
    <row r="1152" spans="34:34" x14ac:dyDescent="0.2">
      <c r="AH1152" s="3"/>
    </row>
    <row r="1153" spans="34:34" x14ac:dyDescent="0.2">
      <c r="AH1153" s="3"/>
    </row>
    <row r="1154" spans="34:34" x14ac:dyDescent="0.2">
      <c r="AH1154" s="3"/>
    </row>
    <row r="1155" spans="34:34" x14ac:dyDescent="0.2">
      <c r="AH1155" s="3"/>
    </row>
    <row r="1156" spans="34:34" x14ac:dyDescent="0.2">
      <c r="AH1156" s="3"/>
    </row>
    <row r="1157" spans="34:34" x14ac:dyDescent="0.2">
      <c r="AH1157" s="3"/>
    </row>
    <row r="1158" spans="34:34" x14ac:dyDescent="0.2">
      <c r="AH1158" s="3"/>
    </row>
    <row r="1159" spans="34:34" x14ac:dyDescent="0.2">
      <c r="AH1159" s="3"/>
    </row>
    <row r="1160" spans="34:34" x14ac:dyDescent="0.2">
      <c r="AH1160" s="3"/>
    </row>
    <row r="1161" spans="34:34" x14ac:dyDescent="0.2">
      <c r="AH1161" s="3"/>
    </row>
    <row r="1162" spans="34:34" x14ac:dyDescent="0.2">
      <c r="AH1162" s="3"/>
    </row>
    <row r="1163" spans="34:34" x14ac:dyDescent="0.2">
      <c r="AH1163" s="3"/>
    </row>
    <row r="1164" spans="34:34" x14ac:dyDescent="0.2">
      <c r="AH1164" s="3"/>
    </row>
    <row r="1165" spans="34:34" x14ac:dyDescent="0.2">
      <c r="AH1165" s="3"/>
    </row>
    <row r="1166" spans="34:34" x14ac:dyDescent="0.2">
      <c r="AH1166" s="3"/>
    </row>
    <row r="1167" spans="34:34" x14ac:dyDescent="0.2">
      <c r="AH1167" s="3"/>
    </row>
    <row r="1168" spans="34:34" x14ac:dyDescent="0.2">
      <c r="AH1168" s="3"/>
    </row>
    <row r="1169" spans="34:34" x14ac:dyDescent="0.2">
      <c r="AH1169" s="3"/>
    </row>
    <row r="1170" spans="34:34" x14ac:dyDescent="0.2">
      <c r="AH1170" s="3"/>
    </row>
    <row r="1171" spans="34:34" x14ac:dyDescent="0.2">
      <c r="AH1171" s="3"/>
    </row>
    <row r="1172" spans="34:34" x14ac:dyDescent="0.2">
      <c r="AH1172" s="3"/>
    </row>
    <row r="1173" spans="34:34" x14ac:dyDescent="0.2">
      <c r="AH1173" s="3"/>
    </row>
    <row r="1174" spans="34:34" x14ac:dyDescent="0.2">
      <c r="AH1174" s="3"/>
    </row>
    <row r="1175" spans="34:34" x14ac:dyDescent="0.2">
      <c r="AH1175" s="3"/>
    </row>
    <row r="1176" spans="34:34" x14ac:dyDescent="0.2">
      <c r="AH1176" s="3"/>
    </row>
    <row r="1177" spans="34:34" x14ac:dyDescent="0.2">
      <c r="AH1177" s="3"/>
    </row>
    <row r="1178" spans="34:34" x14ac:dyDescent="0.2">
      <c r="AH1178" s="3"/>
    </row>
    <row r="1179" spans="34:34" x14ac:dyDescent="0.2">
      <c r="AH1179" s="3"/>
    </row>
    <row r="1180" spans="34:34" x14ac:dyDescent="0.2">
      <c r="AH1180" s="3"/>
    </row>
    <row r="1181" spans="34:34" x14ac:dyDescent="0.2">
      <c r="AH1181" s="3"/>
    </row>
    <row r="1182" spans="34:34" x14ac:dyDescent="0.2">
      <c r="AH1182" s="3"/>
    </row>
    <row r="1183" spans="34:34" x14ac:dyDescent="0.2">
      <c r="AH1183" s="3"/>
    </row>
    <row r="1184" spans="34:34" x14ac:dyDescent="0.2">
      <c r="AH1184" s="3"/>
    </row>
    <row r="1185" spans="34:34" x14ac:dyDescent="0.2">
      <c r="AH1185" s="3"/>
    </row>
    <row r="1186" spans="34:34" x14ac:dyDescent="0.2">
      <c r="AH1186" s="3"/>
    </row>
    <row r="1187" spans="34:34" x14ac:dyDescent="0.2">
      <c r="AH1187" s="3"/>
    </row>
    <row r="1188" spans="34:34" x14ac:dyDescent="0.2">
      <c r="AH1188" s="3"/>
    </row>
    <row r="1189" spans="34:34" x14ac:dyDescent="0.2">
      <c r="AH1189" s="3"/>
    </row>
    <row r="1190" spans="34:34" x14ac:dyDescent="0.2">
      <c r="AH1190" s="3"/>
    </row>
    <row r="1191" spans="34:34" x14ac:dyDescent="0.2">
      <c r="AH1191" s="3"/>
    </row>
    <row r="1192" spans="34:34" x14ac:dyDescent="0.2">
      <c r="AH1192" s="3"/>
    </row>
    <row r="1193" spans="34:34" x14ac:dyDescent="0.2">
      <c r="AH1193" s="3"/>
    </row>
    <row r="1194" spans="34:34" x14ac:dyDescent="0.2">
      <c r="AH1194" s="3"/>
    </row>
    <row r="1195" spans="34:34" x14ac:dyDescent="0.2">
      <c r="AH1195" s="3"/>
    </row>
    <row r="1196" spans="34:34" x14ac:dyDescent="0.2">
      <c r="AH1196" s="3"/>
    </row>
    <row r="1197" spans="34:34" x14ac:dyDescent="0.2">
      <c r="AH1197" s="3"/>
    </row>
    <row r="1198" spans="34:34" x14ac:dyDescent="0.2">
      <c r="AH1198" s="3"/>
    </row>
    <row r="1199" spans="34:34" x14ac:dyDescent="0.2">
      <c r="AH1199" s="3"/>
    </row>
    <row r="1200" spans="34:34" x14ac:dyDescent="0.2">
      <c r="AH1200" s="3"/>
    </row>
    <row r="1201" spans="34:34" x14ac:dyDescent="0.2">
      <c r="AH1201" s="3"/>
    </row>
    <row r="1202" spans="34:34" x14ac:dyDescent="0.2">
      <c r="AH1202" s="3"/>
    </row>
    <row r="1203" spans="34:34" x14ac:dyDescent="0.2">
      <c r="AH1203" s="3"/>
    </row>
    <row r="1204" spans="34:34" x14ac:dyDescent="0.2">
      <c r="AH1204" s="3"/>
    </row>
    <row r="1205" spans="34:34" x14ac:dyDescent="0.2">
      <c r="AH1205" s="3"/>
    </row>
    <row r="1206" spans="34:34" x14ac:dyDescent="0.2">
      <c r="AH1206" s="3"/>
    </row>
    <row r="1207" spans="34:34" x14ac:dyDescent="0.2">
      <c r="AH1207" s="3"/>
    </row>
    <row r="1208" spans="34:34" x14ac:dyDescent="0.2">
      <c r="AH1208" s="3"/>
    </row>
    <row r="1209" spans="34:34" x14ac:dyDescent="0.2">
      <c r="AH1209" s="3"/>
    </row>
    <row r="1210" spans="34:34" x14ac:dyDescent="0.2">
      <c r="AH1210" s="3"/>
    </row>
    <row r="1211" spans="34:34" x14ac:dyDescent="0.2">
      <c r="AH1211" s="3"/>
    </row>
    <row r="1212" spans="34:34" x14ac:dyDescent="0.2">
      <c r="AH1212" s="3"/>
    </row>
    <row r="1213" spans="34:34" x14ac:dyDescent="0.2">
      <c r="AH1213" s="3"/>
    </row>
    <row r="1214" spans="34:34" x14ac:dyDescent="0.2">
      <c r="AH1214" s="3"/>
    </row>
    <row r="1215" spans="34:34" x14ac:dyDescent="0.2">
      <c r="AH1215" s="3"/>
    </row>
    <row r="1216" spans="34:34" x14ac:dyDescent="0.2">
      <c r="AH1216" s="3"/>
    </row>
    <row r="1217" spans="34:34" x14ac:dyDescent="0.2">
      <c r="AH1217" s="3"/>
    </row>
    <row r="1218" spans="34:34" x14ac:dyDescent="0.2">
      <c r="AH1218" s="3"/>
    </row>
    <row r="1219" spans="34:34" x14ac:dyDescent="0.2">
      <c r="AH1219" s="3"/>
    </row>
    <row r="1220" spans="34:34" x14ac:dyDescent="0.2">
      <c r="AH1220" s="3"/>
    </row>
    <row r="1221" spans="34:34" x14ac:dyDescent="0.2">
      <c r="AH1221" s="3"/>
    </row>
    <row r="1222" spans="34:34" x14ac:dyDescent="0.2">
      <c r="AH1222" s="3"/>
    </row>
    <row r="1223" spans="34:34" x14ac:dyDescent="0.2">
      <c r="AH1223" s="3"/>
    </row>
    <row r="1224" spans="34:34" x14ac:dyDescent="0.2">
      <c r="AH1224" s="3"/>
    </row>
    <row r="1225" spans="34:34" x14ac:dyDescent="0.2">
      <c r="AH1225" s="3"/>
    </row>
    <row r="1226" spans="34:34" x14ac:dyDescent="0.2">
      <c r="AH1226" s="3"/>
    </row>
    <row r="1227" spans="34:34" x14ac:dyDescent="0.2">
      <c r="AH1227" s="3"/>
    </row>
    <row r="1228" spans="34:34" x14ac:dyDescent="0.2">
      <c r="AH1228" s="3"/>
    </row>
    <row r="1229" spans="34:34" x14ac:dyDescent="0.2">
      <c r="AH1229" s="3"/>
    </row>
    <row r="1230" spans="34:34" x14ac:dyDescent="0.2">
      <c r="AH1230" s="3"/>
    </row>
    <row r="1231" spans="34:34" x14ac:dyDescent="0.2">
      <c r="AH1231" s="3"/>
    </row>
    <row r="1232" spans="34:34" x14ac:dyDescent="0.2">
      <c r="AH1232" s="3"/>
    </row>
    <row r="1233" spans="34:34" x14ac:dyDescent="0.2">
      <c r="AH1233" s="3"/>
    </row>
    <row r="1234" spans="34:34" x14ac:dyDescent="0.2">
      <c r="AH1234" s="3"/>
    </row>
    <row r="1235" spans="34:34" x14ac:dyDescent="0.2">
      <c r="AH1235" s="3"/>
    </row>
    <row r="1236" spans="34:34" x14ac:dyDescent="0.2">
      <c r="AH1236" s="3"/>
    </row>
    <row r="1237" spans="34:34" x14ac:dyDescent="0.2">
      <c r="AH1237" s="3"/>
    </row>
    <row r="1238" spans="34:34" x14ac:dyDescent="0.2">
      <c r="AH1238" s="3"/>
    </row>
    <row r="1239" spans="34:34" x14ac:dyDescent="0.2">
      <c r="AH1239" s="3"/>
    </row>
    <row r="1240" spans="34:34" x14ac:dyDescent="0.2">
      <c r="AH1240" s="3"/>
    </row>
    <row r="1241" spans="34:34" x14ac:dyDescent="0.2">
      <c r="AH1241" s="3"/>
    </row>
    <row r="1242" spans="34:34" x14ac:dyDescent="0.2">
      <c r="AH1242" s="3"/>
    </row>
    <row r="1243" spans="34:34" x14ac:dyDescent="0.2">
      <c r="AH1243" s="3"/>
    </row>
    <row r="1244" spans="34:34" x14ac:dyDescent="0.2">
      <c r="AH1244" s="3"/>
    </row>
    <row r="1245" spans="34:34" x14ac:dyDescent="0.2">
      <c r="AH1245" s="3"/>
    </row>
    <row r="1246" spans="34:34" x14ac:dyDescent="0.2">
      <c r="AH1246" s="3"/>
    </row>
    <row r="1247" spans="34:34" x14ac:dyDescent="0.2">
      <c r="AH1247" s="3"/>
    </row>
    <row r="1248" spans="34:34" x14ac:dyDescent="0.2">
      <c r="AH1248" s="3"/>
    </row>
    <row r="1249" spans="34:34" x14ac:dyDescent="0.2">
      <c r="AH1249" s="3"/>
    </row>
    <row r="1250" spans="34:34" x14ac:dyDescent="0.2">
      <c r="AH1250" s="3"/>
    </row>
    <row r="1251" spans="34:34" x14ac:dyDescent="0.2">
      <c r="AH1251" s="3"/>
    </row>
    <row r="1252" spans="34:34" x14ac:dyDescent="0.2">
      <c r="AH1252" s="3"/>
    </row>
    <row r="1253" spans="34:34" x14ac:dyDescent="0.2">
      <c r="AH1253" s="3"/>
    </row>
    <row r="1254" spans="34:34" x14ac:dyDescent="0.2">
      <c r="AH1254" s="3"/>
    </row>
    <row r="1255" spans="34:34" x14ac:dyDescent="0.2">
      <c r="AH1255" s="3"/>
    </row>
    <row r="1256" spans="34:34" x14ac:dyDescent="0.2">
      <c r="AH1256" s="3"/>
    </row>
    <row r="1257" spans="34:34" x14ac:dyDescent="0.2">
      <c r="AH1257" s="3"/>
    </row>
    <row r="1258" spans="34:34" x14ac:dyDescent="0.2">
      <c r="AH1258" s="3"/>
    </row>
    <row r="1259" spans="34:34" x14ac:dyDescent="0.2">
      <c r="AH1259" s="3"/>
    </row>
    <row r="1260" spans="34:34" x14ac:dyDescent="0.2">
      <c r="AH1260" s="3"/>
    </row>
    <row r="1261" spans="34:34" x14ac:dyDescent="0.2">
      <c r="AH1261" s="3"/>
    </row>
    <row r="1262" spans="34:34" x14ac:dyDescent="0.2">
      <c r="AH1262" s="3"/>
    </row>
    <row r="1263" spans="34:34" x14ac:dyDescent="0.2">
      <c r="AH1263" s="3"/>
    </row>
    <row r="1264" spans="34:34" x14ac:dyDescent="0.2">
      <c r="AH1264" s="3"/>
    </row>
    <row r="1265" spans="34:34" x14ac:dyDescent="0.2">
      <c r="AH1265" s="3"/>
    </row>
    <row r="1266" spans="34:34" x14ac:dyDescent="0.2">
      <c r="AH1266" s="3"/>
    </row>
    <row r="1267" spans="34:34" x14ac:dyDescent="0.2">
      <c r="AH1267" s="3"/>
    </row>
    <row r="1268" spans="34:34" x14ac:dyDescent="0.2">
      <c r="AH1268" s="3"/>
    </row>
    <row r="1269" spans="34:34" x14ac:dyDescent="0.2">
      <c r="AH1269" s="3"/>
    </row>
    <row r="1270" spans="34:34" x14ac:dyDescent="0.2">
      <c r="AH1270" s="3"/>
    </row>
    <row r="1271" spans="34:34" x14ac:dyDescent="0.2">
      <c r="AH1271" s="3"/>
    </row>
    <row r="1272" spans="34:34" x14ac:dyDescent="0.2">
      <c r="AH1272" s="3"/>
    </row>
    <row r="1273" spans="34:34" x14ac:dyDescent="0.2">
      <c r="AH1273" s="3"/>
    </row>
    <row r="1274" spans="34:34" x14ac:dyDescent="0.2">
      <c r="AH1274" s="3"/>
    </row>
    <row r="1275" spans="34:34" x14ac:dyDescent="0.2">
      <c r="AH1275" s="3"/>
    </row>
    <row r="1276" spans="34:34" x14ac:dyDescent="0.2">
      <c r="AH1276" s="3"/>
    </row>
    <row r="1277" spans="34:34" x14ac:dyDescent="0.2">
      <c r="AH1277" s="3"/>
    </row>
    <row r="1278" spans="34:34" x14ac:dyDescent="0.2">
      <c r="AH1278" s="3"/>
    </row>
    <row r="1279" spans="34:34" x14ac:dyDescent="0.2">
      <c r="AH1279" s="3"/>
    </row>
    <row r="1280" spans="34:34" x14ac:dyDescent="0.2">
      <c r="AH1280" s="3"/>
    </row>
    <row r="1281" spans="34:34" x14ac:dyDescent="0.2">
      <c r="AH1281" s="3"/>
    </row>
    <row r="1282" spans="34:34" x14ac:dyDescent="0.2">
      <c r="AH1282" s="3"/>
    </row>
    <row r="1283" spans="34:34" x14ac:dyDescent="0.2">
      <c r="AH1283" s="3"/>
    </row>
    <row r="1284" spans="34:34" x14ac:dyDescent="0.2">
      <c r="AH1284" s="3"/>
    </row>
    <row r="1285" spans="34:34" x14ac:dyDescent="0.2">
      <c r="AH1285" s="3"/>
    </row>
    <row r="1286" spans="34:34" x14ac:dyDescent="0.2">
      <c r="AH1286" s="3"/>
    </row>
    <row r="1287" spans="34:34" x14ac:dyDescent="0.2">
      <c r="AH1287" s="3"/>
    </row>
    <row r="1288" spans="34:34" x14ac:dyDescent="0.2">
      <c r="AH1288" s="3"/>
    </row>
    <row r="1289" spans="34:34" x14ac:dyDescent="0.2">
      <c r="AH1289" s="3"/>
    </row>
    <row r="1290" spans="34:34" x14ac:dyDescent="0.2">
      <c r="AH1290" s="3"/>
    </row>
    <row r="1291" spans="34:34" x14ac:dyDescent="0.2">
      <c r="AH1291" s="3"/>
    </row>
    <row r="1292" spans="34:34" x14ac:dyDescent="0.2">
      <c r="AH1292" s="3"/>
    </row>
    <row r="1293" spans="34:34" x14ac:dyDescent="0.2">
      <c r="AH1293" s="3"/>
    </row>
    <row r="1294" spans="34:34" x14ac:dyDescent="0.2">
      <c r="AH1294" s="3"/>
    </row>
    <row r="1295" spans="34:34" x14ac:dyDescent="0.2">
      <c r="AH1295" s="3"/>
    </row>
    <row r="1296" spans="34:34" x14ac:dyDescent="0.2">
      <c r="AH1296" s="3"/>
    </row>
    <row r="1297" spans="34:34" x14ac:dyDescent="0.2">
      <c r="AH1297" s="3"/>
    </row>
    <row r="1298" spans="34:34" x14ac:dyDescent="0.2">
      <c r="AH1298" s="3"/>
    </row>
    <row r="1299" spans="34:34" x14ac:dyDescent="0.2">
      <c r="AH1299" s="3"/>
    </row>
    <row r="1300" spans="34:34" x14ac:dyDescent="0.2">
      <c r="AH1300" s="3"/>
    </row>
    <row r="1301" spans="34:34" x14ac:dyDescent="0.2">
      <c r="AH1301" s="3"/>
    </row>
    <row r="1302" spans="34:34" x14ac:dyDescent="0.2">
      <c r="AH1302" s="3"/>
    </row>
    <row r="1303" spans="34:34" x14ac:dyDescent="0.2">
      <c r="AH1303" s="3"/>
    </row>
    <row r="1304" spans="34:34" x14ac:dyDescent="0.2">
      <c r="AH1304" s="3"/>
    </row>
    <row r="1305" spans="34:34" x14ac:dyDescent="0.2">
      <c r="AH1305" s="3"/>
    </row>
    <row r="1306" spans="34:34" x14ac:dyDescent="0.2">
      <c r="AH1306" s="3"/>
    </row>
    <row r="1307" spans="34:34" x14ac:dyDescent="0.2">
      <c r="AH1307" s="3"/>
    </row>
    <row r="1308" spans="34:34" x14ac:dyDescent="0.2">
      <c r="AH1308" s="3"/>
    </row>
    <row r="1309" spans="34:34" x14ac:dyDescent="0.2">
      <c r="AH1309" s="3"/>
    </row>
    <row r="1310" spans="34:34" x14ac:dyDescent="0.2">
      <c r="AH1310" s="3"/>
    </row>
    <row r="1311" spans="34:34" x14ac:dyDescent="0.2">
      <c r="AH1311" s="3"/>
    </row>
    <row r="1312" spans="34:34" x14ac:dyDescent="0.2">
      <c r="AH1312" s="3"/>
    </row>
    <row r="1313" spans="34:34" x14ac:dyDescent="0.2">
      <c r="AH1313" s="3"/>
    </row>
    <row r="1314" spans="34:34" x14ac:dyDescent="0.2">
      <c r="AH1314" s="3"/>
    </row>
    <row r="1315" spans="34:34" x14ac:dyDescent="0.2">
      <c r="AH1315" s="3"/>
    </row>
    <row r="1316" spans="34:34" x14ac:dyDescent="0.2">
      <c r="AH1316" s="3"/>
    </row>
    <row r="1317" spans="34:34" x14ac:dyDescent="0.2">
      <c r="AH1317" s="3"/>
    </row>
    <row r="1318" spans="34:34" x14ac:dyDescent="0.2">
      <c r="AH1318" s="3"/>
    </row>
    <row r="1319" spans="34:34" x14ac:dyDescent="0.2">
      <c r="AH1319" s="3"/>
    </row>
    <row r="1320" spans="34:34" x14ac:dyDescent="0.2">
      <c r="AH1320" s="3"/>
    </row>
    <row r="1321" spans="34:34" x14ac:dyDescent="0.2">
      <c r="AH1321" s="3"/>
    </row>
    <row r="1322" spans="34:34" x14ac:dyDescent="0.2">
      <c r="AH1322" s="3"/>
    </row>
    <row r="1323" spans="34:34" x14ac:dyDescent="0.2">
      <c r="AH1323" s="3"/>
    </row>
    <row r="1324" spans="34:34" x14ac:dyDescent="0.2">
      <c r="AH1324" s="3"/>
    </row>
    <row r="1325" spans="34:34" x14ac:dyDescent="0.2">
      <c r="AH1325" s="3"/>
    </row>
    <row r="1326" spans="34:34" x14ac:dyDescent="0.2">
      <c r="AH1326" s="3"/>
    </row>
    <row r="1327" spans="34:34" x14ac:dyDescent="0.2">
      <c r="AH1327" s="3"/>
    </row>
    <row r="1328" spans="34:34" x14ac:dyDescent="0.2">
      <c r="AH1328" s="3"/>
    </row>
    <row r="1329" spans="34:34" x14ac:dyDescent="0.2">
      <c r="AH1329" s="3"/>
    </row>
    <row r="1330" spans="34:34" x14ac:dyDescent="0.2">
      <c r="AH1330" s="3"/>
    </row>
    <row r="1331" spans="34:34" x14ac:dyDescent="0.2">
      <c r="AH1331" s="3"/>
    </row>
    <row r="1332" spans="34:34" x14ac:dyDescent="0.2">
      <c r="AH1332" s="3"/>
    </row>
    <row r="1333" spans="34:34" x14ac:dyDescent="0.2">
      <c r="AH1333" s="3"/>
    </row>
    <row r="1334" spans="34:34" x14ac:dyDescent="0.2">
      <c r="AH1334" s="3"/>
    </row>
    <row r="1335" spans="34:34" x14ac:dyDescent="0.2">
      <c r="AH1335" s="3"/>
    </row>
    <row r="1336" spans="34:34" x14ac:dyDescent="0.2">
      <c r="AH1336" s="3"/>
    </row>
    <row r="1337" spans="34:34" x14ac:dyDescent="0.2">
      <c r="AH1337" s="3"/>
    </row>
    <row r="1338" spans="34:34" x14ac:dyDescent="0.2">
      <c r="AH1338" s="3"/>
    </row>
    <row r="1339" spans="34:34" x14ac:dyDescent="0.2">
      <c r="AH1339" s="3"/>
    </row>
    <row r="1340" spans="34:34" x14ac:dyDescent="0.2">
      <c r="AH1340" s="3"/>
    </row>
    <row r="1341" spans="34:34" x14ac:dyDescent="0.2">
      <c r="AH1341" s="3"/>
    </row>
    <row r="1342" spans="34:34" x14ac:dyDescent="0.2">
      <c r="AH1342" s="3"/>
    </row>
    <row r="1343" spans="34:34" x14ac:dyDescent="0.2">
      <c r="AH1343" s="3"/>
    </row>
    <row r="1344" spans="34:34" x14ac:dyDescent="0.2">
      <c r="AH1344" s="3"/>
    </row>
    <row r="1345" spans="34:34" x14ac:dyDescent="0.2">
      <c r="AH1345" s="3"/>
    </row>
    <row r="1346" spans="34:34" x14ac:dyDescent="0.2">
      <c r="AH1346" s="3"/>
    </row>
    <row r="1347" spans="34:34" x14ac:dyDescent="0.2">
      <c r="AH1347" s="3"/>
    </row>
    <row r="1348" spans="34:34" x14ac:dyDescent="0.2">
      <c r="AH1348" s="3"/>
    </row>
    <row r="1349" spans="34:34" x14ac:dyDescent="0.2">
      <c r="AH1349" s="3"/>
    </row>
    <row r="1350" spans="34:34" x14ac:dyDescent="0.2">
      <c r="AH1350" s="3"/>
    </row>
    <row r="1351" spans="34:34" x14ac:dyDescent="0.2">
      <c r="AH1351" s="3"/>
    </row>
    <row r="1352" spans="34:34" x14ac:dyDescent="0.2">
      <c r="AH1352" s="3"/>
    </row>
    <row r="1353" spans="34:34" x14ac:dyDescent="0.2">
      <c r="AH1353" s="3"/>
    </row>
    <row r="1354" spans="34:34" x14ac:dyDescent="0.2">
      <c r="AH1354" s="3"/>
    </row>
    <row r="1355" spans="34:34" x14ac:dyDescent="0.2">
      <c r="AH1355" s="3"/>
    </row>
    <row r="1356" spans="34:34" x14ac:dyDescent="0.2">
      <c r="AH1356" s="3"/>
    </row>
    <row r="1357" spans="34:34" x14ac:dyDescent="0.2">
      <c r="AH1357" s="3"/>
    </row>
    <row r="1358" spans="34:34" x14ac:dyDescent="0.2">
      <c r="AH1358" s="3"/>
    </row>
    <row r="1359" spans="34:34" x14ac:dyDescent="0.2">
      <c r="AH1359" s="3"/>
    </row>
    <row r="1360" spans="34:34" x14ac:dyDescent="0.2">
      <c r="AH1360" s="3"/>
    </row>
    <row r="1361" spans="34:34" x14ac:dyDescent="0.2">
      <c r="AH1361" s="3"/>
    </row>
    <row r="1362" spans="34:34" x14ac:dyDescent="0.2">
      <c r="AH1362" s="3"/>
    </row>
    <row r="1363" spans="34:34" x14ac:dyDescent="0.2">
      <c r="AH1363" s="3"/>
    </row>
    <row r="1364" spans="34:34" x14ac:dyDescent="0.2">
      <c r="AH1364" s="3"/>
    </row>
    <row r="1365" spans="34:34" x14ac:dyDescent="0.2">
      <c r="AH1365" s="3"/>
    </row>
    <row r="1366" spans="34:34" x14ac:dyDescent="0.2">
      <c r="AH1366" s="3"/>
    </row>
    <row r="1367" spans="34:34" x14ac:dyDescent="0.2">
      <c r="AH1367" s="3"/>
    </row>
    <row r="1368" spans="34:34" x14ac:dyDescent="0.2">
      <c r="AH1368" s="3"/>
    </row>
    <row r="1369" spans="34:34" x14ac:dyDescent="0.2">
      <c r="AH1369" s="3"/>
    </row>
    <row r="1370" spans="34:34" x14ac:dyDescent="0.2">
      <c r="AH1370" s="3"/>
    </row>
    <row r="1371" spans="34:34" x14ac:dyDescent="0.2">
      <c r="AH1371" s="3"/>
    </row>
    <row r="1372" spans="34:34" x14ac:dyDescent="0.2">
      <c r="AH1372" s="3"/>
    </row>
    <row r="1373" spans="34:34" x14ac:dyDescent="0.2">
      <c r="AH1373" s="3"/>
    </row>
    <row r="1374" spans="34:34" x14ac:dyDescent="0.2">
      <c r="AH1374" s="3"/>
    </row>
    <row r="1375" spans="34:34" x14ac:dyDescent="0.2">
      <c r="AH1375" s="3"/>
    </row>
    <row r="1376" spans="34:34" x14ac:dyDescent="0.2">
      <c r="AH1376" s="3"/>
    </row>
    <row r="1377" spans="34:34" x14ac:dyDescent="0.2">
      <c r="AH1377" s="3"/>
    </row>
    <row r="1378" spans="34:34" x14ac:dyDescent="0.2">
      <c r="AH1378" s="3"/>
    </row>
    <row r="1379" spans="34:34" x14ac:dyDescent="0.2">
      <c r="AH1379" s="3"/>
    </row>
    <row r="1380" spans="34:34" x14ac:dyDescent="0.2">
      <c r="AH1380" s="3"/>
    </row>
    <row r="1381" spans="34:34" x14ac:dyDescent="0.2">
      <c r="AH1381" s="3"/>
    </row>
    <row r="1382" spans="34:34" x14ac:dyDescent="0.2">
      <c r="AH1382" s="3"/>
    </row>
    <row r="1383" spans="34:34" x14ac:dyDescent="0.2">
      <c r="AH1383" s="3"/>
    </row>
    <row r="1384" spans="34:34" x14ac:dyDescent="0.2">
      <c r="AH1384" s="3"/>
    </row>
    <row r="1385" spans="34:34" x14ac:dyDescent="0.2">
      <c r="AH1385" s="3"/>
    </row>
    <row r="1386" spans="34:34" x14ac:dyDescent="0.2">
      <c r="AH1386" s="3"/>
    </row>
    <row r="1387" spans="34:34" x14ac:dyDescent="0.2">
      <c r="AH1387" s="3"/>
    </row>
    <row r="1388" spans="34:34" x14ac:dyDescent="0.2">
      <c r="AH1388" s="3"/>
    </row>
    <row r="1389" spans="34:34" x14ac:dyDescent="0.2">
      <c r="AH1389" s="3"/>
    </row>
    <row r="1390" spans="34:34" x14ac:dyDescent="0.2">
      <c r="AH1390" s="3"/>
    </row>
    <row r="1391" spans="34:34" x14ac:dyDescent="0.2">
      <c r="AH1391" s="3"/>
    </row>
    <row r="1392" spans="34:34" x14ac:dyDescent="0.2">
      <c r="AH1392" s="3"/>
    </row>
    <row r="1393" spans="34:34" x14ac:dyDescent="0.2">
      <c r="AH1393" s="3"/>
    </row>
    <row r="1394" spans="34:34" x14ac:dyDescent="0.2">
      <c r="AH1394" s="3"/>
    </row>
    <row r="1395" spans="34:34" x14ac:dyDescent="0.2">
      <c r="AH1395" s="3"/>
    </row>
    <row r="1396" spans="34:34" x14ac:dyDescent="0.2">
      <c r="AH1396" s="3"/>
    </row>
    <row r="1397" spans="34:34" x14ac:dyDescent="0.2">
      <c r="AH1397" s="3"/>
    </row>
    <row r="1398" spans="34:34" x14ac:dyDescent="0.2">
      <c r="AH1398" s="3"/>
    </row>
    <row r="1399" spans="34:34" x14ac:dyDescent="0.2">
      <c r="AH1399" s="3"/>
    </row>
    <row r="1400" spans="34:34" x14ac:dyDescent="0.2">
      <c r="AH1400" s="3"/>
    </row>
    <row r="1401" spans="34:34" x14ac:dyDescent="0.2">
      <c r="AH1401" s="3"/>
    </row>
    <row r="1402" spans="34:34" x14ac:dyDescent="0.2">
      <c r="AH1402" s="3"/>
    </row>
    <row r="1403" spans="34:34" x14ac:dyDescent="0.2">
      <c r="AH1403" s="3"/>
    </row>
    <row r="1404" spans="34:34" x14ac:dyDescent="0.2">
      <c r="AH1404" s="3"/>
    </row>
    <row r="1405" spans="34:34" x14ac:dyDescent="0.2">
      <c r="AH1405" s="3"/>
    </row>
    <row r="1406" spans="34:34" x14ac:dyDescent="0.2">
      <c r="AH1406" s="3"/>
    </row>
    <row r="1407" spans="34:34" x14ac:dyDescent="0.2">
      <c r="AH1407" s="3"/>
    </row>
    <row r="1408" spans="34:34" x14ac:dyDescent="0.2">
      <c r="AH1408" s="3"/>
    </row>
    <row r="1409" spans="34:34" x14ac:dyDescent="0.2">
      <c r="AH1409" s="3"/>
    </row>
    <row r="1410" spans="34:34" x14ac:dyDescent="0.2">
      <c r="AH1410" s="3"/>
    </row>
    <row r="1411" spans="34:34" x14ac:dyDescent="0.2">
      <c r="AH1411" s="3"/>
    </row>
    <row r="1412" spans="34:34" x14ac:dyDescent="0.2">
      <c r="AH1412" s="3"/>
    </row>
    <row r="1413" spans="34:34" x14ac:dyDescent="0.2">
      <c r="AH1413" s="3"/>
    </row>
    <row r="1414" spans="34:34" x14ac:dyDescent="0.2">
      <c r="AH1414" s="3"/>
    </row>
    <row r="1415" spans="34:34" x14ac:dyDescent="0.2">
      <c r="AH1415" s="3"/>
    </row>
    <row r="1416" spans="34:34" x14ac:dyDescent="0.2">
      <c r="AH1416" s="3"/>
    </row>
    <row r="1417" spans="34:34" x14ac:dyDescent="0.2">
      <c r="AH1417" s="3"/>
    </row>
    <row r="1418" spans="34:34" x14ac:dyDescent="0.2">
      <c r="AH1418" s="3"/>
    </row>
    <row r="1419" spans="34:34" x14ac:dyDescent="0.2">
      <c r="AH1419" s="3"/>
    </row>
    <row r="1420" spans="34:34" x14ac:dyDescent="0.2">
      <c r="AH1420" s="3"/>
    </row>
    <row r="1421" spans="34:34" x14ac:dyDescent="0.2">
      <c r="AH1421" s="3"/>
    </row>
    <row r="1422" spans="34:34" x14ac:dyDescent="0.2">
      <c r="AH1422" s="3"/>
    </row>
    <row r="1423" spans="34:34" x14ac:dyDescent="0.2">
      <c r="AH1423" s="3"/>
    </row>
    <row r="1424" spans="34:34" x14ac:dyDescent="0.2">
      <c r="AH1424" s="3"/>
    </row>
    <row r="1425" spans="34:34" x14ac:dyDescent="0.2">
      <c r="AH1425" s="3"/>
    </row>
    <row r="1426" spans="34:34" x14ac:dyDescent="0.2">
      <c r="AH1426" s="3"/>
    </row>
    <row r="1427" spans="34:34" x14ac:dyDescent="0.2">
      <c r="AH1427" s="3"/>
    </row>
    <row r="1428" spans="34:34" x14ac:dyDescent="0.2">
      <c r="AH1428" s="3"/>
    </row>
    <row r="1429" spans="34:34" x14ac:dyDescent="0.2">
      <c r="AH1429" s="3"/>
    </row>
    <row r="1430" spans="34:34" x14ac:dyDescent="0.2">
      <c r="AH1430" s="3"/>
    </row>
    <row r="1431" spans="34:34" x14ac:dyDescent="0.2">
      <c r="AH1431" s="3"/>
    </row>
    <row r="1432" spans="34:34" x14ac:dyDescent="0.2">
      <c r="AH1432" s="3"/>
    </row>
    <row r="1433" spans="34:34" x14ac:dyDescent="0.2">
      <c r="AH1433" s="3"/>
    </row>
    <row r="1434" spans="34:34" x14ac:dyDescent="0.2">
      <c r="AH1434" s="3"/>
    </row>
    <row r="1435" spans="34:34" x14ac:dyDescent="0.2">
      <c r="AH1435" s="3"/>
    </row>
    <row r="1436" spans="34:34" x14ac:dyDescent="0.2">
      <c r="AH1436" s="3"/>
    </row>
    <row r="1437" spans="34:34" x14ac:dyDescent="0.2">
      <c r="AH1437" s="3"/>
    </row>
    <row r="1438" spans="34:34" x14ac:dyDescent="0.2">
      <c r="AH1438" s="3"/>
    </row>
    <row r="1439" spans="34:34" x14ac:dyDescent="0.2">
      <c r="AH1439" s="3"/>
    </row>
    <row r="1440" spans="34:34" x14ac:dyDescent="0.2">
      <c r="AH1440" s="3"/>
    </row>
    <row r="1441" spans="34:34" x14ac:dyDescent="0.2">
      <c r="AH1441" s="3"/>
    </row>
    <row r="1442" spans="34:34" x14ac:dyDescent="0.2">
      <c r="AH1442" s="3"/>
    </row>
    <row r="1443" spans="34:34" x14ac:dyDescent="0.2">
      <c r="AH1443" s="3"/>
    </row>
    <row r="1444" spans="34:34" x14ac:dyDescent="0.2">
      <c r="AH1444" s="3"/>
    </row>
    <row r="1445" spans="34:34" x14ac:dyDescent="0.2">
      <c r="AH1445" s="3"/>
    </row>
    <row r="1446" spans="34:34" x14ac:dyDescent="0.2">
      <c r="AH1446" s="3"/>
    </row>
    <row r="1447" spans="34:34" x14ac:dyDescent="0.2">
      <c r="AH1447" s="3"/>
    </row>
    <row r="1448" spans="34:34" x14ac:dyDescent="0.2">
      <c r="AH1448" s="3"/>
    </row>
    <row r="1449" spans="34:34" x14ac:dyDescent="0.2">
      <c r="AH1449" s="3"/>
    </row>
    <row r="1450" spans="34:34" x14ac:dyDescent="0.2">
      <c r="AH1450" s="3"/>
    </row>
    <row r="1451" spans="34:34" x14ac:dyDescent="0.2">
      <c r="AH1451" s="3"/>
    </row>
    <row r="1452" spans="34:34" x14ac:dyDescent="0.2">
      <c r="AH1452" s="3"/>
    </row>
    <row r="1453" spans="34:34" x14ac:dyDescent="0.2">
      <c r="AH1453" s="3"/>
    </row>
    <row r="1454" spans="34:34" x14ac:dyDescent="0.2">
      <c r="AH1454" s="3"/>
    </row>
    <row r="1455" spans="34:34" x14ac:dyDescent="0.2">
      <c r="AH1455" s="3"/>
    </row>
    <row r="1456" spans="34:34" x14ac:dyDescent="0.2">
      <c r="AH1456" s="3"/>
    </row>
    <row r="1457" spans="34:34" x14ac:dyDescent="0.2">
      <c r="AH1457" s="3"/>
    </row>
    <row r="1458" spans="34:34" x14ac:dyDescent="0.2">
      <c r="AH1458" s="3"/>
    </row>
    <row r="1459" spans="34:34" x14ac:dyDescent="0.2">
      <c r="AH1459" s="3"/>
    </row>
    <row r="1460" spans="34:34" x14ac:dyDescent="0.2">
      <c r="AH1460" s="3"/>
    </row>
    <row r="1461" spans="34:34" x14ac:dyDescent="0.2">
      <c r="AH1461" s="3"/>
    </row>
    <row r="1462" spans="34:34" x14ac:dyDescent="0.2">
      <c r="AH1462" s="3"/>
    </row>
    <row r="1463" spans="34:34" x14ac:dyDescent="0.2">
      <c r="AH1463" s="3"/>
    </row>
    <row r="1464" spans="34:34" x14ac:dyDescent="0.2">
      <c r="AH1464" s="3"/>
    </row>
    <row r="1465" spans="34:34" x14ac:dyDescent="0.2">
      <c r="AH1465" s="3"/>
    </row>
    <row r="1466" spans="34:34" x14ac:dyDescent="0.2">
      <c r="AH1466" s="3"/>
    </row>
    <row r="1467" spans="34:34" x14ac:dyDescent="0.2">
      <c r="AH1467" s="3"/>
    </row>
    <row r="1468" spans="34:34" x14ac:dyDescent="0.2">
      <c r="AH1468" s="3"/>
    </row>
    <row r="1469" spans="34:34" x14ac:dyDescent="0.2">
      <c r="AH1469" s="3"/>
    </row>
    <row r="1470" spans="34:34" x14ac:dyDescent="0.2">
      <c r="AH1470" s="3"/>
    </row>
    <row r="1471" spans="34:34" x14ac:dyDescent="0.2">
      <c r="AH1471" s="3"/>
    </row>
    <row r="1472" spans="34:34" x14ac:dyDescent="0.2">
      <c r="AH1472" s="3"/>
    </row>
    <row r="1473" spans="34:34" x14ac:dyDescent="0.2">
      <c r="AH1473" s="3"/>
    </row>
    <row r="1474" spans="34:34" x14ac:dyDescent="0.2">
      <c r="AH1474" s="3"/>
    </row>
    <row r="1475" spans="34:34" x14ac:dyDescent="0.2">
      <c r="AH1475" s="3"/>
    </row>
    <row r="1476" spans="34:34" x14ac:dyDescent="0.2">
      <c r="AH1476" s="3"/>
    </row>
    <row r="1477" spans="34:34" x14ac:dyDescent="0.2">
      <c r="AH1477" s="3"/>
    </row>
    <row r="1478" spans="34:34" x14ac:dyDescent="0.2">
      <c r="AH1478" s="3"/>
    </row>
    <row r="1479" spans="34:34" x14ac:dyDescent="0.2">
      <c r="AH1479" s="3"/>
    </row>
    <row r="1480" spans="34:34" x14ac:dyDescent="0.2">
      <c r="AH1480" s="3"/>
    </row>
    <row r="1481" spans="34:34" x14ac:dyDescent="0.2">
      <c r="AH1481" s="3"/>
    </row>
    <row r="1482" spans="34:34" x14ac:dyDescent="0.2">
      <c r="AH1482" s="3"/>
    </row>
    <row r="1483" spans="34:34" x14ac:dyDescent="0.2">
      <c r="AH1483" s="3"/>
    </row>
    <row r="1484" spans="34:34" x14ac:dyDescent="0.2">
      <c r="AH1484" s="3"/>
    </row>
    <row r="1485" spans="34:34" x14ac:dyDescent="0.2">
      <c r="AH1485" s="3"/>
    </row>
    <row r="1486" spans="34:34" x14ac:dyDescent="0.2">
      <c r="AH1486" s="3"/>
    </row>
    <row r="1487" spans="34:34" x14ac:dyDescent="0.2">
      <c r="AH1487" s="3"/>
    </row>
    <row r="1488" spans="34:34" x14ac:dyDescent="0.2">
      <c r="AH1488" s="3"/>
    </row>
    <row r="1489" spans="34:34" x14ac:dyDescent="0.2">
      <c r="AH1489" s="3"/>
    </row>
    <row r="1490" spans="34:34" x14ac:dyDescent="0.2">
      <c r="AH1490" s="3"/>
    </row>
    <row r="1491" spans="34:34" x14ac:dyDescent="0.2">
      <c r="AH1491" s="3"/>
    </row>
    <row r="1492" spans="34:34" x14ac:dyDescent="0.2">
      <c r="AH1492" s="3"/>
    </row>
    <row r="1493" spans="34:34" x14ac:dyDescent="0.2">
      <c r="AH1493" s="3"/>
    </row>
    <row r="1494" spans="34:34" x14ac:dyDescent="0.2">
      <c r="AH1494" s="3"/>
    </row>
    <row r="1495" spans="34:34" x14ac:dyDescent="0.2">
      <c r="AH1495" s="3"/>
    </row>
    <row r="1496" spans="34:34" x14ac:dyDescent="0.2">
      <c r="AH1496" s="3"/>
    </row>
    <row r="1497" spans="34:34" x14ac:dyDescent="0.2">
      <c r="AH1497" s="3"/>
    </row>
    <row r="1498" spans="34:34" x14ac:dyDescent="0.2">
      <c r="AH1498" s="3"/>
    </row>
    <row r="1499" spans="34:34" x14ac:dyDescent="0.2">
      <c r="AH1499" s="3"/>
    </row>
    <row r="1500" spans="34:34" x14ac:dyDescent="0.2">
      <c r="AH1500" s="3"/>
    </row>
    <row r="1501" spans="34:34" x14ac:dyDescent="0.2">
      <c r="AH1501" s="3"/>
    </row>
    <row r="1502" spans="34:34" x14ac:dyDescent="0.2">
      <c r="AH1502" s="3"/>
    </row>
    <row r="1503" spans="34:34" x14ac:dyDescent="0.2">
      <c r="AH1503" s="3"/>
    </row>
    <row r="1504" spans="34:34" x14ac:dyDescent="0.2">
      <c r="AH1504" s="3"/>
    </row>
    <row r="1505" spans="34:34" x14ac:dyDescent="0.2">
      <c r="AH1505" s="3"/>
    </row>
    <row r="1506" spans="34:34" x14ac:dyDescent="0.2">
      <c r="AH1506" s="3"/>
    </row>
    <row r="1507" spans="34:34" x14ac:dyDescent="0.2">
      <c r="AH1507" s="3"/>
    </row>
    <row r="1508" spans="34:34" x14ac:dyDescent="0.2">
      <c r="AH1508" s="3"/>
    </row>
    <row r="1509" spans="34:34" x14ac:dyDescent="0.2">
      <c r="AH1509" s="3"/>
    </row>
    <row r="1510" spans="34:34" x14ac:dyDescent="0.2">
      <c r="AH1510" s="3"/>
    </row>
    <row r="1511" spans="34:34" x14ac:dyDescent="0.2">
      <c r="AH1511" s="3"/>
    </row>
    <row r="1512" spans="34:34" x14ac:dyDescent="0.2">
      <c r="AH1512" s="3"/>
    </row>
    <row r="1513" spans="34:34" x14ac:dyDescent="0.2">
      <c r="AH1513" s="3"/>
    </row>
    <row r="1514" spans="34:34" x14ac:dyDescent="0.2">
      <c r="AH1514" s="3"/>
    </row>
    <row r="1515" spans="34:34" x14ac:dyDescent="0.2">
      <c r="AH1515" s="3"/>
    </row>
    <row r="1516" spans="34:34" x14ac:dyDescent="0.2">
      <c r="AH1516" s="3"/>
    </row>
    <row r="1517" spans="34:34" x14ac:dyDescent="0.2">
      <c r="AH1517" s="3"/>
    </row>
    <row r="1518" spans="34:34" x14ac:dyDescent="0.2">
      <c r="AH1518" s="3"/>
    </row>
    <row r="1519" spans="34:34" x14ac:dyDescent="0.2">
      <c r="AH1519" s="3"/>
    </row>
    <row r="1520" spans="34:34" x14ac:dyDescent="0.2">
      <c r="AH1520" s="3"/>
    </row>
    <row r="1521" spans="34:34" x14ac:dyDescent="0.2">
      <c r="AH1521" s="3"/>
    </row>
    <row r="1522" spans="34:34" x14ac:dyDescent="0.2">
      <c r="AH1522" s="3"/>
    </row>
    <row r="1523" spans="34:34" x14ac:dyDescent="0.2">
      <c r="AH1523" s="3"/>
    </row>
    <row r="1524" spans="34:34" x14ac:dyDescent="0.2">
      <c r="AH1524" s="3"/>
    </row>
    <row r="1525" spans="34:34" x14ac:dyDescent="0.2">
      <c r="AH1525" s="3"/>
    </row>
    <row r="1526" spans="34:34" x14ac:dyDescent="0.2">
      <c r="AH1526" s="3"/>
    </row>
    <row r="1527" spans="34:34" x14ac:dyDescent="0.2">
      <c r="AH1527" s="3"/>
    </row>
    <row r="1528" spans="34:34" x14ac:dyDescent="0.2">
      <c r="AH1528" s="3"/>
    </row>
    <row r="1529" spans="34:34" x14ac:dyDescent="0.2">
      <c r="AH1529" s="3"/>
    </row>
    <row r="1530" spans="34:34" x14ac:dyDescent="0.2">
      <c r="AH1530" s="3"/>
    </row>
    <row r="1531" spans="34:34" x14ac:dyDescent="0.2">
      <c r="AH1531" s="3"/>
    </row>
    <row r="1532" spans="34:34" x14ac:dyDescent="0.2">
      <c r="AH1532" s="3"/>
    </row>
    <row r="1533" spans="34:34" x14ac:dyDescent="0.2">
      <c r="AH1533" s="3"/>
    </row>
    <row r="1534" spans="34:34" x14ac:dyDescent="0.2">
      <c r="AH1534" s="3"/>
    </row>
    <row r="1535" spans="34:34" x14ac:dyDescent="0.2">
      <c r="AH1535" s="3"/>
    </row>
    <row r="1536" spans="34:34" x14ac:dyDescent="0.2">
      <c r="AH1536" s="3"/>
    </row>
    <row r="1537" spans="34:34" x14ac:dyDescent="0.2">
      <c r="AH1537" s="3"/>
    </row>
    <row r="1538" spans="34:34" x14ac:dyDescent="0.2">
      <c r="AH1538" s="3"/>
    </row>
    <row r="1539" spans="34:34" x14ac:dyDescent="0.2">
      <c r="AH1539" s="3"/>
    </row>
    <row r="1540" spans="34:34" x14ac:dyDescent="0.2">
      <c r="AH1540" s="3"/>
    </row>
    <row r="1541" spans="34:34" x14ac:dyDescent="0.2">
      <c r="AH1541" s="3"/>
    </row>
    <row r="1542" spans="34:34" x14ac:dyDescent="0.2">
      <c r="AH1542" s="3"/>
    </row>
    <row r="1543" spans="34:34" x14ac:dyDescent="0.2">
      <c r="AH1543" s="3"/>
    </row>
    <row r="1544" spans="34:34" x14ac:dyDescent="0.2">
      <c r="AH1544" s="3"/>
    </row>
    <row r="1545" spans="34:34" x14ac:dyDescent="0.2">
      <c r="AH1545" s="3"/>
    </row>
    <row r="1546" spans="34:34" x14ac:dyDescent="0.2">
      <c r="AH1546" s="3"/>
    </row>
    <row r="1547" spans="34:34" x14ac:dyDescent="0.2">
      <c r="AH1547" s="3"/>
    </row>
    <row r="1548" spans="34:34" x14ac:dyDescent="0.2">
      <c r="AH1548" s="3"/>
    </row>
    <row r="1549" spans="34:34" x14ac:dyDescent="0.2">
      <c r="AH1549" s="3"/>
    </row>
    <row r="1550" spans="34:34" x14ac:dyDescent="0.2">
      <c r="AH1550" s="3"/>
    </row>
    <row r="1551" spans="34:34" x14ac:dyDescent="0.2">
      <c r="AH1551" s="3"/>
    </row>
    <row r="1552" spans="34:34" x14ac:dyDescent="0.2">
      <c r="AH1552" s="3"/>
    </row>
    <row r="1553" spans="34:34" x14ac:dyDescent="0.2">
      <c r="AH1553" s="3"/>
    </row>
    <row r="1554" spans="34:34" x14ac:dyDescent="0.2">
      <c r="AH1554" s="3"/>
    </row>
    <row r="1555" spans="34:34" x14ac:dyDescent="0.2">
      <c r="AH1555" s="3"/>
    </row>
    <row r="1556" spans="34:34" x14ac:dyDescent="0.2">
      <c r="AH1556" s="3"/>
    </row>
    <row r="1557" spans="34:34" x14ac:dyDescent="0.2">
      <c r="AH1557" s="3"/>
    </row>
    <row r="1558" spans="34:34" x14ac:dyDescent="0.2">
      <c r="AH1558" s="3"/>
    </row>
    <row r="1559" spans="34:34" x14ac:dyDescent="0.2">
      <c r="AH1559" s="3"/>
    </row>
    <row r="1560" spans="34:34" x14ac:dyDescent="0.2">
      <c r="AH1560" s="3"/>
    </row>
    <row r="1561" spans="34:34" x14ac:dyDescent="0.2">
      <c r="AH1561" s="3"/>
    </row>
    <row r="1562" spans="34:34" x14ac:dyDescent="0.2">
      <c r="AH1562" s="3"/>
    </row>
    <row r="1563" spans="34:34" x14ac:dyDescent="0.2">
      <c r="AH1563" s="3"/>
    </row>
    <row r="1564" spans="34:34" x14ac:dyDescent="0.2">
      <c r="AH1564" s="3"/>
    </row>
    <row r="1565" spans="34:34" x14ac:dyDescent="0.2">
      <c r="AH1565" s="3"/>
    </row>
    <row r="1566" spans="34:34" x14ac:dyDescent="0.2">
      <c r="AH1566" s="3"/>
    </row>
    <row r="1567" spans="34:34" x14ac:dyDescent="0.2">
      <c r="AH1567" s="3"/>
    </row>
    <row r="1568" spans="34:34" x14ac:dyDescent="0.2">
      <c r="AH1568" s="3"/>
    </row>
    <row r="1569" spans="34:34" x14ac:dyDescent="0.2">
      <c r="AH1569" s="3"/>
    </row>
    <row r="1570" spans="34:34" x14ac:dyDescent="0.2">
      <c r="AH1570" s="3"/>
    </row>
    <row r="1571" spans="34:34" x14ac:dyDescent="0.2">
      <c r="AH1571" s="3"/>
    </row>
    <row r="1572" spans="34:34" x14ac:dyDescent="0.2">
      <c r="AH1572" s="3"/>
    </row>
    <row r="1573" spans="34:34" x14ac:dyDescent="0.2">
      <c r="AH1573" s="3"/>
    </row>
    <row r="1574" spans="34:34" x14ac:dyDescent="0.2">
      <c r="AH1574" s="3"/>
    </row>
    <row r="1575" spans="34:34" x14ac:dyDescent="0.2">
      <c r="AH1575" s="3"/>
    </row>
    <row r="1576" spans="34:34" x14ac:dyDescent="0.2">
      <c r="AH1576" s="3"/>
    </row>
    <row r="1577" spans="34:34" x14ac:dyDescent="0.2">
      <c r="AH1577" s="3"/>
    </row>
    <row r="1578" spans="34:34" x14ac:dyDescent="0.2">
      <c r="AH1578" s="3"/>
    </row>
    <row r="1579" spans="34:34" x14ac:dyDescent="0.2">
      <c r="AH1579" s="3"/>
    </row>
    <row r="1580" spans="34:34" x14ac:dyDescent="0.2">
      <c r="AH1580" s="3"/>
    </row>
    <row r="1581" spans="34:34" x14ac:dyDescent="0.2">
      <c r="AH1581" s="3"/>
    </row>
    <row r="1582" spans="34:34" x14ac:dyDescent="0.2">
      <c r="AH1582" s="3"/>
    </row>
    <row r="1583" spans="34:34" x14ac:dyDescent="0.2">
      <c r="AH1583" s="3"/>
    </row>
    <row r="1584" spans="34:34" x14ac:dyDescent="0.2">
      <c r="AH1584" s="3"/>
    </row>
    <row r="1585" spans="34:34" x14ac:dyDescent="0.2">
      <c r="AH1585" s="3"/>
    </row>
    <row r="1586" spans="34:34" x14ac:dyDescent="0.2">
      <c r="AH1586" s="3"/>
    </row>
    <row r="1587" spans="34:34" x14ac:dyDescent="0.2">
      <c r="AH1587" s="3"/>
    </row>
    <row r="1588" spans="34:34" x14ac:dyDescent="0.2">
      <c r="AH1588" s="3"/>
    </row>
    <row r="1589" spans="34:34" x14ac:dyDescent="0.2">
      <c r="AH1589" s="3"/>
    </row>
    <row r="1590" spans="34:34" x14ac:dyDescent="0.2">
      <c r="AH1590" s="3"/>
    </row>
    <row r="1591" spans="34:34" x14ac:dyDescent="0.2">
      <c r="AH1591" s="3"/>
    </row>
    <row r="1592" spans="34:34" x14ac:dyDescent="0.2">
      <c r="AH1592" s="3"/>
    </row>
    <row r="1593" spans="34:34" x14ac:dyDescent="0.2">
      <c r="AH1593" s="3"/>
    </row>
    <row r="1594" spans="34:34" x14ac:dyDescent="0.2">
      <c r="AH1594" s="3"/>
    </row>
    <row r="1595" spans="34:34" x14ac:dyDescent="0.2">
      <c r="AH1595" s="3"/>
    </row>
    <row r="1596" spans="34:34" x14ac:dyDescent="0.2">
      <c r="AH1596" s="3"/>
    </row>
    <row r="1597" spans="34:34" x14ac:dyDescent="0.2">
      <c r="AH1597" s="3"/>
    </row>
    <row r="1598" spans="34:34" x14ac:dyDescent="0.2">
      <c r="AH1598" s="3"/>
    </row>
    <row r="1599" spans="34:34" x14ac:dyDescent="0.2">
      <c r="AH1599" s="3"/>
    </row>
    <row r="1600" spans="34:34" x14ac:dyDescent="0.2">
      <c r="AH1600" s="3"/>
    </row>
    <row r="1601" spans="34:34" x14ac:dyDescent="0.2">
      <c r="AH1601" s="3"/>
    </row>
    <row r="1602" spans="34:34" x14ac:dyDescent="0.2">
      <c r="AH1602" s="3"/>
    </row>
    <row r="1603" spans="34:34" x14ac:dyDescent="0.2">
      <c r="AH1603" s="3"/>
    </row>
    <row r="1604" spans="34:34" x14ac:dyDescent="0.2">
      <c r="AH1604" s="3"/>
    </row>
    <row r="1605" spans="34:34" x14ac:dyDescent="0.2">
      <c r="AH1605" s="3"/>
    </row>
    <row r="1606" spans="34:34" x14ac:dyDescent="0.2">
      <c r="AH1606" s="3"/>
    </row>
    <row r="1607" spans="34:34" x14ac:dyDescent="0.2">
      <c r="AH1607" s="3"/>
    </row>
    <row r="1608" spans="34:34" x14ac:dyDescent="0.2">
      <c r="AH1608" s="3"/>
    </row>
    <row r="1609" spans="34:34" x14ac:dyDescent="0.2">
      <c r="AH1609" s="3"/>
    </row>
    <row r="1610" spans="34:34" x14ac:dyDescent="0.2">
      <c r="AH1610" s="3"/>
    </row>
    <row r="1611" spans="34:34" x14ac:dyDescent="0.2">
      <c r="AH1611" s="3"/>
    </row>
    <row r="1612" spans="34:34" x14ac:dyDescent="0.2">
      <c r="AH1612" s="3"/>
    </row>
    <row r="1613" spans="34:34" x14ac:dyDescent="0.2">
      <c r="AH1613" s="3"/>
    </row>
    <row r="1614" spans="34:34" x14ac:dyDescent="0.2">
      <c r="AH1614" s="3"/>
    </row>
    <row r="1615" spans="34:34" x14ac:dyDescent="0.2">
      <c r="AH1615" s="3"/>
    </row>
    <row r="1616" spans="34:34" x14ac:dyDescent="0.2">
      <c r="AH1616" s="3"/>
    </row>
    <row r="1617" spans="34:34" x14ac:dyDescent="0.2">
      <c r="AH1617" s="3"/>
    </row>
    <row r="1618" spans="34:34" x14ac:dyDescent="0.2">
      <c r="AH1618" s="3"/>
    </row>
    <row r="1619" spans="34:34" x14ac:dyDescent="0.2">
      <c r="AH1619" s="3"/>
    </row>
    <row r="1620" spans="34:34" x14ac:dyDescent="0.2">
      <c r="AH1620" s="3"/>
    </row>
    <row r="1621" spans="34:34" x14ac:dyDescent="0.2">
      <c r="AH1621" s="3"/>
    </row>
    <row r="1622" spans="34:34" x14ac:dyDescent="0.2">
      <c r="AH1622" s="3"/>
    </row>
    <row r="1623" spans="34:34" x14ac:dyDescent="0.2">
      <c r="AH1623" s="3"/>
    </row>
    <row r="1624" spans="34:34" x14ac:dyDescent="0.2">
      <c r="AH1624" s="3"/>
    </row>
    <row r="1625" spans="34:34" x14ac:dyDescent="0.2">
      <c r="AH1625" s="3"/>
    </row>
    <row r="1626" spans="34:34" x14ac:dyDescent="0.2">
      <c r="AH1626" s="3"/>
    </row>
    <row r="1627" spans="34:34" x14ac:dyDescent="0.2">
      <c r="AH1627" s="3"/>
    </row>
    <row r="1628" spans="34:34" x14ac:dyDescent="0.2">
      <c r="AH1628" s="3"/>
    </row>
    <row r="1629" spans="34:34" x14ac:dyDescent="0.2">
      <c r="AH1629" s="3"/>
    </row>
    <row r="1630" spans="34:34" x14ac:dyDescent="0.2">
      <c r="AH1630" s="3"/>
    </row>
    <row r="1631" spans="34:34" x14ac:dyDescent="0.2">
      <c r="AH1631" s="3"/>
    </row>
    <row r="1632" spans="34:34" x14ac:dyDescent="0.2">
      <c r="AH1632" s="3"/>
    </row>
    <row r="1633" spans="34:34" x14ac:dyDescent="0.2">
      <c r="AH1633" s="3"/>
    </row>
    <row r="1634" spans="34:34" x14ac:dyDescent="0.2">
      <c r="AH1634" s="3"/>
    </row>
    <row r="1635" spans="34:34" x14ac:dyDescent="0.2">
      <c r="AH1635" s="3"/>
    </row>
    <row r="1636" spans="34:34" x14ac:dyDescent="0.2">
      <c r="AH1636" s="3"/>
    </row>
    <row r="1637" spans="34:34" x14ac:dyDescent="0.2">
      <c r="AH1637" s="3"/>
    </row>
    <row r="1638" spans="34:34" x14ac:dyDescent="0.2">
      <c r="AH1638" s="3"/>
    </row>
    <row r="1639" spans="34:34" x14ac:dyDescent="0.2">
      <c r="AH1639" s="3"/>
    </row>
    <row r="1640" spans="34:34" x14ac:dyDescent="0.2">
      <c r="AH1640" s="3"/>
    </row>
    <row r="1641" spans="34:34" x14ac:dyDescent="0.2">
      <c r="AH1641" s="3"/>
    </row>
    <row r="1642" spans="34:34" x14ac:dyDescent="0.2">
      <c r="AH1642" s="3"/>
    </row>
    <row r="1643" spans="34:34" x14ac:dyDescent="0.2">
      <c r="AH1643" s="3"/>
    </row>
    <row r="1644" spans="34:34" x14ac:dyDescent="0.2">
      <c r="AH1644" s="3"/>
    </row>
    <row r="1645" spans="34:34" x14ac:dyDescent="0.2">
      <c r="AH1645" s="3"/>
    </row>
    <row r="1646" spans="34:34" x14ac:dyDescent="0.2">
      <c r="AH1646" s="3"/>
    </row>
    <row r="1647" spans="34:34" x14ac:dyDescent="0.2">
      <c r="AH1647" s="3"/>
    </row>
    <row r="1648" spans="34:34" x14ac:dyDescent="0.2">
      <c r="AH1648" s="3"/>
    </row>
    <row r="1649" spans="34:34" x14ac:dyDescent="0.2">
      <c r="AH1649" s="3"/>
    </row>
    <row r="1650" spans="34:34" x14ac:dyDescent="0.2">
      <c r="AH1650" s="3"/>
    </row>
    <row r="1651" spans="34:34" x14ac:dyDescent="0.2">
      <c r="AH1651" s="3"/>
    </row>
    <row r="1652" spans="34:34" x14ac:dyDescent="0.2">
      <c r="AH1652" s="3"/>
    </row>
    <row r="1653" spans="34:34" x14ac:dyDescent="0.2">
      <c r="AH1653" s="3"/>
    </row>
    <row r="1654" spans="34:34" x14ac:dyDescent="0.2">
      <c r="AH1654" s="3"/>
    </row>
    <row r="1655" spans="34:34" x14ac:dyDescent="0.2">
      <c r="AH1655" s="3"/>
    </row>
    <row r="1656" spans="34:34" x14ac:dyDescent="0.2">
      <c r="AH1656" s="3"/>
    </row>
    <row r="1657" spans="34:34" x14ac:dyDescent="0.2">
      <c r="AH1657" s="3"/>
    </row>
    <row r="1658" spans="34:34" x14ac:dyDescent="0.2">
      <c r="AH1658" s="3"/>
    </row>
    <row r="1659" spans="34:34" x14ac:dyDescent="0.2">
      <c r="AH1659" s="3"/>
    </row>
    <row r="1660" spans="34:34" x14ac:dyDescent="0.2">
      <c r="AH1660" s="3"/>
    </row>
    <row r="1661" spans="34:34" x14ac:dyDescent="0.2">
      <c r="AH1661" s="3"/>
    </row>
    <row r="1662" spans="34:34" x14ac:dyDescent="0.2">
      <c r="AH1662" s="3"/>
    </row>
    <row r="1663" spans="34:34" x14ac:dyDescent="0.2">
      <c r="AH1663" s="3"/>
    </row>
    <row r="1664" spans="34:34" x14ac:dyDescent="0.2">
      <c r="AH1664" s="3"/>
    </row>
    <row r="1665" spans="34:34" x14ac:dyDescent="0.2">
      <c r="AH1665" s="3"/>
    </row>
    <row r="1666" spans="34:34" x14ac:dyDescent="0.2">
      <c r="AH1666" s="3"/>
    </row>
    <row r="1667" spans="34:34" x14ac:dyDescent="0.2">
      <c r="AH1667" s="3"/>
    </row>
    <row r="1668" spans="34:34" x14ac:dyDescent="0.2">
      <c r="AH1668" s="3"/>
    </row>
    <row r="1669" spans="34:34" x14ac:dyDescent="0.2">
      <c r="AH1669" s="3"/>
    </row>
    <row r="1670" spans="34:34" x14ac:dyDescent="0.2">
      <c r="AH1670" s="3"/>
    </row>
    <row r="1671" spans="34:34" x14ac:dyDescent="0.2">
      <c r="AH1671" s="3"/>
    </row>
    <row r="1672" spans="34:34" x14ac:dyDescent="0.2">
      <c r="AH1672" s="3"/>
    </row>
    <row r="1673" spans="34:34" x14ac:dyDescent="0.2">
      <c r="AH1673" s="3"/>
    </row>
    <row r="1674" spans="34:34" x14ac:dyDescent="0.2">
      <c r="AH1674" s="3"/>
    </row>
    <row r="1675" spans="34:34" x14ac:dyDescent="0.2">
      <c r="AH1675" s="3"/>
    </row>
    <row r="1676" spans="34:34" x14ac:dyDescent="0.2">
      <c r="AH1676" s="3"/>
    </row>
    <row r="1677" spans="34:34" x14ac:dyDescent="0.2">
      <c r="AH1677" s="3"/>
    </row>
    <row r="1678" spans="34:34" x14ac:dyDescent="0.2">
      <c r="AH1678" s="3"/>
    </row>
    <row r="1679" spans="34:34" x14ac:dyDescent="0.2">
      <c r="AH1679" s="3"/>
    </row>
    <row r="1680" spans="34:34" x14ac:dyDescent="0.2">
      <c r="AH1680" s="3"/>
    </row>
    <row r="1681" spans="34:34" x14ac:dyDescent="0.2">
      <c r="AH1681" s="3"/>
    </row>
    <row r="1682" spans="34:34" x14ac:dyDescent="0.2">
      <c r="AH1682" s="3"/>
    </row>
    <row r="1683" spans="34:34" x14ac:dyDescent="0.2">
      <c r="AH1683" s="3"/>
    </row>
    <row r="1684" spans="34:34" x14ac:dyDescent="0.2">
      <c r="AH1684" s="3"/>
    </row>
    <row r="1685" spans="34:34" x14ac:dyDescent="0.2">
      <c r="AH1685" s="3"/>
    </row>
    <row r="1686" spans="34:34" x14ac:dyDescent="0.2">
      <c r="AH1686" s="3"/>
    </row>
    <row r="1687" spans="34:34" x14ac:dyDescent="0.2">
      <c r="AH1687" s="3"/>
    </row>
    <row r="1688" spans="34:34" x14ac:dyDescent="0.2">
      <c r="AH1688" s="3"/>
    </row>
    <row r="1689" spans="34:34" x14ac:dyDescent="0.2">
      <c r="AH1689" s="3"/>
    </row>
    <row r="1690" spans="34:34" x14ac:dyDescent="0.2">
      <c r="AH1690" s="3"/>
    </row>
    <row r="1691" spans="34:34" x14ac:dyDescent="0.2">
      <c r="AH1691" s="3"/>
    </row>
    <row r="1692" spans="34:34" x14ac:dyDescent="0.2">
      <c r="AH1692" s="3"/>
    </row>
    <row r="1693" spans="34:34" x14ac:dyDescent="0.2">
      <c r="AH1693" s="3"/>
    </row>
    <row r="1694" spans="34:34" x14ac:dyDescent="0.2">
      <c r="AH1694" s="3"/>
    </row>
    <row r="1695" spans="34:34" x14ac:dyDescent="0.2">
      <c r="AH1695" s="3"/>
    </row>
    <row r="1696" spans="34:34" x14ac:dyDescent="0.2">
      <c r="AH1696" s="3"/>
    </row>
    <row r="1697" spans="34:34" x14ac:dyDescent="0.2">
      <c r="AH1697" s="3"/>
    </row>
    <row r="1698" spans="34:34" x14ac:dyDescent="0.2">
      <c r="AH1698" s="3"/>
    </row>
    <row r="1699" spans="34:34" x14ac:dyDescent="0.2">
      <c r="AH1699" s="3"/>
    </row>
    <row r="1700" spans="34:34" x14ac:dyDescent="0.2">
      <c r="AH1700" s="3"/>
    </row>
    <row r="1701" spans="34:34" x14ac:dyDescent="0.2">
      <c r="AH1701" s="3"/>
    </row>
    <row r="1702" spans="34:34" x14ac:dyDescent="0.2">
      <c r="AH1702" s="3"/>
    </row>
    <row r="1703" spans="34:34" x14ac:dyDescent="0.2">
      <c r="AH1703" s="3"/>
    </row>
    <row r="1704" spans="34:34" x14ac:dyDescent="0.2">
      <c r="AH1704" s="3"/>
    </row>
    <row r="1705" spans="34:34" x14ac:dyDescent="0.2">
      <c r="AH1705" s="3"/>
    </row>
    <row r="1706" spans="34:34" x14ac:dyDescent="0.2">
      <c r="AH1706" s="3"/>
    </row>
    <row r="1707" spans="34:34" x14ac:dyDescent="0.2">
      <c r="AH1707" s="3"/>
    </row>
    <row r="1708" spans="34:34" x14ac:dyDescent="0.2">
      <c r="AH1708" s="3"/>
    </row>
    <row r="1709" spans="34:34" x14ac:dyDescent="0.2">
      <c r="AH1709" s="3"/>
    </row>
    <row r="1710" spans="34:34" x14ac:dyDescent="0.2">
      <c r="AH1710" s="3"/>
    </row>
    <row r="1711" spans="34:34" x14ac:dyDescent="0.2">
      <c r="AH1711" s="3"/>
    </row>
    <row r="1712" spans="34:34" x14ac:dyDescent="0.2">
      <c r="AH1712" s="3"/>
    </row>
    <row r="1713" spans="34:34" x14ac:dyDescent="0.2">
      <c r="AH1713" s="3"/>
    </row>
  </sheetData>
  <sheetProtection sheet="1" objects="1" scenarios="1"/>
  <mergeCells count="160">
    <mergeCell ref="B117:D117"/>
    <mergeCell ref="B118:D118"/>
    <mergeCell ref="B119:D119"/>
    <mergeCell ref="B108:D108"/>
    <mergeCell ref="B109:D109"/>
    <mergeCell ref="B110:D110"/>
    <mergeCell ref="B111:D111"/>
    <mergeCell ref="B112:D112"/>
    <mergeCell ref="B113:D113"/>
    <mergeCell ref="B102:D102"/>
    <mergeCell ref="B103:D103"/>
    <mergeCell ref="B104:D104"/>
    <mergeCell ref="B133:D133"/>
    <mergeCell ref="B134:D134"/>
    <mergeCell ref="B127:D127"/>
    <mergeCell ref="B128:D128"/>
    <mergeCell ref="B129:D129"/>
    <mergeCell ref="B130:D130"/>
    <mergeCell ref="B131:D131"/>
    <mergeCell ref="B132:D132"/>
    <mergeCell ref="B120:D120"/>
    <mergeCell ref="B121:D121"/>
    <mergeCell ref="B122:D122"/>
    <mergeCell ref="B123:D123"/>
    <mergeCell ref="B124:D124"/>
    <mergeCell ref="B125:D125"/>
    <mergeCell ref="B105:D105"/>
    <mergeCell ref="B106:D106"/>
    <mergeCell ref="B107:D107"/>
    <mergeCell ref="B126:D126"/>
    <mergeCell ref="B114:D114"/>
    <mergeCell ref="B115:D115"/>
    <mergeCell ref="B116:D116"/>
    <mergeCell ref="B96:D96"/>
    <mergeCell ref="B97:D97"/>
    <mergeCell ref="B98:D98"/>
    <mergeCell ref="B99:D99"/>
    <mergeCell ref="B100:D100"/>
    <mergeCell ref="B101:D101"/>
    <mergeCell ref="B90:D90"/>
    <mergeCell ref="B91:D91"/>
    <mergeCell ref="B92:D92"/>
    <mergeCell ref="B93:D93"/>
    <mergeCell ref="B94:D94"/>
    <mergeCell ref="B95:D95"/>
    <mergeCell ref="B84:D84"/>
    <mergeCell ref="B85:D85"/>
    <mergeCell ref="B86:D86"/>
    <mergeCell ref="B87:D87"/>
    <mergeCell ref="B88:D88"/>
    <mergeCell ref="B89:D89"/>
    <mergeCell ref="B78:D78"/>
    <mergeCell ref="B79:D79"/>
    <mergeCell ref="B80:D80"/>
    <mergeCell ref="B81:D81"/>
    <mergeCell ref="B82:D82"/>
    <mergeCell ref="B83:D83"/>
    <mergeCell ref="B72:D72"/>
    <mergeCell ref="B73:D73"/>
    <mergeCell ref="B74:D74"/>
    <mergeCell ref="B75:D75"/>
    <mergeCell ref="B76:D76"/>
    <mergeCell ref="B77:D77"/>
    <mergeCell ref="B66:D66"/>
    <mergeCell ref="B67:D67"/>
    <mergeCell ref="B68:D68"/>
    <mergeCell ref="B69:D69"/>
    <mergeCell ref="B70:D70"/>
    <mergeCell ref="B71:D71"/>
    <mergeCell ref="B61:D61"/>
    <mergeCell ref="B62:D62"/>
    <mergeCell ref="B63:D63"/>
    <mergeCell ref="B64:D64"/>
    <mergeCell ref="B65:D65"/>
    <mergeCell ref="B55:D55"/>
    <mergeCell ref="B56:D56"/>
    <mergeCell ref="B57:D57"/>
    <mergeCell ref="B58:D58"/>
    <mergeCell ref="B59:D59"/>
    <mergeCell ref="B46:D46"/>
    <mergeCell ref="B47:D47"/>
    <mergeCell ref="B36:D36"/>
    <mergeCell ref="B37:D37"/>
    <mergeCell ref="B38:D38"/>
    <mergeCell ref="B39:D39"/>
    <mergeCell ref="B40:D40"/>
    <mergeCell ref="B41:D41"/>
    <mergeCell ref="B60:D60"/>
    <mergeCell ref="B54:D54"/>
    <mergeCell ref="B48:D48"/>
    <mergeCell ref="B49:D49"/>
    <mergeCell ref="B50:D50"/>
    <mergeCell ref="B51:D51"/>
    <mergeCell ref="B52:D52"/>
    <mergeCell ref="B53:D53"/>
    <mergeCell ref="B19:D19"/>
    <mergeCell ref="B20:D20"/>
    <mergeCell ref="B21:D21"/>
    <mergeCell ref="L7:L17"/>
    <mergeCell ref="B42:D42"/>
    <mergeCell ref="B43:D43"/>
    <mergeCell ref="B44:D44"/>
    <mergeCell ref="B45:D45"/>
    <mergeCell ref="B30:D30"/>
    <mergeCell ref="B31:D31"/>
    <mergeCell ref="B32:D32"/>
    <mergeCell ref="B33:D33"/>
    <mergeCell ref="B34:D34"/>
    <mergeCell ref="B35:D35"/>
    <mergeCell ref="B27:D27"/>
    <mergeCell ref="B28:D28"/>
    <mergeCell ref="B29:D29"/>
    <mergeCell ref="A1:D1"/>
    <mergeCell ref="E1:AA1"/>
    <mergeCell ref="AC1:AH1"/>
    <mergeCell ref="A2:AH2"/>
    <mergeCell ref="A3:AH3"/>
    <mergeCell ref="A4:D17"/>
    <mergeCell ref="E4:I6"/>
    <mergeCell ref="J4:M6"/>
    <mergeCell ref="N4:X6"/>
    <mergeCell ref="AA4:AA17"/>
    <mergeCell ref="I7:I17"/>
    <mergeCell ref="J7:J17"/>
    <mergeCell ref="AB4:AB17"/>
    <mergeCell ref="AC4:AE6"/>
    <mergeCell ref="AF4:AH6"/>
    <mergeCell ref="AD7:AD17"/>
    <mergeCell ref="AE7:AE17"/>
    <mergeCell ref="AF7:AF17"/>
    <mergeCell ref="AG7:AG17"/>
    <mergeCell ref="W7:W17"/>
    <mergeCell ref="AH7:AH17"/>
    <mergeCell ref="X7:X17"/>
    <mergeCell ref="AC7:AC17"/>
    <mergeCell ref="K7:K17"/>
    <mergeCell ref="C138:E138"/>
    <mergeCell ref="Y4:Y17"/>
    <mergeCell ref="Z4:Z17"/>
    <mergeCell ref="B24:D24"/>
    <mergeCell ref="B25:D25"/>
    <mergeCell ref="B22:D22"/>
    <mergeCell ref="B23:D23"/>
    <mergeCell ref="S10:S17"/>
    <mergeCell ref="T10:T17"/>
    <mergeCell ref="U10:U17"/>
    <mergeCell ref="V10:V17"/>
    <mergeCell ref="A18:D18"/>
    <mergeCell ref="Q7:Q17"/>
    <mergeCell ref="R7:R17"/>
    <mergeCell ref="S7:V9"/>
    <mergeCell ref="E7:E17"/>
    <mergeCell ref="F7:F17"/>
    <mergeCell ref="G7:G17"/>
    <mergeCell ref="H7:H17"/>
    <mergeCell ref="M7:M17"/>
    <mergeCell ref="N7:N17"/>
    <mergeCell ref="O7:O17"/>
    <mergeCell ref="P7:P17"/>
    <mergeCell ref="B26:D26"/>
  </mergeCells>
  <pageMargins left="0.7" right="0.7" top="0.75" bottom="0.75" header="0.3" footer="0.3"/>
  <pageSetup orientation="portrait" verticalDpi="20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H1703"/>
  <sheetViews>
    <sheetView topLeftCell="A124" zoomScale="90" zoomScaleNormal="90" workbookViewId="0">
      <selection activeCell="AQ22" sqref="AQ22"/>
    </sheetView>
  </sheetViews>
  <sheetFormatPr defaultColWidth="9.140625" defaultRowHeight="12.75" x14ac:dyDescent="0.2"/>
  <cols>
    <col min="1" max="3" width="9.140625" style="1"/>
    <col min="4" max="4" width="24.28515625" style="1" customWidth="1"/>
    <col min="5" max="5" width="7.42578125" style="1" customWidth="1"/>
    <col min="6" max="6" width="6.7109375" style="1" customWidth="1"/>
    <col min="7" max="7" width="6.42578125" style="1" customWidth="1"/>
    <col min="8" max="8" width="6.28515625" style="1" customWidth="1"/>
    <col min="9" max="9" width="7" style="1" customWidth="1"/>
    <col min="10" max="10" width="7.85546875" style="1" customWidth="1"/>
    <col min="11" max="11" width="6.42578125" style="1" customWidth="1"/>
    <col min="12" max="13" width="7.5703125" style="1" customWidth="1"/>
    <col min="14" max="14" width="7.42578125" style="1" customWidth="1"/>
    <col min="15" max="15" width="8" style="1" customWidth="1"/>
    <col min="16" max="16" width="9.28515625" style="1" customWidth="1"/>
    <col min="17" max="18" width="4.5703125" style="1" customWidth="1"/>
    <col min="19" max="19" width="5.85546875" style="1" customWidth="1"/>
    <col min="20" max="20" width="6" style="1" customWidth="1"/>
    <col min="21" max="21" width="5.85546875" style="1" customWidth="1"/>
    <col min="22" max="22" width="4.7109375" style="1" customWidth="1"/>
    <col min="23" max="23" width="4.5703125" style="1" customWidth="1"/>
    <col min="24" max="24" width="8.42578125" style="1" customWidth="1"/>
    <col min="25" max="25" width="4.7109375" style="1" customWidth="1"/>
    <col min="26" max="26" width="6.5703125" style="1" customWidth="1"/>
    <col min="27" max="27" width="8.28515625" style="1" customWidth="1"/>
    <col min="28" max="28" width="5.28515625" style="1" customWidth="1"/>
    <col min="29" max="30" width="5.85546875" style="1" customWidth="1"/>
    <col min="31" max="31" width="4.85546875" style="1" customWidth="1"/>
    <col min="32" max="32" width="5.28515625" style="1" customWidth="1"/>
    <col min="33" max="33" width="6.85546875" style="1" customWidth="1"/>
    <col min="34" max="34" width="6" style="2" customWidth="1"/>
    <col min="35" max="16384" width="9.140625" style="1"/>
  </cols>
  <sheetData>
    <row r="1" spans="1:34" ht="41.25" customHeight="1" x14ac:dyDescent="0.2">
      <c r="A1" s="251" t="s">
        <v>267</v>
      </c>
      <c r="B1" s="252"/>
      <c r="C1" s="252"/>
      <c r="D1" s="252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21"/>
      <c r="AC1" s="138"/>
      <c r="AD1" s="138"/>
      <c r="AE1" s="138"/>
      <c r="AF1" s="138"/>
      <c r="AG1" s="138"/>
      <c r="AH1" s="139"/>
    </row>
    <row r="2" spans="1:34" ht="28.5" customHeight="1" x14ac:dyDescent="0.2">
      <c r="A2" s="140" t="s">
        <v>265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</row>
    <row r="3" spans="1:34" ht="38.25" customHeight="1" x14ac:dyDescent="0.2">
      <c r="A3" s="253" t="s">
        <v>266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5"/>
    </row>
    <row r="4" spans="1:34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156" t="s">
        <v>243</v>
      </c>
      <c r="K4" s="157"/>
      <c r="L4" s="157"/>
      <c r="M4" s="158"/>
      <c r="N4" s="156" t="s">
        <v>242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31" t="s">
        <v>241</v>
      </c>
      <c r="Z4" s="131" t="s">
        <v>240</v>
      </c>
      <c r="AA4" s="131" t="s">
        <v>239</v>
      </c>
      <c r="AB4" s="131" t="s">
        <v>238</v>
      </c>
      <c r="AC4" s="156" t="s">
        <v>237</v>
      </c>
      <c r="AD4" s="157"/>
      <c r="AE4" s="158"/>
      <c r="AF4" s="130" t="s">
        <v>236</v>
      </c>
      <c r="AG4" s="130"/>
      <c r="AH4" s="130"/>
    </row>
    <row r="5" spans="1:34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159"/>
      <c r="K5" s="160"/>
      <c r="L5" s="160"/>
      <c r="M5" s="161"/>
      <c r="N5" s="159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32"/>
      <c r="Z5" s="132"/>
      <c r="AA5" s="132"/>
      <c r="AB5" s="132"/>
      <c r="AC5" s="159"/>
      <c r="AD5" s="160"/>
      <c r="AE5" s="161"/>
      <c r="AF5" s="130"/>
      <c r="AG5" s="130"/>
      <c r="AH5" s="130"/>
    </row>
    <row r="6" spans="1:34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162"/>
      <c r="K6" s="163"/>
      <c r="L6" s="163"/>
      <c r="M6" s="164"/>
      <c r="N6" s="162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32"/>
      <c r="Z6" s="132"/>
      <c r="AA6" s="132"/>
      <c r="AB6" s="132"/>
      <c r="AC6" s="162"/>
      <c r="AD6" s="163"/>
      <c r="AE6" s="164"/>
      <c r="AF6" s="130"/>
      <c r="AG6" s="130"/>
      <c r="AH6" s="130"/>
    </row>
    <row r="7" spans="1:34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131" t="s">
        <v>0</v>
      </c>
      <c r="K7" s="131" t="s">
        <v>234</v>
      </c>
      <c r="L7" s="131" t="s">
        <v>233</v>
      </c>
      <c r="M7" s="131" t="s">
        <v>232</v>
      </c>
      <c r="N7" s="131" t="s">
        <v>231</v>
      </c>
      <c r="O7" s="131" t="s">
        <v>230</v>
      </c>
      <c r="P7" s="131" t="s">
        <v>229</v>
      </c>
      <c r="Q7" s="131" t="s">
        <v>228</v>
      </c>
      <c r="R7" s="131" t="s">
        <v>227</v>
      </c>
      <c r="S7" s="156" t="s">
        <v>226</v>
      </c>
      <c r="T7" s="157"/>
      <c r="U7" s="157"/>
      <c r="V7" s="158"/>
      <c r="W7" s="131" t="s">
        <v>225</v>
      </c>
      <c r="X7" s="131" t="s">
        <v>224</v>
      </c>
      <c r="Y7" s="132"/>
      <c r="Z7" s="132"/>
      <c r="AA7" s="132"/>
      <c r="AB7" s="132"/>
      <c r="AC7" s="131" t="s">
        <v>223</v>
      </c>
      <c r="AD7" s="131" t="s">
        <v>222</v>
      </c>
      <c r="AE7" s="131" t="s">
        <v>0</v>
      </c>
      <c r="AF7" s="131" t="s">
        <v>223</v>
      </c>
      <c r="AG7" s="165" t="s">
        <v>222</v>
      </c>
      <c r="AH7" s="134" t="s">
        <v>0</v>
      </c>
    </row>
    <row r="8" spans="1:34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59"/>
      <c r="T8" s="160"/>
      <c r="U8" s="160"/>
      <c r="V8" s="161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66"/>
      <c r="AH8" s="134"/>
    </row>
    <row r="9" spans="1:34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62"/>
      <c r="T9" s="163"/>
      <c r="U9" s="163"/>
      <c r="V9" s="164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66"/>
      <c r="AH9" s="134"/>
    </row>
    <row r="10" spans="1:34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1" t="s">
        <v>221</v>
      </c>
      <c r="T10" s="131" t="s">
        <v>220</v>
      </c>
      <c r="U10" s="131" t="s">
        <v>219</v>
      </c>
      <c r="V10" s="131" t="s">
        <v>218</v>
      </c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66"/>
      <c r="AH10" s="134"/>
    </row>
    <row r="11" spans="1:34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66"/>
      <c r="AH11" s="134"/>
    </row>
    <row r="12" spans="1:34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66"/>
      <c r="AH12" s="134"/>
    </row>
    <row r="13" spans="1:34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66"/>
      <c r="AH13" s="134"/>
    </row>
    <row r="14" spans="1:34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66"/>
      <c r="AH14" s="134"/>
    </row>
    <row r="15" spans="1:34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66"/>
      <c r="AH15" s="134"/>
    </row>
    <row r="16" spans="1:34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66"/>
      <c r="AH16" s="134"/>
    </row>
    <row r="17" spans="1:34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67"/>
      <c r="AH17" s="134"/>
    </row>
    <row r="18" spans="1:34" ht="33" customHeight="1" x14ac:dyDescent="0.2">
      <c r="A18" s="224" t="s">
        <v>217</v>
      </c>
      <c r="B18" s="225"/>
      <c r="C18" s="225"/>
      <c r="D18" s="225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4" ht="63" customHeight="1" x14ac:dyDescent="0.2">
      <c r="A19" s="6" t="s">
        <v>216</v>
      </c>
      <c r="B19" s="247" t="s">
        <v>215</v>
      </c>
      <c r="C19" s="247"/>
      <c r="D19" s="247"/>
      <c r="E19" s="90">
        <f>SUM(E20:E38)</f>
        <v>189</v>
      </c>
      <c r="F19" s="90">
        <f t="shared" ref="F19:AH19" si="0">SUM(F20:F38)</f>
        <v>93</v>
      </c>
      <c r="G19" s="90">
        <f t="shared" si="0"/>
        <v>96</v>
      </c>
      <c r="H19" s="90">
        <f t="shared" si="0"/>
        <v>0</v>
      </c>
      <c r="I19" s="90">
        <f t="shared" si="0"/>
        <v>0</v>
      </c>
      <c r="J19" s="90">
        <f t="shared" si="0"/>
        <v>260</v>
      </c>
      <c r="K19" s="90">
        <f t="shared" si="0"/>
        <v>216</v>
      </c>
      <c r="L19" s="90">
        <f t="shared" si="0"/>
        <v>44</v>
      </c>
      <c r="M19" s="90">
        <f t="shared" si="0"/>
        <v>0</v>
      </c>
      <c r="N19" s="90">
        <f t="shared" si="0"/>
        <v>129</v>
      </c>
      <c r="O19" s="90">
        <f t="shared" si="0"/>
        <v>76</v>
      </c>
      <c r="P19" s="90">
        <f t="shared" si="0"/>
        <v>6</v>
      </c>
      <c r="Q19" s="90">
        <f t="shared" si="0"/>
        <v>9</v>
      </c>
      <c r="R19" s="90">
        <f t="shared" si="0"/>
        <v>0</v>
      </c>
      <c r="S19" s="90">
        <f t="shared" si="0"/>
        <v>38</v>
      </c>
      <c r="T19" s="90">
        <f t="shared" si="0"/>
        <v>4</v>
      </c>
      <c r="U19" s="90">
        <f t="shared" si="0"/>
        <v>32</v>
      </c>
      <c r="V19" s="90">
        <f t="shared" si="0"/>
        <v>2</v>
      </c>
      <c r="W19" s="90">
        <f t="shared" si="0"/>
        <v>2</v>
      </c>
      <c r="X19" s="90">
        <f t="shared" si="0"/>
        <v>131</v>
      </c>
      <c r="Y19" s="90">
        <f t="shared" si="0"/>
        <v>8</v>
      </c>
      <c r="Z19" s="90">
        <f t="shared" si="0"/>
        <v>44</v>
      </c>
      <c r="AA19" s="90">
        <f t="shared" si="0"/>
        <v>266</v>
      </c>
      <c r="AB19" s="90">
        <f t="shared" si="0"/>
        <v>91</v>
      </c>
      <c r="AC19" s="90">
        <f t="shared" si="0"/>
        <v>15</v>
      </c>
      <c r="AD19" s="90">
        <f t="shared" si="0"/>
        <v>10</v>
      </c>
      <c r="AE19" s="90">
        <f t="shared" si="0"/>
        <v>25</v>
      </c>
      <c r="AF19" s="90">
        <f t="shared" si="0"/>
        <v>2</v>
      </c>
      <c r="AG19" s="90">
        <f t="shared" si="0"/>
        <v>4</v>
      </c>
      <c r="AH19" s="90">
        <f t="shared" si="0"/>
        <v>6</v>
      </c>
    </row>
    <row r="20" spans="1:34" ht="32.25" customHeight="1" x14ac:dyDescent="0.2">
      <c r="A20" s="9">
        <v>1.1000000000000001</v>
      </c>
      <c r="B20" s="130" t="s">
        <v>214</v>
      </c>
      <c r="C20" s="130"/>
      <c r="D20" s="130"/>
      <c r="E20" s="120">
        <v>21</v>
      </c>
      <c r="F20" s="120">
        <v>1</v>
      </c>
      <c r="G20" s="120">
        <v>20</v>
      </c>
      <c r="H20" s="52"/>
      <c r="I20" s="52"/>
      <c r="J20" s="52">
        <v>33</v>
      </c>
      <c r="K20" s="52">
        <v>20</v>
      </c>
      <c r="L20" s="52">
        <v>13</v>
      </c>
      <c r="M20" s="52"/>
      <c r="N20" s="97">
        <v>18</v>
      </c>
      <c r="O20" s="52">
        <v>9</v>
      </c>
      <c r="P20" s="52">
        <v>1</v>
      </c>
      <c r="Q20" s="52">
        <v>5</v>
      </c>
      <c r="R20" s="52">
        <v>0</v>
      </c>
      <c r="S20" s="52">
        <v>3</v>
      </c>
      <c r="T20" s="52">
        <v>1</v>
      </c>
      <c r="U20" s="52">
        <v>2</v>
      </c>
      <c r="V20" s="52"/>
      <c r="W20" s="52">
        <v>1</v>
      </c>
      <c r="X20" s="52">
        <v>19</v>
      </c>
      <c r="Y20" s="52"/>
      <c r="Z20" s="52">
        <v>1</v>
      </c>
      <c r="AA20" s="52">
        <v>22</v>
      </c>
      <c r="AB20" s="52">
        <v>1</v>
      </c>
      <c r="AC20" s="52">
        <v>4</v>
      </c>
      <c r="AD20" s="52">
        <v>3</v>
      </c>
      <c r="AE20" s="52">
        <v>7</v>
      </c>
      <c r="AF20" s="52">
        <v>1</v>
      </c>
      <c r="AG20" s="52"/>
      <c r="AH20" s="52">
        <v>1</v>
      </c>
    </row>
    <row r="21" spans="1:34" ht="24" customHeight="1" x14ac:dyDescent="0.2">
      <c r="A21" s="6" t="s">
        <v>213</v>
      </c>
      <c r="B21" s="130" t="s">
        <v>212</v>
      </c>
      <c r="C21" s="130"/>
      <c r="D21" s="130"/>
      <c r="E21" s="120">
        <v>12</v>
      </c>
      <c r="F21" s="120">
        <v>1</v>
      </c>
      <c r="G21" s="120">
        <v>11</v>
      </c>
      <c r="H21" s="52"/>
      <c r="I21" s="52"/>
      <c r="J21" s="52">
        <v>25</v>
      </c>
      <c r="K21" s="53">
        <v>20</v>
      </c>
      <c r="L21" s="52">
        <v>5</v>
      </c>
      <c r="M21" s="52"/>
      <c r="N21" s="97">
        <v>15</v>
      </c>
      <c r="O21" s="97">
        <v>11</v>
      </c>
      <c r="P21" s="97">
        <v>1</v>
      </c>
      <c r="Q21" s="97">
        <v>1</v>
      </c>
      <c r="R21" s="97"/>
      <c r="S21" s="97">
        <v>2</v>
      </c>
      <c r="T21" s="97"/>
      <c r="U21" s="97">
        <v>2</v>
      </c>
      <c r="V21" s="97"/>
      <c r="W21" s="97"/>
      <c r="X21" s="52">
        <v>15</v>
      </c>
      <c r="Y21" s="97"/>
      <c r="Z21" s="97"/>
      <c r="AA21" s="97">
        <v>17</v>
      </c>
      <c r="AB21" s="97">
        <v>1</v>
      </c>
      <c r="AC21" s="97">
        <v>5</v>
      </c>
      <c r="AD21" s="97">
        <v>1</v>
      </c>
      <c r="AE21" s="97">
        <v>6</v>
      </c>
      <c r="AF21" s="97">
        <v>1</v>
      </c>
      <c r="AG21" s="47"/>
      <c r="AH21" s="97">
        <v>1</v>
      </c>
    </row>
    <row r="22" spans="1:34" s="5" customFormat="1" ht="48" customHeight="1" x14ac:dyDescent="0.25">
      <c r="A22" s="10" t="s">
        <v>211</v>
      </c>
      <c r="B22" s="130" t="s">
        <v>210</v>
      </c>
      <c r="C22" s="130"/>
      <c r="D22" s="130"/>
      <c r="E22" s="120"/>
      <c r="F22" s="120"/>
      <c r="G22" s="120"/>
      <c r="H22" s="52"/>
      <c r="I22" s="52"/>
      <c r="J22" s="52">
        <v>1</v>
      </c>
      <c r="K22" s="53">
        <v>1</v>
      </c>
      <c r="L22" s="52"/>
      <c r="M22" s="52"/>
      <c r="N22" s="97"/>
      <c r="O22" s="97"/>
      <c r="P22" s="97"/>
      <c r="Q22" s="97"/>
      <c r="R22" s="97"/>
      <c r="S22" s="97"/>
      <c r="T22" s="97"/>
      <c r="U22" s="97"/>
      <c r="V22" s="97"/>
      <c r="W22" s="97"/>
      <c r="X22" s="52"/>
      <c r="Y22" s="97"/>
      <c r="Z22" s="97"/>
      <c r="AA22" s="97">
        <v>1</v>
      </c>
      <c r="AB22" s="97"/>
      <c r="AC22" s="97"/>
      <c r="AD22" s="97"/>
      <c r="AE22" s="97"/>
      <c r="AF22" s="97"/>
      <c r="AG22" s="47"/>
      <c r="AH22" s="97"/>
    </row>
    <row r="23" spans="1:34" s="5" customFormat="1" ht="31.5" customHeight="1" x14ac:dyDescent="0.25">
      <c r="A23" s="6" t="s">
        <v>209</v>
      </c>
      <c r="B23" s="130" t="s">
        <v>208</v>
      </c>
      <c r="C23" s="130"/>
      <c r="D23" s="130"/>
      <c r="E23" s="120"/>
      <c r="F23" s="120"/>
      <c r="G23" s="120"/>
      <c r="H23" s="52"/>
      <c r="I23" s="52"/>
      <c r="J23" s="52"/>
      <c r="K23" s="53"/>
      <c r="L23" s="52"/>
      <c r="M23" s="52"/>
      <c r="N23" s="97"/>
      <c r="O23" s="97"/>
      <c r="P23" s="97"/>
      <c r="Q23" s="97"/>
      <c r="R23" s="97"/>
      <c r="S23" s="97"/>
      <c r="T23" s="97"/>
      <c r="U23" s="97"/>
      <c r="V23" s="97"/>
      <c r="W23" s="97"/>
      <c r="X23" s="52"/>
      <c r="Y23" s="97"/>
      <c r="Z23" s="97"/>
      <c r="AA23" s="97"/>
      <c r="AB23" s="97"/>
      <c r="AC23" s="97"/>
      <c r="AD23" s="97"/>
      <c r="AE23" s="97"/>
      <c r="AF23" s="97"/>
      <c r="AG23" s="47"/>
      <c r="AH23" s="97"/>
    </row>
    <row r="24" spans="1:34" s="5" customFormat="1" ht="32.25" customHeight="1" x14ac:dyDescent="0.25">
      <c r="A24" s="9">
        <v>1.2</v>
      </c>
      <c r="B24" s="130" t="s">
        <v>207</v>
      </c>
      <c r="C24" s="130"/>
      <c r="D24" s="130"/>
      <c r="E24" s="120"/>
      <c r="F24" s="120"/>
      <c r="G24" s="120"/>
      <c r="H24" s="52"/>
      <c r="I24" s="52"/>
      <c r="J24" s="52">
        <v>1</v>
      </c>
      <c r="K24" s="52">
        <v>1</v>
      </c>
      <c r="L24" s="52"/>
      <c r="M24" s="52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52"/>
      <c r="Y24" s="97"/>
      <c r="Z24" s="97"/>
      <c r="AA24" s="97">
        <v>1</v>
      </c>
      <c r="AB24" s="97"/>
      <c r="AC24" s="97"/>
      <c r="AD24" s="97"/>
      <c r="AE24" s="97"/>
      <c r="AF24" s="97"/>
      <c r="AG24" s="47"/>
      <c r="AH24" s="97"/>
    </row>
    <row r="25" spans="1:34" s="5" customFormat="1" ht="25.5" customHeight="1" x14ac:dyDescent="0.25">
      <c r="A25" s="6" t="s">
        <v>206</v>
      </c>
      <c r="B25" s="130" t="s">
        <v>205</v>
      </c>
      <c r="C25" s="130"/>
      <c r="D25" s="130"/>
      <c r="E25" s="120"/>
      <c r="F25" s="120"/>
      <c r="G25" s="120"/>
      <c r="H25" s="52"/>
      <c r="I25" s="52"/>
      <c r="J25" s="52"/>
      <c r="K25" s="52"/>
      <c r="L25" s="52"/>
      <c r="M25" s="52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52"/>
      <c r="Y25" s="97"/>
      <c r="Z25" s="97"/>
      <c r="AA25" s="97"/>
      <c r="AB25" s="97"/>
      <c r="AC25" s="97"/>
      <c r="AD25" s="97"/>
      <c r="AE25" s="97"/>
      <c r="AF25" s="97"/>
      <c r="AG25" s="47"/>
      <c r="AH25" s="97"/>
    </row>
    <row r="26" spans="1:34" s="5" customFormat="1" ht="27.75" customHeight="1" x14ac:dyDescent="0.25">
      <c r="A26" s="6" t="s">
        <v>204</v>
      </c>
      <c r="B26" s="235" t="s">
        <v>203</v>
      </c>
      <c r="C26" s="236"/>
      <c r="D26" s="237"/>
      <c r="E26" s="120"/>
      <c r="F26" s="120"/>
      <c r="G26" s="120"/>
      <c r="H26" s="54"/>
      <c r="I26" s="54"/>
      <c r="J26" s="52"/>
      <c r="K26" s="54"/>
      <c r="L26" s="54"/>
      <c r="M26" s="54"/>
      <c r="N26" s="97"/>
      <c r="O26" s="54"/>
      <c r="P26" s="54"/>
      <c r="Q26" s="54"/>
      <c r="R26" s="54"/>
      <c r="S26" s="54"/>
      <c r="T26" s="54"/>
      <c r="U26" s="54"/>
      <c r="V26" s="54"/>
      <c r="W26" s="54"/>
      <c r="X26" s="52"/>
      <c r="Y26" s="54"/>
      <c r="Z26" s="54"/>
      <c r="AA26" s="54"/>
      <c r="AB26" s="54"/>
      <c r="AC26" s="54"/>
      <c r="AD26" s="54"/>
      <c r="AE26" s="54"/>
      <c r="AF26" s="54"/>
      <c r="AG26" s="54"/>
      <c r="AH26" s="54"/>
    </row>
    <row r="27" spans="1:34" s="5" customFormat="1" ht="27.75" customHeight="1" x14ac:dyDescent="0.25">
      <c r="A27" s="6" t="s">
        <v>202</v>
      </c>
      <c r="B27" s="235" t="s">
        <v>201</v>
      </c>
      <c r="C27" s="236"/>
      <c r="D27" s="237"/>
      <c r="E27" s="120"/>
      <c r="F27" s="120"/>
      <c r="G27" s="120"/>
      <c r="H27" s="54"/>
      <c r="I27" s="54"/>
      <c r="J27" s="52"/>
      <c r="K27" s="52"/>
      <c r="L27" s="52"/>
      <c r="M27" s="52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52"/>
      <c r="Y27" s="97"/>
      <c r="Z27" s="97"/>
      <c r="AA27" s="97"/>
      <c r="AB27" s="97"/>
      <c r="AC27" s="97"/>
      <c r="AD27" s="97"/>
      <c r="AE27" s="97"/>
      <c r="AF27" s="97"/>
      <c r="AG27" s="47"/>
      <c r="AH27" s="97"/>
    </row>
    <row r="28" spans="1:34" s="5" customFormat="1" ht="27.75" customHeight="1" x14ac:dyDescent="0.25">
      <c r="A28" s="6" t="s">
        <v>200</v>
      </c>
      <c r="B28" s="130" t="s">
        <v>199</v>
      </c>
      <c r="C28" s="130"/>
      <c r="D28" s="130"/>
      <c r="E28" s="120"/>
      <c r="F28" s="120"/>
      <c r="G28" s="120"/>
      <c r="H28" s="52"/>
      <c r="I28" s="52"/>
      <c r="J28" s="52"/>
      <c r="K28" s="52"/>
      <c r="L28" s="52"/>
      <c r="M28" s="52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52"/>
      <c r="Y28" s="97"/>
      <c r="Z28" s="97"/>
      <c r="AA28" s="97"/>
      <c r="AB28" s="97"/>
      <c r="AC28" s="97"/>
      <c r="AD28" s="97"/>
      <c r="AE28" s="97"/>
      <c r="AF28" s="97"/>
      <c r="AG28" s="47"/>
      <c r="AH28" s="97"/>
    </row>
    <row r="29" spans="1:34" s="5" customFormat="1" ht="32.25" customHeight="1" x14ac:dyDescent="0.25">
      <c r="A29" s="6" t="s">
        <v>198</v>
      </c>
      <c r="B29" s="130" t="s">
        <v>197</v>
      </c>
      <c r="C29" s="130"/>
      <c r="D29" s="130"/>
      <c r="E29" s="120">
        <v>1</v>
      </c>
      <c r="F29" s="120">
        <v>1</v>
      </c>
      <c r="G29" s="120"/>
      <c r="H29" s="52"/>
      <c r="I29" s="52"/>
      <c r="J29" s="52"/>
      <c r="K29" s="52"/>
      <c r="L29" s="52"/>
      <c r="M29" s="52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52"/>
      <c r="Y29" s="97"/>
      <c r="Z29" s="97"/>
      <c r="AA29" s="97">
        <v>1</v>
      </c>
      <c r="AB29" s="97"/>
      <c r="AC29" s="97"/>
      <c r="AD29" s="97"/>
      <c r="AE29" s="97"/>
      <c r="AF29" s="97"/>
      <c r="AG29" s="47"/>
      <c r="AH29" s="97"/>
    </row>
    <row r="30" spans="1:34" s="5" customFormat="1" ht="39.75" customHeight="1" x14ac:dyDescent="0.25">
      <c r="A30" s="6" t="s">
        <v>196</v>
      </c>
      <c r="B30" s="235" t="s">
        <v>195</v>
      </c>
      <c r="C30" s="236"/>
      <c r="D30" s="237"/>
      <c r="E30" s="120"/>
      <c r="F30" s="120"/>
      <c r="G30" s="120"/>
      <c r="H30" s="54"/>
      <c r="I30" s="54"/>
      <c r="J30" s="52"/>
      <c r="K30" s="52"/>
      <c r="L30" s="52"/>
      <c r="M30" s="52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52"/>
      <c r="Y30" s="97"/>
      <c r="Z30" s="97"/>
      <c r="AA30" s="97"/>
      <c r="AB30" s="97"/>
      <c r="AC30" s="97"/>
      <c r="AD30" s="97"/>
      <c r="AE30" s="97"/>
      <c r="AF30" s="97"/>
      <c r="AG30" s="47"/>
      <c r="AH30" s="97"/>
    </row>
    <row r="31" spans="1:34" s="5" customFormat="1" ht="27.75" customHeight="1" x14ac:dyDescent="0.25">
      <c r="A31" s="6" t="s">
        <v>194</v>
      </c>
      <c r="B31" s="235" t="s">
        <v>193</v>
      </c>
      <c r="C31" s="236"/>
      <c r="D31" s="237"/>
      <c r="E31" s="120">
        <v>6</v>
      </c>
      <c r="F31" s="120">
        <v>5</v>
      </c>
      <c r="G31" s="120">
        <v>1</v>
      </c>
      <c r="H31" s="54"/>
      <c r="I31" s="54"/>
      <c r="J31" s="52">
        <v>5</v>
      </c>
      <c r="K31" s="52">
        <v>3</v>
      </c>
      <c r="L31" s="52">
        <v>2</v>
      </c>
      <c r="M31" s="52"/>
      <c r="N31" s="97">
        <v>1</v>
      </c>
      <c r="O31" s="97"/>
      <c r="P31" s="97">
        <v>1</v>
      </c>
      <c r="Q31" s="97"/>
      <c r="R31" s="97"/>
      <c r="S31" s="97"/>
      <c r="T31" s="97"/>
      <c r="U31" s="97"/>
      <c r="V31" s="97"/>
      <c r="W31" s="97"/>
      <c r="X31" s="52">
        <v>1</v>
      </c>
      <c r="Y31" s="97"/>
      <c r="Z31" s="97"/>
      <c r="AA31" s="97">
        <v>8</v>
      </c>
      <c r="AB31" s="97">
        <v>3</v>
      </c>
      <c r="AC31" s="97">
        <v>1</v>
      </c>
      <c r="AD31" s="97"/>
      <c r="AE31" s="97">
        <v>1</v>
      </c>
      <c r="AF31" s="97"/>
      <c r="AG31" s="47"/>
      <c r="AH31" s="97"/>
    </row>
    <row r="32" spans="1:34" s="5" customFormat="1" ht="27.75" customHeight="1" x14ac:dyDescent="0.25">
      <c r="A32" s="6" t="s">
        <v>192</v>
      </c>
      <c r="B32" s="235" t="s">
        <v>191</v>
      </c>
      <c r="C32" s="236"/>
      <c r="D32" s="237"/>
      <c r="E32" s="120">
        <v>10</v>
      </c>
      <c r="F32" s="120">
        <v>5</v>
      </c>
      <c r="G32" s="120">
        <v>5</v>
      </c>
      <c r="H32" s="54"/>
      <c r="I32" s="54"/>
      <c r="J32" s="52">
        <v>12</v>
      </c>
      <c r="K32" s="52">
        <v>8</v>
      </c>
      <c r="L32" s="52">
        <v>4</v>
      </c>
      <c r="M32" s="52"/>
      <c r="N32" s="97">
        <v>2</v>
      </c>
      <c r="O32" s="97">
        <v>2</v>
      </c>
      <c r="P32" s="97"/>
      <c r="Q32" s="97"/>
      <c r="R32" s="97"/>
      <c r="S32" s="97"/>
      <c r="T32" s="97"/>
      <c r="U32" s="97"/>
      <c r="V32" s="97"/>
      <c r="W32" s="97"/>
      <c r="X32" s="52">
        <v>2</v>
      </c>
      <c r="Y32" s="97"/>
      <c r="Z32" s="97">
        <v>3</v>
      </c>
      <c r="AA32" s="97">
        <v>16</v>
      </c>
      <c r="AB32" s="97">
        <v>6</v>
      </c>
      <c r="AC32" s="97">
        <v>1</v>
      </c>
      <c r="AD32" s="97">
        <v>1</v>
      </c>
      <c r="AE32" s="97">
        <v>2</v>
      </c>
      <c r="AF32" s="97"/>
      <c r="AG32" s="47"/>
      <c r="AH32" s="97"/>
    </row>
    <row r="33" spans="1:34" s="5" customFormat="1" ht="27.75" customHeight="1" x14ac:dyDescent="0.25">
      <c r="A33" s="6" t="s">
        <v>190</v>
      </c>
      <c r="B33" s="236" t="s">
        <v>189</v>
      </c>
      <c r="C33" s="236"/>
      <c r="D33" s="236"/>
      <c r="E33" s="120"/>
      <c r="F33" s="120"/>
      <c r="G33" s="120"/>
      <c r="H33" s="52"/>
      <c r="I33" s="52"/>
      <c r="J33" s="52"/>
      <c r="K33" s="53"/>
      <c r="L33" s="53"/>
      <c r="M33" s="53"/>
      <c r="N33" s="97"/>
      <c r="O33" s="53"/>
      <c r="P33" s="97"/>
      <c r="Q33" s="97"/>
      <c r="R33" s="97"/>
      <c r="S33" s="97"/>
      <c r="T33" s="97"/>
      <c r="U33" s="97"/>
      <c r="V33" s="97"/>
      <c r="W33" s="97"/>
      <c r="X33" s="52"/>
      <c r="Y33" s="97"/>
      <c r="Z33" s="97"/>
      <c r="AA33" s="97"/>
      <c r="AB33" s="97"/>
      <c r="AC33" s="97"/>
      <c r="AD33" s="97"/>
      <c r="AE33" s="97"/>
      <c r="AF33" s="97"/>
      <c r="AG33" s="47"/>
      <c r="AH33" s="97"/>
    </row>
    <row r="34" spans="1:34" s="5" customFormat="1" ht="41.25" customHeight="1" x14ac:dyDescent="0.25">
      <c r="A34" s="6" t="s">
        <v>188</v>
      </c>
      <c r="B34" s="235" t="s">
        <v>187</v>
      </c>
      <c r="C34" s="236"/>
      <c r="D34" s="237"/>
      <c r="E34" s="120">
        <v>2</v>
      </c>
      <c r="F34" s="120"/>
      <c r="G34" s="120">
        <v>2</v>
      </c>
      <c r="H34" s="54"/>
      <c r="I34" s="54"/>
      <c r="J34" s="52">
        <v>1</v>
      </c>
      <c r="K34" s="52">
        <v>1</v>
      </c>
      <c r="L34" s="52"/>
      <c r="M34" s="52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52"/>
      <c r="Y34" s="97"/>
      <c r="Z34" s="97">
        <v>1</v>
      </c>
      <c r="AA34" s="97">
        <v>3</v>
      </c>
      <c r="AB34" s="97">
        <v>1</v>
      </c>
      <c r="AC34" s="97"/>
      <c r="AD34" s="97"/>
      <c r="AE34" s="97"/>
      <c r="AF34" s="97"/>
      <c r="AG34" s="47"/>
      <c r="AH34" s="97"/>
    </row>
    <row r="35" spans="1:34" s="5" customFormat="1" ht="37.5" customHeight="1" x14ac:dyDescent="0.25">
      <c r="A35" s="6" t="s">
        <v>186</v>
      </c>
      <c r="B35" s="130" t="s">
        <v>185</v>
      </c>
      <c r="C35" s="130"/>
      <c r="D35" s="130"/>
      <c r="E35" s="120">
        <v>96</v>
      </c>
      <c r="F35" s="120">
        <v>54</v>
      </c>
      <c r="G35" s="120">
        <v>42</v>
      </c>
      <c r="H35" s="52"/>
      <c r="I35" s="52"/>
      <c r="J35" s="52">
        <v>96</v>
      </c>
      <c r="K35" s="52">
        <v>87</v>
      </c>
      <c r="L35" s="52">
        <v>9</v>
      </c>
      <c r="M35" s="52"/>
      <c r="N35" s="97">
        <v>61</v>
      </c>
      <c r="O35" s="97">
        <v>40</v>
      </c>
      <c r="P35" s="97">
        <v>2</v>
      </c>
      <c r="Q35" s="97">
        <v>1</v>
      </c>
      <c r="R35" s="97"/>
      <c r="S35" s="97">
        <v>18</v>
      </c>
      <c r="T35" s="97">
        <v>2</v>
      </c>
      <c r="U35" s="97">
        <v>14</v>
      </c>
      <c r="V35" s="97">
        <v>2</v>
      </c>
      <c r="W35" s="97"/>
      <c r="X35" s="52">
        <v>61</v>
      </c>
      <c r="Y35" s="97">
        <v>6</v>
      </c>
      <c r="Z35" s="97">
        <v>14</v>
      </c>
      <c r="AA35" s="97">
        <v>116</v>
      </c>
      <c r="AB35" s="97">
        <v>47</v>
      </c>
      <c r="AC35" s="97">
        <v>1</v>
      </c>
      <c r="AD35" s="97">
        <v>4</v>
      </c>
      <c r="AE35" s="97">
        <v>5</v>
      </c>
      <c r="AF35" s="97"/>
      <c r="AG35" s="47">
        <v>3</v>
      </c>
      <c r="AH35" s="97">
        <v>3</v>
      </c>
    </row>
    <row r="36" spans="1:34" s="5" customFormat="1" ht="43.5" customHeight="1" x14ac:dyDescent="0.25">
      <c r="A36" s="6" t="s">
        <v>184</v>
      </c>
      <c r="B36" s="236" t="s">
        <v>183</v>
      </c>
      <c r="C36" s="236"/>
      <c r="D36" s="236"/>
      <c r="E36" s="120">
        <v>37</v>
      </c>
      <c r="F36" s="120">
        <v>24</v>
      </c>
      <c r="G36" s="120">
        <v>13</v>
      </c>
      <c r="H36" s="52"/>
      <c r="I36" s="52"/>
      <c r="J36" s="52">
        <v>77</v>
      </c>
      <c r="K36" s="52">
        <v>68</v>
      </c>
      <c r="L36" s="52">
        <v>9</v>
      </c>
      <c r="M36" s="52"/>
      <c r="N36" s="97">
        <v>28</v>
      </c>
      <c r="O36" s="52">
        <v>13</v>
      </c>
      <c r="P36" s="97">
        <v>1</v>
      </c>
      <c r="Q36" s="97"/>
      <c r="R36" s="97"/>
      <c r="S36" s="97">
        <v>14</v>
      </c>
      <c r="T36" s="97">
        <v>1</v>
      </c>
      <c r="U36" s="97">
        <v>13</v>
      </c>
      <c r="V36" s="97"/>
      <c r="W36" s="97">
        <v>1</v>
      </c>
      <c r="X36" s="52">
        <v>29</v>
      </c>
      <c r="Y36" s="97">
        <v>2</v>
      </c>
      <c r="Z36" s="97">
        <v>23</v>
      </c>
      <c r="AA36" s="97">
        <v>74</v>
      </c>
      <c r="AB36" s="97">
        <v>28</v>
      </c>
      <c r="AC36" s="97">
        <v>2</v>
      </c>
      <c r="AD36" s="97">
        <v>1</v>
      </c>
      <c r="AE36" s="97">
        <v>3</v>
      </c>
      <c r="AF36" s="97"/>
      <c r="AG36" s="47">
        <v>1</v>
      </c>
      <c r="AH36" s="97">
        <v>1</v>
      </c>
    </row>
    <row r="37" spans="1:34" s="5" customFormat="1" ht="51" customHeight="1" x14ac:dyDescent="0.25">
      <c r="A37" s="6" t="s">
        <v>182</v>
      </c>
      <c r="B37" s="235" t="s">
        <v>181</v>
      </c>
      <c r="C37" s="236"/>
      <c r="D37" s="236"/>
      <c r="E37" s="120"/>
      <c r="F37" s="120"/>
      <c r="G37" s="120"/>
      <c r="H37" s="52"/>
      <c r="I37" s="52"/>
      <c r="J37" s="52">
        <v>2</v>
      </c>
      <c r="K37" s="53"/>
      <c r="L37" s="53">
        <v>2</v>
      </c>
      <c r="M37" s="53"/>
      <c r="N37" s="97"/>
      <c r="O37" s="53"/>
      <c r="P37" s="97"/>
      <c r="Q37" s="97"/>
      <c r="R37" s="97"/>
      <c r="S37" s="97"/>
      <c r="T37" s="97"/>
      <c r="U37" s="97"/>
      <c r="V37" s="97"/>
      <c r="W37" s="97"/>
      <c r="X37" s="52"/>
      <c r="Y37" s="97"/>
      <c r="Z37" s="97"/>
      <c r="AA37" s="97"/>
      <c r="AB37" s="97"/>
      <c r="AC37" s="97"/>
      <c r="AD37" s="97"/>
      <c r="AE37" s="97"/>
      <c r="AF37" s="97"/>
      <c r="AG37" s="47"/>
      <c r="AH37" s="97"/>
    </row>
    <row r="38" spans="1:34" s="5" customFormat="1" ht="49.5" customHeight="1" x14ac:dyDescent="0.25">
      <c r="A38" s="6" t="s">
        <v>180</v>
      </c>
      <c r="B38" s="130" t="s">
        <v>1</v>
      </c>
      <c r="C38" s="130"/>
      <c r="D38" s="130"/>
      <c r="E38" s="120">
        <v>4</v>
      </c>
      <c r="F38" s="120">
        <v>2</v>
      </c>
      <c r="G38" s="120">
        <v>2</v>
      </c>
      <c r="H38" s="52"/>
      <c r="I38" s="52"/>
      <c r="J38" s="52">
        <v>7</v>
      </c>
      <c r="K38" s="52">
        <v>7</v>
      </c>
      <c r="L38" s="52"/>
      <c r="M38" s="52"/>
      <c r="N38" s="97">
        <v>4</v>
      </c>
      <c r="O38" s="97">
        <v>1</v>
      </c>
      <c r="P38" s="97"/>
      <c r="Q38" s="97">
        <v>2</v>
      </c>
      <c r="R38" s="97"/>
      <c r="S38" s="97">
        <v>1</v>
      </c>
      <c r="T38" s="97"/>
      <c r="U38" s="97">
        <v>1</v>
      </c>
      <c r="V38" s="97"/>
      <c r="W38" s="97"/>
      <c r="X38" s="52">
        <v>4</v>
      </c>
      <c r="Y38" s="97"/>
      <c r="Z38" s="97">
        <v>2</v>
      </c>
      <c r="AA38" s="97">
        <v>7</v>
      </c>
      <c r="AB38" s="97">
        <v>4</v>
      </c>
      <c r="AC38" s="97">
        <v>1</v>
      </c>
      <c r="AD38" s="97"/>
      <c r="AE38" s="97">
        <v>1</v>
      </c>
      <c r="AF38" s="97"/>
      <c r="AG38" s="47"/>
      <c r="AH38" s="97"/>
    </row>
    <row r="39" spans="1:34" s="5" customFormat="1" ht="58.5" customHeight="1" x14ac:dyDescent="0.25">
      <c r="A39" s="6" t="s">
        <v>179</v>
      </c>
      <c r="B39" s="247" t="s">
        <v>178</v>
      </c>
      <c r="C39" s="247"/>
      <c r="D39" s="247"/>
      <c r="E39" s="90">
        <f t="shared" ref="E39:I39" si="1">SUM(E40:E50)</f>
        <v>31</v>
      </c>
      <c r="F39" s="90">
        <f t="shared" si="1"/>
        <v>1</v>
      </c>
      <c r="G39" s="90">
        <f t="shared" si="1"/>
        <v>30</v>
      </c>
      <c r="H39" s="90">
        <f t="shared" si="1"/>
        <v>0</v>
      </c>
      <c r="I39" s="90">
        <f t="shared" si="1"/>
        <v>0</v>
      </c>
      <c r="J39" s="90">
        <f>SUM(J40:J50)</f>
        <v>28</v>
      </c>
      <c r="K39" s="90">
        <f t="shared" ref="K39:AH39" si="2">SUM(K40:K50)</f>
        <v>13</v>
      </c>
      <c r="L39" s="90">
        <f t="shared" si="2"/>
        <v>13</v>
      </c>
      <c r="M39" s="90">
        <f t="shared" si="2"/>
        <v>1</v>
      </c>
      <c r="N39" s="90">
        <f t="shared" si="2"/>
        <v>11</v>
      </c>
      <c r="O39" s="90">
        <f t="shared" si="2"/>
        <v>6</v>
      </c>
      <c r="P39" s="90">
        <f t="shared" si="2"/>
        <v>0</v>
      </c>
      <c r="Q39" s="90">
        <f t="shared" si="2"/>
        <v>2</v>
      </c>
      <c r="R39" s="90">
        <f t="shared" si="2"/>
        <v>0</v>
      </c>
      <c r="S39" s="90">
        <f t="shared" si="2"/>
        <v>3</v>
      </c>
      <c r="T39" s="90">
        <f t="shared" si="2"/>
        <v>0</v>
      </c>
      <c r="U39" s="90">
        <f t="shared" si="2"/>
        <v>3</v>
      </c>
      <c r="V39" s="90">
        <f t="shared" si="2"/>
        <v>0</v>
      </c>
      <c r="W39" s="90">
        <f t="shared" si="2"/>
        <v>0</v>
      </c>
      <c r="X39" s="90">
        <f t="shared" si="2"/>
        <v>11</v>
      </c>
      <c r="Y39" s="90">
        <f t="shared" si="2"/>
        <v>17</v>
      </c>
      <c r="Z39" s="90">
        <f t="shared" si="2"/>
        <v>2</v>
      </c>
      <c r="AA39" s="90">
        <f t="shared" si="2"/>
        <v>16</v>
      </c>
      <c r="AB39" s="90">
        <f t="shared" si="2"/>
        <v>2</v>
      </c>
      <c r="AC39" s="90">
        <f t="shared" si="2"/>
        <v>4</v>
      </c>
      <c r="AD39" s="90">
        <f t="shared" si="2"/>
        <v>1</v>
      </c>
      <c r="AE39" s="90">
        <f t="shared" si="2"/>
        <v>5</v>
      </c>
      <c r="AF39" s="90">
        <f t="shared" si="2"/>
        <v>2</v>
      </c>
      <c r="AG39" s="90">
        <f t="shared" si="2"/>
        <v>0</v>
      </c>
      <c r="AH39" s="90">
        <f t="shared" si="2"/>
        <v>2</v>
      </c>
    </row>
    <row r="40" spans="1:34" s="5" customFormat="1" ht="58.5" customHeight="1" x14ac:dyDescent="0.25">
      <c r="A40" s="6" t="s">
        <v>247</v>
      </c>
      <c r="B40" s="235" t="s">
        <v>177</v>
      </c>
      <c r="C40" s="236"/>
      <c r="D40" s="236"/>
      <c r="E40" s="52">
        <v>7</v>
      </c>
      <c r="F40" s="52"/>
      <c r="G40" s="52">
        <v>7</v>
      </c>
      <c r="H40" s="52"/>
      <c r="I40" s="52"/>
      <c r="J40" s="52">
        <v>7</v>
      </c>
      <c r="K40" s="52">
        <v>3</v>
      </c>
      <c r="L40" s="52">
        <v>3</v>
      </c>
      <c r="M40" s="52">
        <v>1</v>
      </c>
      <c r="N40" s="97">
        <v>5</v>
      </c>
      <c r="O40" s="52">
        <v>3</v>
      </c>
      <c r="P40" s="52"/>
      <c r="Q40" s="52"/>
      <c r="R40" s="52"/>
      <c r="S40" s="52">
        <v>2</v>
      </c>
      <c r="T40" s="52"/>
      <c r="U40" s="52">
        <v>2</v>
      </c>
      <c r="V40" s="52"/>
      <c r="W40" s="52"/>
      <c r="X40" s="52">
        <v>5</v>
      </c>
      <c r="Y40" s="52">
        <v>2</v>
      </c>
      <c r="Z40" s="52"/>
      <c r="AA40" s="52">
        <v>3</v>
      </c>
      <c r="AB40" s="52"/>
      <c r="AC40" s="52"/>
      <c r="AD40" s="52">
        <v>1</v>
      </c>
      <c r="AE40" s="52">
        <v>1</v>
      </c>
      <c r="AF40" s="52"/>
      <c r="AG40" s="52"/>
      <c r="AH40" s="52"/>
    </row>
    <row r="41" spans="1:34" s="5" customFormat="1" ht="31.5" customHeight="1" x14ac:dyDescent="0.25">
      <c r="A41" s="6" t="s">
        <v>176</v>
      </c>
      <c r="B41" s="130" t="s">
        <v>175</v>
      </c>
      <c r="C41" s="130"/>
      <c r="D41" s="130"/>
      <c r="E41" s="52"/>
      <c r="F41" s="52"/>
      <c r="G41" s="52"/>
      <c r="H41" s="52"/>
      <c r="I41" s="52"/>
      <c r="J41" s="52"/>
      <c r="K41" s="52"/>
      <c r="L41" s="52"/>
      <c r="M41" s="52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52"/>
      <c r="Y41" s="97"/>
      <c r="Z41" s="97"/>
      <c r="AA41" s="97"/>
      <c r="AB41" s="97"/>
      <c r="AC41" s="97"/>
      <c r="AD41" s="97"/>
      <c r="AE41" s="97"/>
      <c r="AF41" s="97"/>
      <c r="AG41" s="47"/>
      <c r="AH41" s="97"/>
    </row>
    <row r="42" spans="1:34" s="5" customFormat="1" ht="60.75" customHeight="1" x14ac:dyDescent="0.25">
      <c r="A42" s="6" t="s">
        <v>174</v>
      </c>
      <c r="B42" s="235" t="s">
        <v>173</v>
      </c>
      <c r="C42" s="236"/>
      <c r="D42" s="237"/>
      <c r="E42" s="52">
        <v>4</v>
      </c>
      <c r="F42" s="54"/>
      <c r="G42" s="54">
        <v>4</v>
      </c>
      <c r="H42" s="54"/>
      <c r="I42" s="54"/>
      <c r="J42" s="52">
        <v>5</v>
      </c>
      <c r="K42" s="52">
        <v>2</v>
      </c>
      <c r="L42" s="52">
        <v>2</v>
      </c>
      <c r="M42" s="52"/>
      <c r="N42" s="97">
        <v>3</v>
      </c>
      <c r="O42" s="97">
        <v>2</v>
      </c>
      <c r="P42" s="97"/>
      <c r="Q42" s="97"/>
      <c r="R42" s="97"/>
      <c r="S42" s="97">
        <v>1</v>
      </c>
      <c r="T42" s="97"/>
      <c r="U42" s="97">
        <v>1</v>
      </c>
      <c r="V42" s="97"/>
      <c r="W42" s="97"/>
      <c r="X42" s="52">
        <v>3</v>
      </c>
      <c r="Y42" s="97">
        <v>1</v>
      </c>
      <c r="Z42" s="97"/>
      <c r="AA42" s="97">
        <v>2</v>
      </c>
      <c r="AB42" s="97"/>
      <c r="AC42" s="97"/>
      <c r="AD42" s="97"/>
      <c r="AE42" s="97"/>
      <c r="AF42" s="97"/>
      <c r="AG42" s="47"/>
      <c r="AH42" s="97"/>
    </row>
    <row r="43" spans="1:34" s="5" customFormat="1" ht="28.5" customHeight="1" x14ac:dyDescent="0.25">
      <c r="A43" s="6" t="s">
        <v>172</v>
      </c>
      <c r="B43" s="235" t="s">
        <v>171</v>
      </c>
      <c r="C43" s="236"/>
      <c r="D43" s="237"/>
      <c r="E43" s="52">
        <v>14</v>
      </c>
      <c r="F43" s="54"/>
      <c r="G43" s="54">
        <v>14</v>
      </c>
      <c r="H43" s="54"/>
      <c r="I43" s="54"/>
      <c r="J43" s="52">
        <v>6</v>
      </c>
      <c r="K43" s="52">
        <v>3</v>
      </c>
      <c r="L43" s="52">
        <v>3</v>
      </c>
      <c r="M43" s="52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52"/>
      <c r="Y43" s="97">
        <v>14</v>
      </c>
      <c r="Z43" s="97"/>
      <c r="AA43" s="97">
        <v>3</v>
      </c>
      <c r="AB43" s="97"/>
      <c r="AC43" s="97"/>
      <c r="AD43" s="97"/>
      <c r="AE43" s="97"/>
      <c r="AF43" s="97"/>
      <c r="AG43" s="47"/>
      <c r="AH43" s="97"/>
    </row>
    <row r="44" spans="1:34" s="5" customFormat="1" ht="38.25" customHeight="1" x14ac:dyDescent="0.25">
      <c r="A44" s="6" t="s">
        <v>170</v>
      </c>
      <c r="B44" s="235" t="s">
        <v>169</v>
      </c>
      <c r="C44" s="236"/>
      <c r="D44" s="237"/>
      <c r="E44" s="52"/>
      <c r="F44" s="54"/>
      <c r="G44" s="54"/>
      <c r="H44" s="54"/>
      <c r="I44" s="54"/>
      <c r="J44" s="52"/>
      <c r="K44" s="52"/>
      <c r="L44" s="52"/>
      <c r="M44" s="52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52"/>
      <c r="Y44" s="97"/>
      <c r="Z44" s="97"/>
      <c r="AA44" s="97"/>
      <c r="AB44" s="97"/>
      <c r="AC44" s="97"/>
      <c r="AD44" s="97"/>
      <c r="AE44" s="97"/>
      <c r="AF44" s="97"/>
      <c r="AG44" s="47"/>
      <c r="AH44" s="97"/>
    </row>
    <row r="45" spans="1:34" s="5" customFormat="1" ht="38.25" customHeight="1" x14ac:dyDescent="0.25">
      <c r="A45" s="6" t="s">
        <v>168</v>
      </c>
      <c r="B45" s="235" t="s">
        <v>167</v>
      </c>
      <c r="C45" s="236"/>
      <c r="D45" s="237"/>
      <c r="E45" s="52">
        <v>2</v>
      </c>
      <c r="F45" s="54">
        <v>1</v>
      </c>
      <c r="G45" s="54">
        <v>1</v>
      </c>
      <c r="H45" s="54"/>
      <c r="I45" s="54"/>
      <c r="J45" s="52">
        <v>1</v>
      </c>
      <c r="K45" s="52">
        <v>1</v>
      </c>
      <c r="L45" s="52"/>
      <c r="M45" s="52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52"/>
      <c r="Y45" s="97"/>
      <c r="Z45" s="97"/>
      <c r="AA45" s="97">
        <v>3</v>
      </c>
      <c r="AB45" s="97"/>
      <c r="AC45" s="97"/>
      <c r="AD45" s="97"/>
      <c r="AE45" s="97"/>
      <c r="AF45" s="97"/>
      <c r="AG45" s="47"/>
      <c r="AH45" s="97"/>
    </row>
    <row r="46" spans="1:34" s="5" customFormat="1" ht="33.75" customHeight="1" x14ac:dyDescent="0.25">
      <c r="A46" s="6" t="s">
        <v>166</v>
      </c>
      <c r="B46" s="235" t="s">
        <v>165</v>
      </c>
      <c r="C46" s="236"/>
      <c r="D46" s="237"/>
      <c r="E46" s="52">
        <v>2</v>
      </c>
      <c r="F46" s="54"/>
      <c r="G46" s="54">
        <v>2</v>
      </c>
      <c r="H46" s="54"/>
      <c r="I46" s="54"/>
      <c r="J46" s="52"/>
      <c r="K46" s="52"/>
      <c r="L46" s="52"/>
      <c r="M46" s="52"/>
      <c r="N46" s="97">
        <v>1</v>
      </c>
      <c r="O46" s="97"/>
      <c r="P46" s="97"/>
      <c r="Q46" s="97">
        <v>1</v>
      </c>
      <c r="R46" s="97"/>
      <c r="S46" s="97"/>
      <c r="T46" s="97"/>
      <c r="U46" s="97"/>
      <c r="V46" s="97"/>
      <c r="W46" s="97"/>
      <c r="X46" s="52">
        <v>1</v>
      </c>
      <c r="Y46" s="97"/>
      <c r="Z46" s="97">
        <v>1</v>
      </c>
      <c r="AA46" s="97">
        <v>1</v>
      </c>
      <c r="AB46" s="97">
        <v>1</v>
      </c>
      <c r="AC46" s="97">
        <v>1</v>
      </c>
      <c r="AD46" s="97"/>
      <c r="AE46" s="97">
        <v>1</v>
      </c>
      <c r="AF46" s="97"/>
      <c r="AG46" s="47"/>
      <c r="AH46" s="97"/>
    </row>
    <row r="47" spans="1:34" s="5" customFormat="1" ht="33.75" customHeight="1" x14ac:dyDescent="0.25">
      <c r="A47" s="6" t="s">
        <v>164</v>
      </c>
      <c r="B47" s="235" t="s">
        <v>163</v>
      </c>
      <c r="C47" s="236"/>
      <c r="D47" s="237"/>
      <c r="E47" s="52"/>
      <c r="F47" s="54"/>
      <c r="G47" s="54"/>
      <c r="H47" s="54"/>
      <c r="I47" s="54"/>
      <c r="J47" s="52"/>
      <c r="K47" s="52"/>
      <c r="L47" s="52"/>
      <c r="M47" s="52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52"/>
      <c r="Y47" s="97"/>
      <c r="Z47" s="97"/>
      <c r="AA47" s="97"/>
      <c r="AB47" s="97"/>
      <c r="AC47" s="97"/>
      <c r="AD47" s="97"/>
      <c r="AE47" s="97"/>
      <c r="AF47" s="97"/>
      <c r="AG47" s="47"/>
      <c r="AH47" s="97"/>
    </row>
    <row r="48" spans="1:34" s="5" customFormat="1" ht="33.75" customHeight="1" x14ac:dyDescent="0.25">
      <c r="A48" s="6" t="s">
        <v>162</v>
      </c>
      <c r="B48" s="235" t="s">
        <v>161</v>
      </c>
      <c r="C48" s="236"/>
      <c r="D48" s="237"/>
      <c r="E48" s="52">
        <v>1</v>
      </c>
      <c r="F48" s="54"/>
      <c r="G48" s="54">
        <v>1</v>
      </c>
      <c r="H48" s="54"/>
      <c r="I48" s="54"/>
      <c r="J48" s="52">
        <v>2</v>
      </c>
      <c r="K48" s="52"/>
      <c r="L48" s="52">
        <v>2</v>
      </c>
      <c r="M48" s="52"/>
      <c r="N48" s="97">
        <v>1</v>
      </c>
      <c r="O48" s="97">
        <v>1</v>
      </c>
      <c r="P48" s="97"/>
      <c r="Q48" s="97"/>
      <c r="R48" s="97"/>
      <c r="S48" s="97"/>
      <c r="T48" s="97"/>
      <c r="U48" s="97"/>
      <c r="V48" s="97"/>
      <c r="W48" s="97"/>
      <c r="X48" s="52">
        <v>1</v>
      </c>
      <c r="Y48" s="97"/>
      <c r="Z48" s="97"/>
      <c r="AA48" s="97"/>
      <c r="AB48" s="97"/>
      <c r="AC48" s="97"/>
      <c r="AD48" s="97"/>
      <c r="AE48" s="97"/>
      <c r="AF48" s="97"/>
      <c r="AG48" s="47"/>
      <c r="AH48" s="97"/>
    </row>
    <row r="49" spans="1:34" s="5" customFormat="1" ht="33.75" customHeight="1" x14ac:dyDescent="0.25">
      <c r="A49" s="6" t="s">
        <v>160</v>
      </c>
      <c r="B49" s="235" t="s">
        <v>159</v>
      </c>
      <c r="C49" s="236"/>
      <c r="D49" s="237"/>
      <c r="E49" s="52"/>
      <c r="F49" s="54"/>
      <c r="G49" s="54"/>
      <c r="H49" s="54"/>
      <c r="I49" s="54"/>
      <c r="J49" s="52">
        <v>4</v>
      </c>
      <c r="K49" s="52">
        <v>2</v>
      </c>
      <c r="L49" s="52">
        <v>2</v>
      </c>
      <c r="M49" s="52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52"/>
      <c r="Y49" s="97"/>
      <c r="Z49" s="97"/>
      <c r="AA49" s="97">
        <v>2</v>
      </c>
      <c r="AB49" s="97"/>
      <c r="AC49" s="97">
        <v>2</v>
      </c>
      <c r="AD49" s="97"/>
      <c r="AE49" s="97">
        <v>2</v>
      </c>
      <c r="AF49" s="97">
        <v>2</v>
      </c>
      <c r="AG49" s="47"/>
      <c r="AH49" s="97">
        <v>2</v>
      </c>
    </row>
    <row r="50" spans="1:34" s="5" customFormat="1" ht="33.75" customHeight="1" x14ac:dyDescent="0.25">
      <c r="A50" s="6" t="s">
        <v>158</v>
      </c>
      <c r="B50" s="235" t="s">
        <v>1</v>
      </c>
      <c r="C50" s="236"/>
      <c r="D50" s="237"/>
      <c r="E50" s="52">
        <v>1</v>
      </c>
      <c r="F50" s="54"/>
      <c r="G50" s="54">
        <v>1</v>
      </c>
      <c r="H50" s="54"/>
      <c r="I50" s="54"/>
      <c r="J50" s="52">
        <v>3</v>
      </c>
      <c r="K50" s="52">
        <v>2</v>
      </c>
      <c r="L50" s="52">
        <v>1</v>
      </c>
      <c r="M50" s="52"/>
      <c r="N50" s="97">
        <v>1</v>
      </c>
      <c r="O50" s="97"/>
      <c r="P50" s="97"/>
      <c r="Q50" s="97">
        <v>1</v>
      </c>
      <c r="R50" s="97"/>
      <c r="S50" s="97"/>
      <c r="T50" s="97"/>
      <c r="U50" s="97"/>
      <c r="V50" s="97"/>
      <c r="W50" s="97"/>
      <c r="X50" s="52">
        <v>1</v>
      </c>
      <c r="Y50" s="97"/>
      <c r="Z50" s="97">
        <v>1</v>
      </c>
      <c r="AA50" s="97">
        <v>2</v>
      </c>
      <c r="AB50" s="97">
        <v>1</v>
      </c>
      <c r="AC50" s="97">
        <v>1</v>
      </c>
      <c r="AD50" s="97"/>
      <c r="AE50" s="97">
        <v>1</v>
      </c>
      <c r="AF50" s="97"/>
      <c r="AG50" s="47"/>
      <c r="AH50" s="97"/>
    </row>
    <row r="51" spans="1:34" s="5" customFormat="1" ht="64.5" customHeight="1" x14ac:dyDescent="0.25">
      <c r="A51" s="6" t="s">
        <v>157</v>
      </c>
      <c r="B51" s="248" t="s">
        <v>156</v>
      </c>
      <c r="C51" s="249"/>
      <c r="D51" s="250"/>
      <c r="E51" s="93">
        <f t="shared" ref="E51:AH51" si="3">SUM(E52:E58)</f>
        <v>10</v>
      </c>
      <c r="F51" s="93">
        <f t="shared" si="3"/>
        <v>0</v>
      </c>
      <c r="G51" s="93">
        <f t="shared" si="3"/>
        <v>10</v>
      </c>
      <c r="H51" s="93">
        <f t="shared" si="3"/>
        <v>0</v>
      </c>
      <c r="I51" s="93">
        <f t="shared" si="3"/>
        <v>0</v>
      </c>
      <c r="J51" s="93">
        <f t="shared" si="3"/>
        <v>16</v>
      </c>
      <c r="K51" s="93">
        <f t="shared" si="3"/>
        <v>8</v>
      </c>
      <c r="L51" s="93">
        <f t="shared" si="3"/>
        <v>7</v>
      </c>
      <c r="M51" s="93">
        <f t="shared" si="3"/>
        <v>1</v>
      </c>
      <c r="N51" s="93">
        <f t="shared" si="3"/>
        <v>7</v>
      </c>
      <c r="O51" s="93">
        <f t="shared" si="3"/>
        <v>4</v>
      </c>
      <c r="P51" s="93">
        <f t="shared" si="3"/>
        <v>0</v>
      </c>
      <c r="Q51" s="93">
        <f t="shared" si="3"/>
        <v>1</v>
      </c>
      <c r="R51" s="93">
        <f t="shared" si="3"/>
        <v>0</v>
      </c>
      <c r="S51" s="93">
        <f t="shared" si="3"/>
        <v>2</v>
      </c>
      <c r="T51" s="93">
        <f t="shared" si="3"/>
        <v>1</v>
      </c>
      <c r="U51" s="93">
        <f t="shared" si="3"/>
        <v>1</v>
      </c>
      <c r="V51" s="93">
        <f t="shared" si="3"/>
        <v>0</v>
      </c>
      <c r="W51" s="93">
        <f t="shared" si="3"/>
        <v>0</v>
      </c>
      <c r="X51" s="93">
        <f t="shared" si="3"/>
        <v>7</v>
      </c>
      <c r="Y51" s="93">
        <f t="shared" si="3"/>
        <v>0</v>
      </c>
      <c r="Z51" s="93">
        <f t="shared" si="3"/>
        <v>1</v>
      </c>
      <c r="AA51" s="93">
        <f t="shared" si="3"/>
        <v>11</v>
      </c>
      <c r="AB51" s="93">
        <f t="shared" si="3"/>
        <v>1</v>
      </c>
      <c r="AC51" s="93">
        <f t="shared" si="3"/>
        <v>5</v>
      </c>
      <c r="AD51" s="93">
        <f t="shared" si="3"/>
        <v>0</v>
      </c>
      <c r="AE51" s="93">
        <f t="shared" si="3"/>
        <v>5</v>
      </c>
      <c r="AF51" s="93">
        <f t="shared" si="3"/>
        <v>1</v>
      </c>
      <c r="AG51" s="93">
        <f t="shared" si="3"/>
        <v>0</v>
      </c>
      <c r="AH51" s="93">
        <f t="shared" si="3"/>
        <v>1</v>
      </c>
    </row>
    <row r="52" spans="1:34" s="5" customFormat="1" ht="33.75" customHeight="1" x14ac:dyDescent="0.25">
      <c r="A52" s="6" t="s">
        <v>155</v>
      </c>
      <c r="B52" s="235" t="s">
        <v>154</v>
      </c>
      <c r="C52" s="236"/>
      <c r="D52" s="237"/>
      <c r="E52" s="54"/>
      <c r="F52" s="54"/>
      <c r="G52" s="54"/>
      <c r="H52" s="54"/>
      <c r="I52" s="54"/>
      <c r="J52" s="52">
        <v>1</v>
      </c>
      <c r="K52" s="52"/>
      <c r="L52" s="52">
        <v>1</v>
      </c>
      <c r="M52" s="52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52"/>
      <c r="Y52" s="97"/>
      <c r="Z52" s="97"/>
      <c r="AA52" s="97"/>
      <c r="AB52" s="97"/>
      <c r="AC52" s="97"/>
      <c r="AD52" s="97"/>
      <c r="AE52" s="97"/>
      <c r="AF52" s="97"/>
      <c r="AG52" s="47"/>
      <c r="AH52" s="97"/>
    </row>
    <row r="53" spans="1:34" s="5" customFormat="1" ht="33.75" customHeight="1" x14ac:dyDescent="0.25">
      <c r="A53" s="6" t="s">
        <v>153</v>
      </c>
      <c r="B53" s="235" t="s">
        <v>152</v>
      </c>
      <c r="C53" s="236"/>
      <c r="D53" s="237"/>
      <c r="E53" s="54"/>
      <c r="F53" s="54"/>
      <c r="G53" s="54"/>
      <c r="H53" s="54"/>
      <c r="I53" s="54"/>
      <c r="J53" s="52"/>
      <c r="K53" s="52"/>
      <c r="L53" s="52"/>
      <c r="M53" s="52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52"/>
      <c r="Y53" s="97"/>
      <c r="Z53" s="97"/>
      <c r="AA53" s="97"/>
      <c r="AB53" s="97"/>
      <c r="AC53" s="97"/>
      <c r="AD53" s="97"/>
      <c r="AE53" s="97"/>
      <c r="AF53" s="97"/>
      <c r="AG53" s="47"/>
      <c r="AH53" s="97"/>
    </row>
    <row r="54" spans="1:34" s="8" customFormat="1" ht="59.25" customHeight="1" x14ac:dyDescent="0.25">
      <c r="A54" s="6" t="s">
        <v>151</v>
      </c>
      <c r="B54" s="235" t="s">
        <v>150</v>
      </c>
      <c r="C54" s="236"/>
      <c r="D54" s="237"/>
      <c r="E54" s="54">
        <v>6</v>
      </c>
      <c r="F54" s="54"/>
      <c r="G54" s="54">
        <v>6</v>
      </c>
      <c r="H54" s="54"/>
      <c r="I54" s="54"/>
      <c r="J54" s="52">
        <v>6</v>
      </c>
      <c r="K54" s="52">
        <v>3</v>
      </c>
      <c r="L54" s="52">
        <v>3</v>
      </c>
      <c r="M54" s="52"/>
      <c r="N54" s="97">
        <v>3</v>
      </c>
      <c r="O54" s="97">
        <v>1</v>
      </c>
      <c r="P54" s="97"/>
      <c r="Q54" s="97">
        <v>1</v>
      </c>
      <c r="R54" s="97"/>
      <c r="S54" s="97">
        <v>1</v>
      </c>
      <c r="T54" s="97">
        <v>1</v>
      </c>
      <c r="U54" s="97"/>
      <c r="V54" s="97"/>
      <c r="W54" s="97"/>
      <c r="X54" s="52">
        <v>3</v>
      </c>
      <c r="Y54" s="97"/>
      <c r="Z54" s="97">
        <v>1</v>
      </c>
      <c r="AA54" s="97">
        <v>6</v>
      </c>
      <c r="AB54" s="97">
        <v>1</v>
      </c>
      <c r="AC54" s="97">
        <v>3</v>
      </c>
      <c r="AD54" s="97"/>
      <c r="AE54" s="97">
        <v>3</v>
      </c>
      <c r="AF54" s="97">
        <v>1</v>
      </c>
      <c r="AG54" s="47"/>
      <c r="AH54" s="97">
        <v>1</v>
      </c>
    </row>
    <row r="55" spans="1:34" s="5" customFormat="1" ht="35.25" customHeight="1" x14ac:dyDescent="0.25">
      <c r="A55" s="6" t="s">
        <v>149</v>
      </c>
      <c r="B55" s="235" t="s">
        <v>148</v>
      </c>
      <c r="C55" s="236"/>
      <c r="D55" s="237"/>
      <c r="E55" s="54"/>
      <c r="F55" s="54"/>
      <c r="G55" s="54"/>
      <c r="H55" s="54"/>
      <c r="I55" s="54"/>
      <c r="J55" s="52"/>
      <c r="K55" s="52"/>
      <c r="L55" s="52"/>
      <c r="M55" s="52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52"/>
      <c r="Y55" s="97"/>
      <c r="Z55" s="97"/>
      <c r="AA55" s="97"/>
      <c r="AB55" s="97"/>
      <c r="AC55" s="97"/>
      <c r="AD55" s="97"/>
      <c r="AE55" s="97"/>
      <c r="AF55" s="97"/>
      <c r="AG55" s="47"/>
      <c r="AH55" s="97"/>
    </row>
    <row r="56" spans="1:34" s="5" customFormat="1" ht="35.25" customHeight="1" x14ac:dyDescent="0.25">
      <c r="A56" s="6" t="s">
        <v>147</v>
      </c>
      <c r="B56" s="235" t="s">
        <v>146</v>
      </c>
      <c r="C56" s="236"/>
      <c r="D56" s="237"/>
      <c r="E56" s="54">
        <v>1</v>
      </c>
      <c r="F56" s="54"/>
      <c r="G56" s="54">
        <v>1</v>
      </c>
      <c r="H56" s="54"/>
      <c r="I56" s="54"/>
      <c r="J56" s="52"/>
      <c r="K56" s="52"/>
      <c r="L56" s="52"/>
      <c r="M56" s="52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52"/>
      <c r="Y56" s="97"/>
      <c r="Z56" s="97"/>
      <c r="AA56" s="97">
        <v>1</v>
      </c>
      <c r="AB56" s="97"/>
      <c r="AC56" s="97"/>
      <c r="AD56" s="97"/>
      <c r="AE56" s="97"/>
      <c r="AF56" s="97"/>
      <c r="AG56" s="47"/>
      <c r="AH56" s="97"/>
    </row>
    <row r="57" spans="1:34" s="5" customFormat="1" ht="35.25" customHeight="1" x14ac:dyDescent="0.25">
      <c r="A57" s="6" t="s">
        <v>145</v>
      </c>
      <c r="B57" s="235" t="s">
        <v>144</v>
      </c>
      <c r="C57" s="236"/>
      <c r="D57" s="237"/>
      <c r="E57" s="54">
        <v>1</v>
      </c>
      <c r="F57" s="54"/>
      <c r="G57" s="54">
        <v>1</v>
      </c>
      <c r="H57" s="54"/>
      <c r="I57" s="54"/>
      <c r="J57" s="52">
        <v>5</v>
      </c>
      <c r="K57" s="52">
        <v>3</v>
      </c>
      <c r="L57" s="52">
        <v>1</v>
      </c>
      <c r="M57" s="52">
        <v>1</v>
      </c>
      <c r="N57" s="97">
        <v>2</v>
      </c>
      <c r="O57" s="97">
        <v>1</v>
      </c>
      <c r="P57" s="97"/>
      <c r="Q57" s="97"/>
      <c r="R57" s="97"/>
      <c r="S57" s="97">
        <v>1</v>
      </c>
      <c r="T57" s="97"/>
      <c r="U57" s="97">
        <v>1</v>
      </c>
      <c r="V57" s="97"/>
      <c r="W57" s="97"/>
      <c r="X57" s="52">
        <v>2</v>
      </c>
      <c r="Y57" s="97"/>
      <c r="Z57" s="97"/>
      <c r="AA57" s="97">
        <v>2</v>
      </c>
      <c r="AB57" s="97"/>
      <c r="AC57" s="97"/>
      <c r="AD57" s="97"/>
      <c r="AE57" s="97"/>
      <c r="AF57" s="97"/>
      <c r="AG57" s="47"/>
      <c r="AH57" s="97"/>
    </row>
    <row r="58" spans="1:34" s="5" customFormat="1" ht="35.25" customHeight="1" x14ac:dyDescent="0.25">
      <c r="A58" s="6" t="s">
        <v>143</v>
      </c>
      <c r="B58" s="235" t="s">
        <v>1</v>
      </c>
      <c r="C58" s="236"/>
      <c r="D58" s="237"/>
      <c r="E58" s="54">
        <v>2</v>
      </c>
      <c r="F58" s="54"/>
      <c r="G58" s="54">
        <v>2</v>
      </c>
      <c r="H58" s="54"/>
      <c r="I58" s="54"/>
      <c r="J58" s="52">
        <v>4</v>
      </c>
      <c r="K58" s="52">
        <v>2</v>
      </c>
      <c r="L58" s="52">
        <v>2</v>
      </c>
      <c r="M58" s="52"/>
      <c r="N58" s="97">
        <v>2</v>
      </c>
      <c r="O58" s="97">
        <v>2</v>
      </c>
      <c r="P58" s="97"/>
      <c r="Q58" s="97"/>
      <c r="R58" s="97"/>
      <c r="S58" s="97"/>
      <c r="T58" s="97"/>
      <c r="U58" s="97"/>
      <c r="V58" s="97"/>
      <c r="W58" s="97"/>
      <c r="X58" s="52">
        <v>2</v>
      </c>
      <c r="Y58" s="97"/>
      <c r="Z58" s="97"/>
      <c r="AA58" s="97">
        <v>2</v>
      </c>
      <c r="AB58" s="97"/>
      <c r="AC58" s="97">
        <v>2</v>
      </c>
      <c r="AD58" s="97"/>
      <c r="AE58" s="97">
        <v>2</v>
      </c>
      <c r="AF58" s="97"/>
      <c r="AG58" s="47"/>
      <c r="AH58" s="97"/>
    </row>
    <row r="59" spans="1:34" s="5" customFormat="1" ht="58.5" customHeight="1" x14ac:dyDescent="0.25">
      <c r="A59" s="6" t="s">
        <v>142</v>
      </c>
      <c r="B59" s="248" t="s">
        <v>141</v>
      </c>
      <c r="C59" s="249"/>
      <c r="D59" s="250"/>
      <c r="E59" s="93">
        <f t="shared" ref="E59:AH59" si="4">SUM(E60:E72)</f>
        <v>50</v>
      </c>
      <c r="F59" s="93">
        <f t="shared" si="4"/>
        <v>3</v>
      </c>
      <c r="G59" s="93">
        <f t="shared" si="4"/>
        <v>47</v>
      </c>
      <c r="H59" s="93">
        <f t="shared" si="4"/>
        <v>0</v>
      </c>
      <c r="I59" s="93">
        <f t="shared" si="4"/>
        <v>0</v>
      </c>
      <c r="J59" s="93">
        <f t="shared" si="4"/>
        <v>94</v>
      </c>
      <c r="K59" s="93">
        <f t="shared" si="4"/>
        <v>80</v>
      </c>
      <c r="L59" s="93">
        <f t="shared" si="4"/>
        <v>13</v>
      </c>
      <c r="M59" s="93">
        <f t="shared" si="4"/>
        <v>1</v>
      </c>
      <c r="N59" s="93">
        <f t="shared" si="4"/>
        <v>69</v>
      </c>
      <c r="O59" s="93">
        <f t="shared" si="4"/>
        <v>37</v>
      </c>
      <c r="P59" s="93">
        <f t="shared" si="4"/>
        <v>17</v>
      </c>
      <c r="Q59" s="93">
        <f t="shared" si="4"/>
        <v>5</v>
      </c>
      <c r="R59" s="93">
        <f t="shared" si="4"/>
        <v>0</v>
      </c>
      <c r="S59" s="93">
        <f t="shared" si="4"/>
        <v>10</v>
      </c>
      <c r="T59" s="93">
        <f t="shared" si="4"/>
        <v>2</v>
      </c>
      <c r="U59" s="93">
        <f t="shared" si="4"/>
        <v>8</v>
      </c>
      <c r="V59" s="93">
        <f t="shared" si="4"/>
        <v>0</v>
      </c>
      <c r="W59" s="93">
        <f t="shared" si="4"/>
        <v>1</v>
      </c>
      <c r="X59" s="93">
        <f t="shared" si="4"/>
        <v>70</v>
      </c>
      <c r="Y59" s="93">
        <f t="shared" si="4"/>
        <v>0</v>
      </c>
      <c r="Z59" s="93">
        <f t="shared" si="4"/>
        <v>2</v>
      </c>
      <c r="AA59" s="93">
        <f t="shared" si="4"/>
        <v>59</v>
      </c>
      <c r="AB59" s="93">
        <f t="shared" si="4"/>
        <v>2</v>
      </c>
      <c r="AC59" s="93">
        <f t="shared" si="4"/>
        <v>8</v>
      </c>
      <c r="AD59" s="93">
        <f t="shared" si="4"/>
        <v>1</v>
      </c>
      <c r="AE59" s="93">
        <f t="shared" si="4"/>
        <v>9</v>
      </c>
      <c r="AF59" s="93">
        <f t="shared" si="4"/>
        <v>3</v>
      </c>
      <c r="AG59" s="93">
        <f t="shared" si="4"/>
        <v>0</v>
      </c>
      <c r="AH59" s="93">
        <f t="shared" si="4"/>
        <v>3</v>
      </c>
    </row>
    <row r="60" spans="1:34" s="5" customFormat="1" ht="48" customHeight="1" x14ac:dyDescent="0.25">
      <c r="A60" s="6" t="s">
        <v>140</v>
      </c>
      <c r="B60" s="235" t="s">
        <v>139</v>
      </c>
      <c r="C60" s="236"/>
      <c r="D60" s="237"/>
      <c r="E60" s="112">
        <v>13</v>
      </c>
      <c r="F60" s="112"/>
      <c r="G60" s="112">
        <v>13</v>
      </c>
      <c r="H60" s="112"/>
      <c r="I60" s="112"/>
      <c r="J60" s="52">
        <v>46</v>
      </c>
      <c r="K60" s="52">
        <v>39</v>
      </c>
      <c r="L60" s="52">
        <v>7</v>
      </c>
      <c r="M60" s="52"/>
      <c r="N60" s="97">
        <v>27</v>
      </c>
      <c r="O60" s="97">
        <v>17</v>
      </c>
      <c r="P60" s="97">
        <v>5</v>
      </c>
      <c r="Q60" s="97"/>
      <c r="R60" s="97"/>
      <c r="S60" s="97">
        <v>5</v>
      </c>
      <c r="T60" s="97">
        <v>1</v>
      </c>
      <c r="U60" s="97">
        <v>4</v>
      </c>
      <c r="V60" s="97"/>
      <c r="W60" s="97"/>
      <c r="X60" s="52">
        <v>27</v>
      </c>
      <c r="Y60" s="97"/>
      <c r="Z60" s="97"/>
      <c r="AA60" s="97">
        <v>25</v>
      </c>
      <c r="AB60" s="97"/>
      <c r="AC60" s="97">
        <v>1</v>
      </c>
      <c r="AD60" s="97">
        <v>1</v>
      </c>
      <c r="AE60" s="97">
        <v>2</v>
      </c>
      <c r="AF60" s="97"/>
      <c r="AG60" s="47"/>
      <c r="AH60" s="97"/>
    </row>
    <row r="61" spans="1:34" s="5" customFormat="1" ht="35.25" customHeight="1" x14ac:dyDescent="0.25">
      <c r="A61" s="6" t="s">
        <v>138</v>
      </c>
      <c r="B61" s="235" t="s">
        <v>137</v>
      </c>
      <c r="C61" s="236"/>
      <c r="D61" s="237"/>
      <c r="E61" s="54">
        <v>11</v>
      </c>
      <c r="F61" s="54"/>
      <c r="G61" s="54">
        <v>11</v>
      </c>
      <c r="H61" s="54"/>
      <c r="I61" s="54"/>
      <c r="J61" s="52">
        <v>14</v>
      </c>
      <c r="K61" s="52">
        <v>14</v>
      </c>
      <c r="L61" s="52"/>
      <c r="M61" s="52"/>
      <c r="N61" s="97">
        <v>17</v>
      </c>
      <c r="O61" s="97">
        <v>7</v>
      </c>
      <c r="P61" s="97">
        <v>7</v>
      </c>
      <c r="Q61" s="97"/>
      <c r="R61" s="97"/>
      <c r="S61" s="97">
        <v>3</v>
      </c>
      <c r="T61" s="97">
        <v>1</v>
      </c>
      <c r="U61" s="97">
        <v>2</v>
      </c>
      <c r="V61" s="97"/>
      <c r="W61" s="97"/>
      <c r="X61" s="52">
        <v>17</v>
      </c>
      <c r="Y61" s="97"/>
      <c r="Z61" s="97"/>
      <c r="AA61" s="97">
        <v>8</v>
      </c>
      <c r="AB61" s="97"/>
      <c r="AC61" s="97">
        <v>2</v>
      </c>
      <c r="AD61" s="97"/>
      <c r="AE61" s="97">
        <v>2</v>
      </c>
      <c r="AF61" s="97">
        <v>1</v>
      </c>
      <c r="AG61" s="47"/>
      <c r="AH61" s="97">
        <v>1</v>
      </c>
    </row>
    <row r="62" spans="1:34" s="5" customFormat="1" ht="57.75" customHeight="1" x14ac:dyDescent="0.25">
      <c r="A62" s="6" t="s">
        <v>136</v>
      </c>
      <c r="B62" s="235" t="s">
        <v>135</v>
      </c>
      <c r="C62" s="236"/>
      <c r="D62" s="237"/>
      <c r="E62" s="54">
        <v>1</v>
      </c>
      <c r="F62" s="54"/>
      <c r="G62" s="54">
        <v>1</v>
      </c>
      <c r="H62" s="54"/>
      <c r="I62" s="54"/>
      <c r="J62" s="52">
        <v>1</v>
      </c>
      <c r="K62" s="52">
        <v>1</v>
      </c>
      <c r="L62" s="52"/>
      <c r="M62" s="52"/>
      <c r="N62" s="97">
        <v>1</v>
      </c>
      <c r="O62" s="97"/>
      <c r="P62" s="97"/>
      <c r="Q62" s="97">
        <v>1</v>
      </c>
      <c r="R62" s="97"/>
      <c r="S62" s="97"/>
      <c r="T62" s="97"/>
      <c r="U62" s="97"/>
      <c r="V62" s="97"/>
      <c r="W62" s="97"/>
      <c r="X62" s="52">
        <v>1</v>
      </c>
      <c r="Y62" s="97"/>
      <c r="Z62" s="97"/>
      <c r="AA62" s="97">
        <v>1</v>
      </c>
      <c r="AB62" s="97"/>
      <c r="AC62" s="97"/>
      <c r="AD62" s="97"/>
      <c r="AE62" s="97"/>
      <c r="AF62" s="97"/>
      <c r="AG62" s="47"/>
      <c r="AH62" s="97"/>
    </row>
    <row r="63" spans="1:34" s="5" customFormat="1" ht="30.75" customHeight="1" x14ac:dyDescent="0.25">
      <c r="A63" s="6" t="s">
        <v>134</v>
      </c>
      <c r="B63" s="235" t="s">
        <v>133</v>
      </c>
      <c r="C63" s="236"/>
      <c r="D63" s="237"/>
      <c r="E63" s="54"/>
      <c r="F63" s="54"/>
      <c r="G63" s="54"/>
      <c r="H63" s="54"/>
      <c r="I63" s="54"/>
      <c r="J63" s="52">
        <v>1</v>
      </c>
      <c r="K63" s="52">
        <v>1</v>
      </c>
      <c r="L63" s="52"/>
      <c r="M63" s="52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52"/>
      <c r="Y63" s="97"/>
      <c r="Z63" s="97"/>
      <c r="AA63" s="97">
        <v>1</v>
      </c>
      <c r="AB63" s="97"/>
      <c r="AC63" s="97"/>
      <c r="AD63" s="97"/>
      <c r="AE63" s="97"/>
      <c r="AF63" s="97"/>
      <c r="AG63" s="47"/>
      <c r="AH63" s="97"/>
    </row>
    <row r="64" spans="1:34" s="5" customFormat="1" ht="31.5" customHeight="1" x14ac:dyDescent="0.25">
      <c r="A64" s="6" t="s">
        <v>132</v>
      </c>
      <c r="B64" s="235" t="s">
        <v>131</v>
      </c>
      <c r="C64" s="236"/>
      <c r="D64" s="237"/>
      <c r="E64" s="54"/>
      <c r="F64" s="54"/>
      <c r="G64" s="54"/>
      <c r="H64" s="54"/>
      <c r="I64" s="54"/>
      <c r="J64" s="52"/>
      <c r="K64" s="52"/>
      <c r="L64" s="52"/>
      <c r="M64" s="52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52"/>
      <c r="Y64" s="97"/>
      <c r="Z64" s="97"/>
      <c r="AA64" s="97"/>
      <c r="AB64" s="97"/>
      <c r="AC64" s="97"/>
      <c r="AD64" s="97"/>
      <c r="AE64" s="97"/>
      <c r="AF64" s="97"/>
      <c r="AG64" s="47"/>
      <c r="AH64" s="97"/>
    </row>
    <row r="65" spans="1:34" s="5" customFormat="1" ht="39" customHeight="1" x14ac:dyDescent="0.25">
      <c r="A65" s="6" t="s">
        <v>130</v>
      </c>
      <c r="B65" s="235" t="s">
        <v>129</v>
      </c>
      <c r="C65" s="236"/>
      <c r="D65" s="237"/>
      <c r="E65" s="54"/>
      <c r="F65" s="54"/>
      <c r="G65" s="54"/>
      <c r="H65" s="54"/>
      <c r="I65" s="54"/>
      <c r="J65" s="52">
        <v>1</v>
      </c>
      <c r="K65" s="52">
        <v>1</v>
      </c>
      <c r="L65" s="52"/>
      <c r="M65" s="52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52"/>
      <c r="Y65" s="97"/>
      <c r="Z65" s="97"/>
      <c r="AA65" s="97">
        <v>1</v>
      </c>
      <c r="AB65" s="97"/>
      <c r="AC65" s="97"/>
      <c r="AD65" s="97"/>
      <c r="AE65" s="97"/>
      <c r="AF65" s="97"/>
      <c r="AG65" s="47"/>
      <c r="AH65" s="97"/>
    </row>
    <row r="66" spans="1:34" s="5" customFormat="1" ht="41.25" customHeight="1" x14ac:dyDescent="0.25">
      <c r="A66" s="6" t="s">
        <v>128</v>
      </c>
      <c r="B66" s="235" t="s">
        <v>127</v>
      </c>
      <c r="C66" s="236"/>
      <c r="D66" s="237"/>
      <c r="E66" s="54">
        <v>1</v>
      </c>
      <c r="F66" s="54"/>
      <c r="G66" s="54">
        <v>1</v>
      </c>
      <c r="H66" s="54"/>
      <c r="I66" s="54"/>
      <c r="J66" s="52"/>
      <c r="K66" s="52"/>
      <c r="L66" s="52"/>
      <c r="M66" s="52"/>
      <c r="N66" s="97">
        <v>1</v>
      </c>
      <c r="O66" s="97">
        <v>1</v>
      </c>
      <c r="P66" s="97"/>
      <c r="Q66" s="97"/>
      <c r="R66" s="97"/>
      <c r="S66" s="97"/>
      <c r="T66" s="97"/>
      <c r="U66" s="97"/>
      <c r="V66" s="97"/>
      <c r="W66" s="97"/>
      <c r="X66" s="52">
        <v>1</v>
      </c>
      <c r="Y66" s="97"/>
      <c r="Z66" s="97"/>
      <c r="AA66" s="97"/>
      <c r="AB66" s="97"/>
      <c r="AC66" s="97"/>
      <c r="AD66" s="97"/>
      <c r="AE66" s="97"/>
      <c r="AF66" s="97"/>
      <c r="AG66" s="47"/>
      <c r="AH66" s="97"/>
    </row>
    <row r="67" spans="1:34" s="5" customFormat="1" ht="41.25" customHeight="1" x14ac:dyDescent="0.25">
      <c r="A67" s="6" t="s">
        <v>126</v>
      </c>
      <c r="B67" s="235" t="s">
        <v>125</v>
      </c>
      <c r="C67" s="236"/>
      <c r="D67" s="237"/>
      <c r="E67" s="54">
        <v>6</v>
      </c>
      <c r="F67" s="54"/>
      <c r="G67" s="54">
        <v>6</v>
      </c>
      <c r="H67" s="54"/>
      <c r="I67" s="54"/>
      <c r="J67" s="52">
        <v>12</v>
      </c>
      <c r="K67" s="52">
        <v>9</v>
      </c>
      <c r="L67" s="52">
        <v>3</v>
      </c>
      <c r="M67" s="52"/>
      <c r="N67" s="97">
        <v>10</v>
      </c>
      <c r="O67" s="97">
        <v>9</v>
      </c>
      <c r="P67" s="97">
        <v>1</v>
      </c>
      <c r="Q67" s="97"/>
      <c r="R67" s="97"/>
      <c r="S67" s="97"/>
      <c r="T67" s="97"/>
      <c r="U67" s="97"/>
      <c r="V67" s="97"/>
      <c r="W67" s="97">
        <v>1</v>
      </c>
      <c r="X67" s="52">
        <v>11</v>
      </c>
      <c r="Y67" s="97"/>
      <c r="Z67" s="97">
        <v>1</v>
      </c>
      <c r="AA67" s="97">
        <v>4</v>
      </c>
      <c r="AB67" s="97">
        <v>1</v>
      </c>
      <c r="AC67" s="97"/>
      <c r="AD67" s="97"/>
      <c r="AE67" s="97"/>
      <c r="AF67" s="97"/>
      <c r="AG67" s="47"/>
      <c r="AH67" s="97"/>
    </row>
    <row r="68" spans="1:34" s="5" customFormat="1" ht="28.5" customHeight="1" x14ac:dyDescent="0.25">
      <c r="A68" s="6" t="s">
        <v>124</v>
      </c>
      <c r="B68" s="235" t="s">
        <v>123</v>
      </c>
      <c r="C68" s="236"/>
      <c r="D68" s="237"/>
      <c r="E68" s="54">
        <v>9</v>
      </c>
      <c r="F68" s="54">
        <v>2</v>
      </c>
      <c r="G68" s="54">
        <v>7</v>
      </c>
      <c r="H68" s="54"/>
      <c r="I68" s="54"/>
      <c r="J68" s="52">
        <v>7</v>
      </c>
      <c r="K68" s="52">
        <v>5</v>
      </c>
      <c r="L68" s="52">
        <v>1</v>
      </c>
      <c r="M68" s="52">
        <v>1</v>
      </c>
      <c r="N68" s="97">
        <v>7</v>
      </c>
      <c r="O68" s="97">
        <v>1</v>
      </c>
      <c r="P68" s="97">
        <v>2</v>
      </c>
      <c r="Q68" s="97">
        <v>3</v>
      </c>
      <c r="R68" s="97"/>
      <c r="S68" s="97">
        <v>1</v>
      </c>
      <c r="T68" s="97"/>
      <c r="U68" s="97">
        <v>1</v>
      </c>
      <c r="V68" s="97"/>
      <c r="W68" s="97"/>
      <c r="X68" s="52">
        <v>7</v>
      </c>
      <c r="Y68" s="97"/>
      <c r="Z68" s="97"/>
      <c r="AA68" s="97">
        <v>6</v>
      </c>
      <c r="AB68" s="97"/>
      <c r="AC68" s="97">
        <v>2</v>
      </c>
      <c r="AD68" s="97"/>
      <c r="AE68" s="97">
        <v>2</v>
      </c>
      <c r="AF68" s="97"/>
      <c r="AG68" s="47"/>
      <c r="AH68" s="97"/>
    </row>
    <row r="69" spans="1:34" s="5" customFormat="1" ht="28.5" customHeight="1" x14ac:dyDescent="0.25">
      <c r="A69" s="6" t="s">
        <v>122</v>
      </c>
      <c r="B69" s="235" t="s">
        <v>121</v>
      </c>
      <c r="C69" s="236"/>
      <c r="D69" s="237"/>
      <c r="E69" s="54">
        <v>2</v>
      </c>
      <c r="F69" s="54"/>
      <c r="G69" s="54">
        <v>2</v>
      </c>
      <c r="H69" s="54"/>
      <c r="I69" s="54"/>
      <c r="J69" s="52">
        <v>6</v>
      </c>
      <c r="K69" s="52">
        <v>5</v>
      </c>
      <c r="L69" s="52">
        <v>1</v>
      </c>
      <c r="M69" s="52"/>
      <c r="N69" s="97">
        <v>2</v>
      </c>
      <c r="O69" s="97"/>
      <c r="P69" s="97">
        <v>2</v>
      </c>
      <c r="Q69" s="97"/>
      <c r="R69" s="97"/>
      <c r="S69" s="97"/>
      <c r="T69" s="97"/>
      <c r="U69" s="97"/>
      <c r="V69" s="97"/>
      <c r="W69" s="97"/>
      <c r="X69" s="52">
        <v>2</v>
      </c>
      <c r="Y69" s="97"/>
      <c r="Z69" s="97">
        <v>1</v>
      </c>
      <c r="AA69" s="97">
        <v>5</v>
      </c>
      <c r="AB69" s="97">
        <v>1</v>
      </c>
      <c r="AC69" s="97">
        <v>1</v>
      </c>
      <c r="AD69" s="97"/>
      <c r="AE69" s="97">
        <v>1</v>
      </c>
      <c r="AF69" s="97">
        <v>1</v>
      </c>
      <c r="AG69" s="47"/>
      <c r="AH69" s="97">
        <v>1</v>
      </c>
    </row>
    <row r="70" spans="1:34" s="5" customFormat="1" ht="28.5" customHeight="1" x14ac:dyDescent="0.25">
      <c r="A70" s="6" t="s">
        <v>120</v>
      </c>
      <c r="B70" s="235" t="s">
        <v>119</v>
      </c>
      <c r="C70" s="236"/>
      <c r="D70" s="237"/>
      <c r="E70" s="54">
        <v>6</v>
      </c>
      <c r="F70" s="54">
        <v>1</v>
      </c>
      <c r="G70" s="54">
        <v>5</v>
      </c>
      <c r="H70" s="54"/>
      <c r="I70" s="54"/>
      <c r="J70" s="52">
        <v>5</v>
      </c>
      <c r="K70" s="52">
        <v>5</v>
      </c>
      <c r="L70" s="52"/>
      <c r="M70" s="52"/>
      <c r="N70" s="97">
        <v>4</v>
      </c>
      <c r="O70" s="97">
        <v>2</v>
      </c>
      <c r="P70" s="97"/>
      <c r="Q70" s="97">
        <v>1</v>
      </c>
      <c r="R70" s="97"/>
      <c r="S70" s="97">
        <v>1</v>
      </c>
      <c r="T70" s="97"/>
      <c r="U70" s="97">
        <v>1</v>
      </c>
      <c r="V70" s="97"/>
      <c r="W70" s="97"/>
      <c r="X70" s="52">
        <v>4</v>
      </c>
      <c r="Y70" s="97"/>
      <c r="Z70" s="97"/>
      <c r="AA70" s="97">
        <v>7</v>
      </c>
      <c r="AB70" s="97"/>
      <c r="AC70" s="97">
        <v>2</v>
      </c>
      <c r="AD70" s="97"/>
      <c r="AE70" s="97">
        <v>2</v>
      </c>
      <c r="AF70" s="97">
        <v>1</v>
      </c>
      <c r="AG70" s="47"/>
      <c r="AH70" s="97">
        <v>1</v>
      </c>
    </row>
    <row r="71" spans="1:34" s="5" customFormat="1" ht="28.5" customHeight="1" x14ac:dyDescent="0.25">
      <c r="A71" s="6" t="s">
        <v>118</v>
      </c>
      <c r="B71" s="235" t="s">
        <v>117</v>
      </c>
      <c r="C71" s="236"/>
      <c r="D71" s="237"/>
      <c r="E71" s="54"/>
      <c r="F71" s="54"/>
      <c r="G71" s="54"/>
      <c r="H71" s="54"/>
      <c r="I71" s="54"/>
      <c r="J71" s="52"/>
      <c r="K71" s="52"/>
      <c r="L71" s="52"/>
      <c r="M71" s="52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52"/>
      <c r="Y71" s="97"/>
      <c r="Z71" s="97"/>
      <c r="AA71" s="97"/>
      <c r="AB71" s="97"/>
      <c r="AC71" s="97"/>
      <c r="AD71" s="97"/>
      <c r="AE71" s="97"/>
      <c r="AF71" s="97"/>
      <c r="AG71" s="47"/>
      <c r="AH71" s="97"/>
    </row>
    <row r="72" spans="1:34" s="5" customFormat="1" ht="28.5" customHeight="1" x14ac:dyDescent="0.25">
      <c r="A72" s="6" t="s">
        <v>116</v>
      </c>
      <c r="B72" s="235" t="s">
        <v>1</v>
      </c>
      <c r="C72" s="236"/>
      <c r="D72" s="237"/>
      <c r="E72" s="54">
        <v>1</v>
      </c>
      <c r="F72" s="54"/>
      <c r="G72" s="54">
        <v>1</v>
      </c>
      <c r="H72" s="54"/>
      <c r="I72" s="54"/>
      <c r="J72" s="52">
        <v>1</v>
      </c>
      <c r="K72" s="52"/>
      <c r="L72" s="52">
        <v>1</v>
      </c>
      <c r="M72" s="52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52"/>
      <c r="Y72" s="97"/>
      <c r="Z72" s="97"/>
      <c r="AA72" s="97">
        <v>1</v>
      </c>
      <c r="AB72" s="97"/>
      <c r="AC72" s="97"/>
      <c r="AD72" s="97"/>
      <c r="AE72" s="97"/>
      <c r="AF72" s="97"/>
      <c r="AG72" s="47"/>
      <c r="AH72" s="97"/>
    </row>
    <row r="73" spans="1:34" s="5" customFormat="1" ht="75" customHeight="1" x14ac:dyDescent="0.25">
      <c r="A73" s="6" t="s">
        <v>115</v>
      </c>
      <c r="B73" s="248" t="s">
        <v>114</v>
      </c>
      <c r="C73" s="249"/>
      <c r="D73" s="250"/>
      <c r="E73" s="95">
        <f t="shared" ref="E73:AH73" si="5">SUM(E74:E79)</f>
        <v>0</v>
      </c>
      <c r="F73" s="95">
        <f t="shared" si="5"/>
        <v>0</v>
      </c>
      <c r="G73" s="95">
        <f t="shared" si="5"/>
        <v>0</v>
      </c>
      <c r="H73" s="95">
        <f t="shared" si="5"/>
        <v>0</v>
      </c>
      <c r="I73" s="95">
        <f t="shared" si="5"/>
        <v>0</v>
      </c>
      <c r="J73" s="95">
        <f t="shared" si="5"/>
        <v>0</v>
      </c>
      <c r="K73" s="95">
        <f t="shared" si="5"/>
        <v>0</v>
      </c>
      <c r="L73" s="95">
        <f t="shared" si="5"/>
        <v>0</v>
      </c>
      <c r="M73" s="95">
        <f t="shared" si="5"/>
        <v>0</v>
      </c>
      <c r="N73" s="95">
        <f t="shared" si="5"/>
        <v>0</v>
      </c>
      <c r="O73" s="95">
        <f t="shared" si="5"/>
        <v>0</v>
      </c>
      <c r="P73" s="95">
        <f t="shared" si="5"/>
        <v>0</v>
      </c>
      <c r="Q73" s="95">
        <f t="shared" si="5"/>
        <v>0</v>
      </c>
      <c r="R73" s="95">
        <f t="shared" si="5"/>
        <v>0</v>
      </c>
      <c r="S73" s="95">
        <f t="shared" si="5"/>
        <v>0</v>
      </c>
      <c r="T73" s="95">
        <f t="shared" si="5"/>
        <v>0</v>
      </c>
      <c r="U73" s="95">
        <f t="shared" si="5"/>
        <v>0</v>
      </c>
      <c r="V73" s="95">
        <f t="shared" si="5"/>
        <v>0</v>
      </c>
      <c r="W73" s="95">
        <f t="shared" si="5"/>
        <v>0</v>
      </c>
      <c r="X73" s="95">
        <f t="shared" si="5"/>
        <v>0</v>
      </c>
      <c r="Y73" s="95">
        <f t="shared" si="5"/>
        <v>0</v>
      </c>
      <c r="Z73" s="95">
        <f t="shared" si="5"/>
        <v>0</v>
      </c>
      <c r="AA73" s="95">
        <f t="shared" si="5"/>
        <v>0</v>
      </c>
      <c r="AB73" s="95">
        <f t="shared" si="5"/>
        <v>0</v>
      </c>
      <c r="AC73" s="95">
        <f t="shared" si="5"/>
        <v>0</v>
      </c>
      <c r="AD73" s="95">
        <f t="shared" si="5"/>
        <v>0</v>
      </c>
      <c r="AE73" s="95">
        <f t="shared" si="5"/>
        <v>0</v>
      </c>
      <c r="AF73" s="95">
        <f t="shared" si="5"/>
        <v>0</v>
      </c>
      <c r="AG73" s="95">
        <f t="shared" si="5"/>
        <v>0</v>
      </c>
      <c r="AH73" s="95">
        <f t="shared" si="5"/>
        <v>0</v>
      </c>
    </row>
    <row r="74" spans="1:34" s="5" customFormat="1" ht="44.25" customHeight="1" x14ac:dyDescent="0.25">
      <c r="A74" s="6" t="s">
        <v>113</v>
      </c>
      <c r="B74" s="235" t="s">
        <v>112</v>
      </c>
      <c r="C74" s="236"/>
      <c r="D74" s="237"/>
      <c r="E74" s="54"/>
      <c r="F74" s="54"/>
      <c r="G74" s="54"/>
      <c r="H74" s="54"/>
      <c r="I74" s="54"/>
      <c r="J74" s="52"/>
      <c r="K74" s="54"/>
      <c r="L74" s="54"/>
      <c r="M74" s="54"/>
      <c r="N74" s="97"/>
      <c r="O74" s="54"/>
      <c r="P74" s="54"/>
      <c r="Q74" s="54"/>
      <c r="R74" s="54"/>
      <c r="S74" s="54"/>
      <c r="T74" s="54"/>
      <c r="U74" s="54"/>
      <c r="V74" s="54"/>
      <c r="W74" s="54"/>
      <c r="X74" s="52"/>
      <c r="Y74" s="54"/>
      <c r="Z74" s="54"/>
      <c r="AA74" s="54"/>
      <c r="AB74" s="54"/>
      <c r="AC74" s="54"/>
      <c r="AD74" s="54"/>
      <c r="AE74" s="54"/>
      <c r="AF74" s="54"/>
      <c r="AG74" s="54"/>
      <c r="AH74" s="54"/>
    </row>
    <row r="75" spans="1:34" s="5" customFormat="1" ht="55.5" customHeight="1" x14ac:dyDescent="0.25">
      <c r="A75" s="6" t="s">
        <v>111</v>
      </c>
      <c r="B75" s="235" t="s">
        <v>110</v>
      </c>
      <c r="C75" s="236"/>
      <c r="D75" s="237"/>
      <c r="E75" s="54"/>
      <c r="F75" s="54"/>
      <c r="G75" s="54"/>
      <c r="H75" s="54"/>
      <c r="I75" s="54"/>
      <c r="J75" s="52"/>
      <c r="K75" s="54"/>
      <c r="L75" s="54"/>
      <c r="M75" s="54"/>
      <c r="N75" s="97"/>
      <c r="O75" s="54"/>
      <c r="P75" s="54"/>
      <c r="Q75" s="54"/>
      <c r="R75" s="54"/>
      <c r="S75" s="54"/>
      <c r="T75" s="54"/>
      <c r="U75" s="54"/>
      <c r="V75" s="54"/>
      <c r="W75" s="54"/>
      <c r="X75" s="52"/>
      <c r="Y75" s="54"/>
      <c r="Z75" s="54"/>
      <c r="AA75" s="54"/>
      <c r="AB75" s="54"/>
      <c r="AC75" s="54"/>
      <c r="AD75" s="54"/>
      <c r="AE75" s="54"/>
      <c r="AF75" s="54"/>
      <c r="AG75" s="54"/>
      <c r="AH75" s="54"/>
    </row>
    <row r="76" spans="1:34" s="5" customFormat="1" ht="69.75" customHeight="1" x14ac:dyDescent="0.25">
      <c r="A76" s="6" t="s">
        <v>109</v>
      </c>
      <c r="B76" s="235" t="s">
        <v>108</v>
      </c>
      <c r="C76" s="236"/>
      <c r="D76" s="237"/>
      <c r="E76" s="54"/>
      <c r="F76" s="54"/>
      <c r="G76" s="54"/>
      <c r="H76" s="54"/>
      <c r="I76" s="54"/>
      <c r="J76" s="52"/>
      <c r="K76" s="54"/>
      <c r="L76" s="54"/>
      <c r="M76" s="54"/>
      <c r="N76" s="97"/>
      <c r="O76" s="54"/>
      <c r="P76" s="54"/>
      <c r="Q76" s="54"/>
      <c r="R76" s="54"/>
      <c r="S76" s="54"/>
      <c r="T76" s="54"/>
      <c r="U76" s="54"/>
      <c r="V76" s="54"/>
      <c r="W76" s="54"/>
      <c r="X76" s="52"/>
      <c r="Y76" s="54"/>
      <c r="Z76" s="54"/>
      <c r="AA76" s="54"/>
      <c r="AB76" s="54"/>
      <c r="AC76" s="54"/>
      <c r="AD76" s="54"/>
      <c r="AE76" s="54"/>
      <c r="AF76" s="54"/>
      <c r="AG76" s="54"/>
      <c r="AH76" s="54"/>
    </row>
    <row r="77" spans="1:34" s="5" customFormat="1" ht="47.25" customHeight="1" x14ac:dyDescent="0.25">
      <c r="A77" s="6" t="s">
        <v>107</v>
      </c>
      <c r="B77" s="235" t="s">
        <v>106</v>
      </c>
      <c r="C77" s="236"/>
      <c r="D77" s="237"/>
      <c r="E77" s="54"/>
      <c r="F77" s="54"/>
      <c r="G77" s="54"/>
      <c r="H77" s="54"/>
      <c r="I77" s="54"/>
      <c r="J77" s="52"/>
      <c r="K77" s="54"/>
      <c r="L77" s="54"/>
      <c r="M77" s="54"/>
      <c r="N77" s="97"/>
      <c r="O77" s="54"/>
      <c r="P77" s="54"/>
      <c r="Q77" s="54"/>
      <c r="R77" s="54"/>
      <c r="S77" s="54"/>
      <c r="T77" s="54"/>
      <c r="U77" s="54"/>
      <c r="V77" s="54"/>
      <c r="W77" s="54"/>
      <c r="X77" s="52"/>
      <c r="Y77" s="54"/>
      <c r="Z77" s="54"/>
      <c r="AA77" s="54"/>
      <c r="AB77" s="54"/>
      <c r="AC77" s="54"/>
      <c r="AD77" s="54"/>
      <c r="AE77" s="54"/>
      <c r="AF77" s="54"/>
      <c r="AG77" s="54"/>
      <c r="AH77" s="54"/>
    </row>
    <row r="78" spans="1:34" s="5" customFormat="1" ht="52.5" customHeight="1" x14ac:dyDescent="0.25">
      <c r="A78" s="6" t="s">
        <v>105</v>
      </c>
      <c r="B78" s="235" t="s">
        <v>104</v>
      </c>
      <c r="C78" s="236"/>
      <c r="D78" s="237"/>
      <c r="E78" s="54"/>
      <c r="F78" s="54"/>
      <c r="G78" s="54"/>
      <c r="H78" s="54"/>
      <c r="I78" s="54"/>
      <c r="J78" s="52"/>
      <c r="K78" s="54"/>
      <c r="L78" s="54"/>
      <c r="M78" s="54"/>
      <c r="N78" s="97"/>
      <c r="O78" s="54"/>
      <c r="P78" s="54"/>
      <c r="Q78" s="54"/>
      <c r="R78" s="54"/>
      <c r="S78" s="54"/>
      <c r="T78" s="54"/>
      <c r="U78" s="54"/>
      <c r="V78" s="54"/>
      <c r="W78" s="54"/>
      <c r="X78" s="52"/>
      <c r="Y78" s="54"/>
      <c r="Z78" s="54"/>
      <c r="AA78" s="54"/>
      <c r="AB78" s="54"/>
      <c r="AC78" s="54"/>
      <c r="AD78" s="54"/>
      <c r="AE78" s="54"/>
      <c r="AF78" s="54"/>
      <c r="AG78" s="54"/>
      <c r="AH78" s="54"/>
    </row>
    <row r="79" spans="1:34" s="5" customFormat="1" ht="41.25" customHeight="1" x14ac:dyDescent="0.25">
      <c r="A79" s="6" t="s">
        <v>103</v>
      </c>
      <c r="B79" s="235" t="s">
        <v>1</v>
      </c>
      <c r="C79" s="236"/>
      <c r="D79" s="237"/>
      <c r="E79" s="54"/>
      <c r="F79" s="54"/>
      <c r="G79" s="54"/>
      <c r="H79" s="54"/>
      <c r="I79" s="54"/>
      <c r="J79" s="52"/>
      <c r="K79" s="54"/>
      <c r="L79" s="54"/>
      <c r="M79" s="54"/>
      <c r="N79" s="97"/>
      <c r="O79" s="54"/>
      <c r="P79" s="54"/>
      <c r="Q79" s="54"/>
      <c r="R79" s="54"/>
      <c r="S79" s="54"/>
      <c r="T79" s="54"/>
      <c r="U79" s="54"/>
      <c r="V79" s="54"/>
      <c r="W79" s="54"/>
      <c r="X79" s="52"/>
      <c r="Y79" s="54"/>
      <c r="Z79" s="54"/>
      <c r="AA79" s="54"/>
      <c r="AB79" s="54"/>
      <c r="AC79" s="54"/>
      <c r="AD79" s="54"/>
      <c r="AE79" s="54"/>
      <c r="AF79" s="54"/>
      <c r="AG79" s="54"/>
      <c r="AH79" s="54"/>
    </row>
    <row r="80" spans="1:34" s="5" customFormat="1" ht="54.75" customHeight="1" x14ac:dyDescent="0.25">
      <c r="A80" s="6" t="s">
        <v>102</v>
      </c>
      <c r="B80" s="248" t="s">
        <v>101</v>
      </c>
      <c r="C80" s="249"/>
      <c r="D80" s="250"/>
      <c r="E80" s="95">
        <f t="shared" ref="E80:AH80" si="6">SUM(E81:E86)</f>
        <v>9</v>
      </c>
      <c r="F80" s="95">
        <f t="shared" si="6"/>
        <v>0</v>
      </c>
      <c r="G80" s="95">
        <f t="shared" si="6"/>
        <v>9</v>
      </c>
      <c r="H80" s="95">
        <f t="shared" si="6"/>
        <v>0</v>
      </c>
      <c r="I80" s="95">
        <f t="shared" si="6"/>
        <v>0</v>
      </c>
      <c r="J80" s="95">
        <f t="shared" si="6"/>
        <v>22</v>
      </c>
      <c r="K80" s="95">
        <f t="shared" si="6"/>
        <v>20</v>
      </c>
      <c r="L80" s="95">
        <f t="shared" si="6"/>
        <v>2</v>
      </c>
      <c r="M80" s="95">
        <f t="shared" si="6"/>
        <v>0</v>
      </c>
      <c r="N80" s="95">
        <f t="shared" si="6"/>
        <v>7</v>
      </c>
      <c r="O80" s="95">
        <f t="shared" si="6"/>
        <v>2</v>
      </c>
      <c r="P80" s="95">
        <f t="shared" si="6"/>
        <v>4</v>
      </c>
      <c r="Q80" s="95">
        <f t="shared" si="6"/>
        <v>1</v>
      </c>
      <c r="R80" s="95">
        <f t="shared" si="6"/>
        <v>0</v>
      </c>
      <c r="S80" s="95">
        <f t="shared" si="6"/>
        <v>0</v>
      </c>
      <c r="T80" s="95">
        <f t="shared" si="6"/>
        <v>0</v>
      </c>
      <c r="U80" s="95">
        <f t="shared" si="6"/>
        <v>0</v>
      </c>
      <c r="V80" s="95">
        <f t="shared" si="6"/>
        <v>0</v>
      </c>
      <c r="W80" s="95">
        <f t="shared" si="6"/>
        <v>0</v>
      </c>
      <c r="X80" s="95">
        <f t="shared" si="6"/>
        <v>7</v>
      </c>
      <c r="Y80" s="95">
        <f t="shared" si="6"/>
        <v>0</v>
      </c>
      <c r="Z80" s="95">
        <f t="shared" si="6"/>
        <v>0</v>
      </c>
      <c r="AA80" s="95">
        <f t="shared" si="6"/>
        <v>22</v>
      </c>
      <c r="AB80" s="95">
        <f t="shared" si="6"/>
        <v>0</v>
      </c>
      <c r="AC80" s="95">
        <f t="shared" si="6"/>
        <v>6</v>
      </c>
      <c r="AD80" s="95">
        <f t="shared" si="6"/>
        <v>3</v>
      </c>
      <c r="AE80" s="95">
        <f t="shared" si="6"/>
        <v>9</v>
      </c>
      <c r="AF80" s="95">
        <f t="shared" si="6"/>
        <v>2</v>
      </c>
      <c r="AG80" s="95">
        <f t="shared" si="6"/>
        <v>0</v>
      </c>
      <c r="AH80" s="95">
        <f t="shared" si="6"/>
        <v>2</v>
      </c>
    </row>
    <row r="81" spans="1:34" s="5" customFormat="1" ht="33" customHeight="1" x14ac:dyDescent="0.25">
      <c r="A81" s="6" t="s">
        <v>100</v>
      </c>
      <c r="B81" s="235" t="s">
        <v>99</v>
      </c>
      <c r="C81" s="236"/>
      <c r="D81" s="237"/>
      <c r="E81" s="54">
        <v>1</v>
      </c>
      <c r="F81" s="54"/>
      <c r="G81" s="54">
        <v>1</v>
      </c>
      <c r="H81" s="54"/>
      <c r="I81" s="54"/>
      <c r="J81" s="52"/>
      <c r="K81" s="52"/>
      <c r="L81" s="52"/>
      <c r="M81" s="52"/>
      <c r="N81" s="97">
        <v>1</v>
      </c>
      <c r="O81" s="97"/>
      <c r="P81" s="97"/>
      <c r="Q81" s="97">
        <v>1</v>
      </c>
      <c r="R81" s="97"/>
      <c r="S81" s="97"/>
      <c r="T81" s="97"/>
      <c r="U81" s="97"/>
      <c r="V81" s="97"/>
      <c r="W81" s="97"/>
      <c r="X81" s="52">
        <v>1</v>
      </c>
      <c r="Y81" s="97"/>
      <c r="Z81" s="97"/>
      <c r="AA81" s="97"/>
      <c r="AB81" s="97"/>
      <c r="AC81" s="97">
        <v>1</v>
      </c>
      <c r="AD81" s="97"/>
      <c r="AE81" s="97">
        <v>1</v>
      </c>
      <c r="AF81" s="97">
        <v>1</v>
      </c>
      <c r="AG81" s="47"/>
      <c r="AH81" s="97">
        <v>1</v>
      </c>
    </row>
    <row r="82" spans="1:34" s="5" customFormat="1" ht="27.75" customHeight="1" x14ac:dyDescent="0.25">
      <c r="A82" s="6" t="s">
        <v>98</v>
      </c>
      <c r="B82" s="235" t="s">
        <v>97</v>
      </c>
      <c r="C82" s="236"/>
      <c r="D82" s="237"/>
      <c r="E82" s="54">
        <v>3</v>
      </c>
      <c r="F82" s="54"/>
      <c r="G82" s="54">
        <v>3</v>
      </c>
      <c r="H82" s="54"/>
      <c r="I82" s="54"/>
      <c r="J82" s="52">
        <v>7</v>
      </c>
      <c r="K82" s="52">
        <v>7</v>
      </c>
      <c r="L82" s="52"/>
      <c r="M82" s="52"/>
      <c r="N82" s="97">
        <v>3</v>
      </c>
      <c r="O82" s="97">
        <v>1</v>
      </c>
      <c r="P82" s="97">
        <v>2</v>
      </c>
      <c r="Q82" s="97"/>
      <c r="R82" s="97"/>
      <c r="S82" s="97"/>
      <c r="T82" s="97"/>
      <c r="U82" s="97"/>
      <c r="V82" s="97"/>
      <c r="W82" s="97"/>
      <c r="X82" s="52">
        <v>3</v>
      </c>
      <c r="Y82" s="97"/>
      <c r="Z82" s="97"/>
      <c r="AA82" s="97">
        <v>7</v>
      </c>
      <c r="AB82" s="97"/>
      <c r="AC82" s="97">
        <v>4</v>
      </c>
      <c r="AD82" s="97">
        <v>1</v>
      </c>
      <c r="AE82" s="97">
        <v>5</v>
      </c>
      <c r="AF82" s="97"/>
      <c r="AG82" s="47"/>
      <c r="AH82" s="97"/>
    </row>
    <row r="83" spans="1:34" s="5" customFormat="1" ht="78" customHeight="1" x14ac:dyDescent="0.25">
      <c r="A83" s="6" t="s">
        <v>96</v>
      </c>
      <c r="B83" s="235" t="s">
        <v>95</v>
      </c>
      <c r="C83" s="236"/>
      <c r="D83" s="237"/>
      <c r="E83" s="54"/>
      <c r="F83" s="54"/>
      <c r="G83" s="54"/>
      <c r="H83" s="54"/>
      <c r="I83" s="54"/>
      <c r="J83" s="52"/>
      <c r="K83" s="52"/>
      <c r="L83" s="52"/>
      <c r="M83" s="52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52"/>
      <c r="Y83" s="97"/>
      <c r="Z83" s="97"/>
      <c r="AA83" s="97"/>
      <c r="AB83" s="97"/>
      <c r="AC83" s="97"/>
      <c r="AD83" s="97"/>
      <c r="AE83" s="97"/>
      <c r="AF83" s="97"/>
      <c r="AG83" s="47"/>
      <c r="AH83" s="97"/>
    </row>
    <row r="84" spans="1:34" s="5" customFormat="1" ht="33" customHeight="1" x14ac:dyDescent="0.25">
      <c r="A84" s="6" t="s">
        <v>94</v>
      </c>
      <c r="B84" s="235" t="s">
        <v>93</v>
      </c>
      <c r="C84" s="236"/>
      <c r="D84" s="237"/>
      <c r="E84" s="54"/>
      <c r="F84" s="54"/>
      <c r="G84" s="54"/>
      <c r="H84" s="54"/>
      <c r="I84" s="54"/>
      <c r="J84" s="52"/>
      <c r="K84" s="52"/>
      <c r="L84" s="52"/>
      <c r="M84" s="52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52"/>
      <c r="Y84" s="97"/>
      <c r="Z84" s="97"/>
      <c r="AA84" s="97"/>
      <c r="AB84" s="97"/>
      <c r="AC84" s="97"/>
      <c r="AD84" s="97"/>
      <c r="AE84" s="97"/>
      <c r="AF84" s="97"/>
      <c r="AG84" s="47"/>
      <c r="AH84" s="97"/>
    </row>
    <row r="85" spans="1:34" s="5" customFormat="1" ht="33" customHeight="1" x14ac:dyDescent="0.25">
      <c r="A85" s="6" t="s">
        <v>92</v>
      </c>
      <c r="B85" s="235" t="s">
        <v>91</v>
      </c>
      <c r="C85" s="236"/>
      <c r="D85" s="237"/>
      <c r="E85" s="112">
        <v>5</v>
      </c>
      <c r="F85" s="112"/>
      <c r="G85" s="112">
        <v>5</v>
      </c>
      <c r="H85" s="112"/>
      <c r="I85" s="112"/>
      <c r="J85" s="52">
        <v>7</v>
      </c>
      <c r="K85" s="52">
        <v>6</v>
      </c>
      <c r="L85" s="52">
        <v>1</v>
      </c>
      <c r="M85" s="52"/>
      <c r="N85" s="97">
        <v>3</v>
      </c>
      <c r="O85" s="97">
        <v>1</v>
      </c>
      <c r="P85" s="97">
        <v>2</v>
      </c>
      <c r="Q85" s="97"/>
      <c r="R85" s="97"/>
      <c r="S85" s="97"/>
      <c r="T85" s="97"/>
      <c r="U85" s="97"/>
      <c r="V85" s="97"/>
      <c r="W85" s="97"/>
      <c r="X85" s="52">
        <v>3</v>
      </c>
      <c r="Y85" s="97"/>
      <c r="Z85" s="97"/>
      <c r="AA85" s="97">
        <v>8</v>
      </c>
      <c r="AB85" s="97"/>
      <c r="AC85" s="97">
        <v>1</v>
      </c>
      <c r="AD85" s="97">
        <v>1</v>
      </c>
      <c r="AE85" s="97">
        <v>2</v>
      </c>
      <c r="AF85" s="97">
        <v>1</v>
      </c>
      <c r="AG85" s="47"/>
      <c r="AH85" s="97">
        <v>1</v>
      </c>
    </row>
    <row r="86" spans="1:34" s="5" customFormat="1" ht="33" customHeight="1" x14ac:dyDescent="0.25">
      <c r="A86" s="6" t="s">
        <v>90</v>
      </c>
      <c r="B86" s="235" t="s">
        <v>1</v>
      </c>
      <c r="C86" s="236"/>
      <c r="D86" s="237"/>
      <c r="E86" s="112"/>
      <c r="F86" s="112"/>
      <c r="G86" s="112"/>
      <c r="H86" s="112"/>
      <c r="I86" s="112"/>
      <c r="J86" s="52">
        <v>8</v>
      </c>
      <c r="K86" s="52">
        <v>7</v>
      </c>
      <c r="L86" s="52">
        <v>1</v>
      </c>
      <c r="M86" s="52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52"/>
      <c r="Y86" s="97"/>
      <c r="Z86" s="97"/>
      <c r="AA86" s="97">
        <v>7</v>
      </c>
      <c r="AB86" s="97"/>
      <c r="AC86" s="97"/>
      <c r="AD86" s="97">
        <v>1</v>
      </c>
      <c r="AE86" s="97">
        <v>1</v>
      </c>
      <c r="AF86" s="97"/>
      <c r="AG86" s="47"/>
      <c r="AH86" s="97"/>
    </row>
    <row r="87" spans="1:34" s="5" customFormat="1" ht="74.25" customHeight="1" x14ac:dyDescent="0.25">
      <c r="A87" s="6" t="s">
        <v>89</v>
      </c>
      <c r="B87" s="248" t="s">
        <v>88</v>
      </c>
      <c r="C87" s="249"/>
      <c r="D87" s="250"/>
      <c r="E87" s="95">
        <f t="shared" ref="E87:AH87" si="7">SUM(E88:E89)</f>
        <v>0</v>
      </c>
      <c r="F87" s="95">
        <f t="shared" si="7"/>
        <v>0</v>
      </c>
      <c r="G87" s="95">
        <f t="shared" si="7"/>
        <v>0</v>
      </c>
      <c r="H87" s="95">
        <f t="shared" si="7"/>
        <v>0</v>
      </c>
      <c r="I87" s="95">
        <f t="shared" si="7"/>
        <v>0</v>
      </c>
      <c r="J87" s="95">
        <f t="shared" si="7"/>
        <v>0</v>
      </c>
      <c r="K87" s="95">
        <f t="shared" si="7"/>
        <v>0</v>
      </c>
      <c r="L87" s="95">
        <f t="shared" si="7"/>
        <v>0</v>
      </c>
      <c r="M87" s="95">
        <f t="shared" si="7"/>
        <v>0</v>
      </c>
      <c r="N87" s="95">
        <f t="shared" si="7"/>
        <v>0</v>
      </c>
      <c r="O87" s="95">
        <f t="shared" si="7"/>
        <v>0</v>
      </c>
      <c r="P87" s="95">
        <f t="shared" si="7"/>
        <v>0</v>
      </c>
      <c r="Q87" s="95">
        <f t="shared" si="7"/>
        <v>0</v>
      </c>
      <c r="R87" s="95">
        <f t="shared" si="7"/>
        <v>0</v>
      </c>
      <c r="S87" s="95">
        <f t="shared" si="7"/>
        <v>0</v>
      </c>
      <c r="T87" s="95">
        <f t="shared" si="7"/>
        <v>0</v>
      </c>
      <c r="U87" s="95">
        <f t="shared" si="7"/>
        <v>0</v>
      </c>
      <c r="V87" s="95">
        <f t="shared" si="7"/>
        <v>0</v>
      </c>
      <c r="W87" s="95">
        <f t="shared" si="7"/>
        <v>0</v>
      </c>
      <c r="X87" s="95">
        <f t="shared" si="7"/>
        <v>0</v>
      </c>
      <c r="Y87" s="95">
        <f t="shared" si="7"/>
        <v>0</v>
      </c>
      <c r="Z87" s="95">
        <f t="shared" si="7"/>
        <v>0</v>
      </c>
      <c r="AA87" s="95">
        <f t="shared" si="7"/>
        <v>0</v>
      </c>
      <c r="AB87" s="95">
        <f t="shared" si="7"/>
        <v>0</v>
      </c>
      <c r="AC87" s="95">
        <f t="shared" si="7"/>
        <v>0</v>
      </c>
      <c r="AD87" s="95">
        <f t="shared" si="7"/>
        <v>0</v>
      </c>
      <c r="AE87" s="95">
        <f t="shared" si="7"/>
        <v>0</v>
      </c>
      <c r="AF87" s="95">
        <f t="shared" si="7"/>
        <v>0</v>
      </c>
      <c r="AG87" s="95">
        <f t="shared" si="7"/>
        <v>0</v>
      </c>
      <c r="AH87" s="95">
        <f t="shared" si="7"/>
        <v>0</v>
      </c>
    </row>
    <row r="88" spans="1:34" s="8" customFormat="1" ht="40.5" customHeight="1" x14ac:dyDescent="0.25">
      <c r="A88" s="6" t="s">
        <v>87</v>
      </c>
      <c r="B88" s="235" t="s">
        <v>86</v>
      </c>
      <c r="C88" s="236"/>
      <c r="D88" s="237"/>
      <c r="E88" s="54"/>
      <c r="F88" s="54"/>
      <c r="G88" s="54"/>
      <c r="H88" s="54"/>
      <c r="I88" s="54"/>
      <c r="J88" s="52"/>
      <c r="K88" s="54"/>
      <c r="L88" s="54"/>
      <c r="M88" s="54"/>
      <c r="N88" s="97"/>
      <c r="O88" s="54"/>
      <c r="P88" s="54"/>
      <c r="Q88" s="54"/>
      <c r="R88" s="54"/>
      <c r="S88" s="54"/>
      <c r="T88" s="54"/>
      <c r="U88" s="54"/>
      <c r="V88" s="54"/>
      <c r="W88" s="54"/>
      <c r="X88" s="52"/>
      <c r="Y88" s="54"/>
      <c r="Z88" s="54"/>
      <c r="AA88" s="54"/>
      <c r="AB88" s="54"/>
      <c r="AC88" s="54"/>
      <c r="AD88" s="54"/>
      <c r="AE88" s="54"/>
      <c r="AF88" s="54"/>
      <c r="AG88" s="54"/>
      <c r="AH88" s="54"/>
    </row>
    <row r="89" spans="1:34" s="8" customFormat="1" ht="30" customHeight="1" x14ac:dyDescent="0.25">
      <c r="A89" s="6" t="s">
        <v>85</v>
      </c>
      <c r="B89" s="235" t="s">
        <v>1</v>
      </c>
      <c r="C89" s="236"/>
      <c r="D89" s="237"/>
      <c r="E89" s="54"/>
      <c r="F89" s="54"/>
      <c r="G89" s="54"/>
      <c r="H89" s="54"/>
      <c r="I89" s="54"/>
      <c r="J89" s="52"/>
      <c r="K89" s="54"/>
      <c r="L89" s="54"/>
      <c r="M89" s="54"/>
      <c r="N89" s="97"/>
      <c r="O89" s="54"/>
      <c r="P89" s="54"/>
      <c r="Q89" s="54"/>
      <c r="R89" s="54"/>
      <c r="S89" s="54"/>
      <c r="T89" s="54"/>
      <c r="U89" s="54"/>
      <c r="V89" s="54"/>
      <c r="W89" s="54"/>
      <c r="X89" s="52"/>
      <c r="Y89" s="54"/>
      <c r="Z89" s="54"/>
      <c r="AA89" s="54"/>
      <c r="AB89" s="54"/>
      <c r="AC89" s="54"/>
      <c r="AD89" s="54"/>
      <c r="AE89" s="54"/>
      <c r="AF89" s="54"/>
      <c r="AG89" s="54"/>
      <c r="AH89" s="54"/>
    </row>
    <row r="90" spans="1:34" s="8" customFormat="1" ht="66" customHeight="1" x14ac:dyDescent="0.25">
      <c r="A90" s="6" t="s">
        <v>84</v>
      </c>
      <c r="B90" s="248" t="s">
        <v>83</v>
      </c>
      <c r="C90" s="249"/>
      <c r="D90" s="250"/>
      <c r="E90" s="95">
        <f t="shared" ref="E90:AB90" si="8">SUM(E91:E111)</f>
        <v>29</v>
      </c>
      <c r="F90" s="95">
        <f t="shared" si="8"/>
        <v>4</v>
      </c>
      <c r="G90" s="95">
        <f t="shared" si="8"/>
        <v>25</v>
      </c>
      <c r="H90" s="95">
        <f t="shared" si="8"/>
        <v>0</v>
      </c>
      <c r="I90" s="95">
        <f t="shared" si="8"/>
        <v>0</v>
      </c>
      <c r="J90" s="95">
        <f t="shared" si="8"/>
        <v>115</v>
      </c>
      <c r="K90" s="95">
        <f t="shared" si="8"/>
        <v>79</v>
      </c>
      <c r="L90" s="95">
        <f t="shared" si="8"/>
        <v>32</v>
      </c>
      <c r="M90" s="95">
        <f t="shared" si="8"/>
        <v>3</v>
      </c>
      <c r="N90" s="95">
        <f t="shared" si="8"/>
        <v>55</v>
      </c>
      <c r="O90" s="95">
        <f t="shared" si="8"/>
        <v>42</v>
      </c>
      <c r="P90" s="95">
        <f t="shared" si="8"/>
        <v>6</v>
      </c>
      <c r="Q90" s="95">
        <f t="shared" si="8"/>
        <v>2</v>
      </c>
      <c r="R90" s="95">
        <f t="shared" si="8"/>
        <v>0</v>
      </c>
      <c r="S90" s="95">
        <f t="shared" si="8"/>
        <v>5</v>
      </c>
      <c r="T90" s="95">
        <f t="shared" si="8"/>
        <v>0</v>
      </c>
      <c r="U90" s="95">
        <f t="shared" si="8"/>
        <v>5</v>
      </c>
      <c r="V90" s="95">
        <f t="shared" si="8"/>
        <v>0</v>
      </c>
      <c r="W90" s="95">
        <f t="shared" si="8"/>
        <v>8</v>
      </c>
      <c r="X90" s="95">
        <f t="shared" si="8"/>
        <v>63</v>
      </c>
      <c r="Y90" s="95">
        <f t="shared" si="8"/>
        <v>1</v>
      </c>
      <c r="Z90" s="95">
        <f t="shared" si="8"/>
        <v>2</v>
      </c>
      <c r="AA90" s="95">
        <f t="shared" si="8"/>
        <v>44</v>
      </c>
      <c r="AB90" s="95">
        <f t="shared" si="8"/>
        <v>5</v>
      </c>
      <c r="AC90" s="95">
        <f>AC91+AC92+AC93+AC94+AC95+AC96+AC97+AC98+AC99+AC100+AC101+AC102+AC103+AC104+AC105+AC106+AC107+AC108+AC109+AC110+AC111</f>
        <v>2</v>
      </c>
      <c r="AD90" s="95">
        <f>AD91+AD92+AD93+AD94+AD95+AD96+AD97+AD98+AD99+AD100+AD101+AD102+AD103+AD104+AD105+AD106++AD107+AD108+AD109+AD110+AD111</f>
        <v>1</v>
      </c>
      <c r="AE90" s="95">
        <f>AE91+AE92+AE93+AE94+AE95+AE96+AE97+AE98+AE99+AE100+AE101+AE102+AE103+AE104+AE105+AE106+AE107+AE108+AE109+AE110+AE111</f>
        <v>3</v>
      </c>
      <c r="AF90" s="95">
        <f t="shared" ref="AF90:AH90" si="9">AF91+AF92+AF93+AF94+AF95+AF96+AF97+AF98+AF99+AF100+AF101+AF102+AF103+AF104+AF105+AF106+AF107+AF108+AF109+AF110+AF111</f>
        <v>1</v>
      </c>
      <c r="AG90" s="95">
        <f t="shared" si="9"/>
        <v>1</v>
      </c>
      <c r="AH90" s="95">
        <f t="shared" si="9"/>
        <v>2</v>
      </c>
    </row>
    <row r="91" spans="1:34" s="8" customFormat="1" ht="30" customHeight="1" x14ac:dyDescent="0.25">
      <c r="A91" s="6" t="s">
        <v>82</v>
      </c>
      <c r="B91" s="235" t="s">
        <v>81</v>
      </c>
      <c r="C91" s="236"/>
      <c r="D91" s="237"/>
      <c r="E91" s="54"/>
      <c r="F91" s="54"/>
      <c r="G91" s="54"/>
      <c r="H91" s="54"/>
      <c r="I91" s="54"/>
      <c r="J91" s="52"/>
      <c r="K91" s="52"/>
      <c r="L91" s="52"/>
      <c r="M91" s="52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52"/>
      <c r="Y91" s="97"/>
      <c r="Z91" s="97"/>
      <c r="AA91" s="97"/>
      <c r="AB91" s="97"/>
      <c r="AC91" s="97"/>
      <c r="AD91" s="97"/>
      <c r="AE91" s="97"/>
      <c r="AF91" s="97"/>
      <c r="AG91" s="47"/>
      <c r="AH91" s="97"/>
    </row>
    <row r="92" spans="1:34" s="5" customFormat="1" ht="27.75" customHeight="1" x14ac:dyDescent="0.25">
      <c r="A92" s="6" t="s">
        <v>80</v>
      </c>
      <c r="B92" s="235" t="s">
        <v>79</v>
      </c>
      <c r="C92" s="236"/>
      <c r="D92" s="237"/>
      <c r="E92" s="54">
        <v>6</v>
      </c>
      <c r="F92" s="54">
        <v>3</v>
      </c>
      <c r="G92" s="54">
        <v>3</v>
      </c>
      <c r="H92" s="54"/>
      <c r="I92" s="54"/>
      <c r="J92" s="52">
        <v>8</v>
      </c>
      <c r="K92" s="52">
        <v>5</v>
      </c>
      <c r="L92" s="52">
        <v>3</v>
      </c>
      <c r="M92" s="52"/>
      <c r="N92" s="97">
        <v>4</v>
      </c>
      <c r="O92" s="97">
        <v>3</v>
      </c>
      <c r="P92" s="97"/>
      <c r="Q92" s="97"/>
      <c r="R92" s="97"/>
      <c r="S92" s="97">
        <v>1</v>
      </c>
      <c r="T92" s="97"/>
      <c r="U92" s="97">
        <v>1</v>
      </c>
      <c r="V92" s="97"/>
      <c r="W92" s="97"/>
      <c r="X92" s="52">
        <v>4</v>
      </c>
      <c r="Y92" s="97"/>
      <c r="Z92" s="97">
        <v>2</v>
      </c>
      <c r="AA92" s="97">
        <v>7</v>
      </c>
      <c r="AB92" s="97">
        <v>4</v>
      </c>
      <c r="AC92" s="97"/>
      <c r="AD92" s="97"/>
      <c r="AE92" s="97"/>
      <c r="AF92" s="97"/>
      <c r="AG92" s="47"/>
      <c r="AH92" s="97"/>
    </row>
    <row r="93" spans="1:34" s="5" customFormat="1" ht="41.25" customHeight="1" x14ac:dyDescent="0.25">
      <c r="A93" s="6" t="s">
        <v>78</v>
      </c>
      <c r="B93" s="235" t="s">
        <v>77</v>
      </c>
      <c r="C93" s="236"/>
      <c r="D93" s="237"/>
      <c r="E93" s="54"/>
      <c r="F93" s="54"/>
      <c r="G93" s="54"/>
      <c r="H93" s="54"/>
      <c r="I93" s="54"/>
      <c r="J93" s="52"/>
      <c r="K93" s="52"/>
      <c r="L93" s="52"/>
      <c r="M93" s="52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52"/>
      <c r="Y93" s="97"/>
      <c r="Z93" s="97"/>
      <c r="AA93" s="97"/>
      <c r="AB93" s="97"/>
      <c r="AC93" s="97"/>
      <c r="AD93" s="97"/>
      <c r="AE93" s="97"/>
      <c r="AF93" s="97"/>
      <c r="AG93" s="47"/>
      <c r="AH93" s="97"/>
    </row>
    <row r="94" spans="1:34" s="5" customFormat="1" ht="38.25" customHeight="1" x14ac:dyDescent="0.25">
      <c r="A94" s="6" t="s">
        <v>76</v>
      </c>
      <c r="B94" s="235" t="s">
        <v>75</v>
      </c>
      <c r="C94" s="236"/>
      <c r="D94" s="237"/>
      <c r="E94" s="54">
        <v>2</v>
      </c>
      <c r="F94" s="54"/>
      <c r="G94" s="54">
        <v>2</v>
      </c>
      <c r="H94" s="54"/>
      <c r="I94" s="54"/>
      <c r="J94" s="52">
        <v>7</v>
      </c>
      <c r="K94" s="52">
        <v>4</v>
      </c>
      <c r="L94" s="52">
        <v>3</v>
      </c>
      <c r="M94" s="52"/>
      <c r="N94" s="97">
        <v>5</v>
      </c>
      <c r="O94" s="97">
        <v>4</v>
      </c>
      <c r="P94" s="97"/>
      <c r="Q94" s="97"/>
      <c r="R94" s="97"/>
      <c r="S94" s="97">
        <v>1</v>
      </c>
      <c r="T94" s="97"/>
      <c r="U94" s="97">
        <v>1</v>
      </c>
      <c r="V94" s="97"/>
      <c r="W94" s="97"/>
      <c r="X94" s="52">
        <v>5</v>
      </c>
      <c r="Y94" s="97"/>
      <c r="Z94" s="97"/>
      <c r="AA94" s="97">
        <v>1</v>
      </c>
      <c r="AB94" s="97"/>
      <c r="AC94" s="97"/>
      <c r="AD94" s="97"/>
      <c r="AE94" s="97"/>
      <c r="AF94" s="97"/>
      <c r="AG94" s="47"/>
      <c r="AH94" s="97"/>
    </row>
    <row r="95" spans="1:34" s="5" customFormat="1" ht="36" customHeight="1" x14ac:dyDescent="0.25">
      <c r="A95" s="6" t="s">
        <v>74</v>
      </c>
      <c r="B95" s="235" t="s">
        <v>73</v>
      </c>
      <c r="C95" s="236"/>
      <c r="D95" s="237"/>
      <c r="E95" s="54"/>
      <c r="F95" s="54"/>
      <c r="G95" s="54"/>
      <c r="H95" s="54"/>
      <c r="I95" s="54"/>
      <c r="J95" s="52"/>
      <c r="K95" s="52"/>
      <c r="L95" s="52"/>
      <c r="M95" s="52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52"/>
      <c r="Y95" s="97"/>
      <c r="Z95" s="97"/>
      <c r="AA95" s="97"/>
      <c r="AB95" s="97"/>
      <c r="AC95" s="97"/>
      <c r="AD95" s="97"/>
      <c r="AE95" s="97"/>
      <c r="AF95" s="97"/>
      <c r="AG95" s="47"/>
      <c r="AH95" s="97"/>
    </row>
    <row r="96" spans="1:34" s="5" customFormat="1" ht="42.75" customHeight="1" x14ac:dyDescent="0.25">
      <c r="A96" s="6" t="s">
        <v>72</v>
      </c>
      <c r="B96" s="235" t="s">
        <v>71</v>
      </c>
      <c r="C96" s="236"/>
      <c r="D96" s="237"/>
      <c r="E96" s="54"/>
      <c r="F96" s="54"/>
      <c r="G96" s="54"/>
      <c r="H96" s="54"/>
      <c r="I96" s="54"/>
      <c r="J96" s="52">
        <v>1</v>
      </c>
      <c r="K96" s="52"/>
      <c r="L96" s="52">
        <v>1</v>
      </c>
      <c r="M96" s="52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52"/>
      <c r="Y96" s="97"/>
      <c r="Z96" s="97"/>
      <c r="AA96" s="97"/>
      <c r="AB96" s="97"/>
      <c r="AC96" s="97"/>
      <c r="AD96" s="97"/>
      <c r="AE96" s="97"/>
      <c r="AF96" s="97"/>
      <c r="AG96" s="47"/>
      <c r="AH96" s="97"/>
    </row>
    <row r="97" spans="1:34" s="5" customFormat="1" ht="32.25" customHeight="1" x14ac:dyDescent="0.25">
      <c r="A97" s="6" t="s">
        <v>70</v>
      </c>
      <c r="B97" s="235" t="s">
        <v>69</v>
      </c>
      <c r="C97" s="236"/>
      <c r="D97" s="237"/>
      <c r="E97" s="54"/>
      <c r="F97" s="54"/>
      <c r="G97" s="54"/>
      <c r="H97" s="54"/>
      <c r="I97" s="54"/>
      <c r="J97" s="52">
        <v>6</v>
      </c>
      <c r="K97" s="52">
        <v>2</v>
      </c>
      <c r="L97" s="52">
        <v>3</v>
      </c>
      <c r="M97" s="52">
        <v>1</v>
      </c>
      <c r="N97" s="97">
        <v>1</v>
      </c>
      <c r="O97" s="97"/>
      <c r="P97" s="97">
        <v>1</v>
      </c>
      <c r="Q97" s="97"/>
      <c r="R97" s="97"/>
      <c r="S97" s="97"/>
      <c r="T97" s="97"/>
      <c r="U97" s="97"/>
      <c r="V97" s="97"/>
      <c r="W97" s="97">
        <v>1</v>
      </c>
      <c r="X97" s="52">
        <v>2</v>
      </c>
      <c r="Y97" s="97"/>
      <c r="Z97" s="97"/>
      <c r="AA97" s="97"/>
      <c r="AB97" s="97"/>
      <c r="AC97" s="97"/>
      <c r="AD97" s="97"/>
      <c r="AE97" s="97"/>
      <c r="AF97" s="97"/>
      <c r="AG97" s="47"/>
      <c r="AH97" s="97"/>
    </row>
    <row r="98" spans="1:34" s="8" customFormat="1" ht="42.75" customHeight="1" x14ac:dyDescent="0.25">
      <c r="A98" s="6" t="s">
        <v>68</v>
      </c>
      <c r="B98" s="235" t="s">
        <v>67</v>
      </c>
      <c r="C98" s="236"/>
      <c r="D98" s="237"/>
      <c r="E98" s="54">
        <v>1</v>
      </c>
      <c r="F98" s="54"/>
      <c r="G98" s="54">
        <v>1</v>
      </c>
      <c r="H98" s="54"/>
      <c r="I98" s="54"/>
      <c r="J98" s="52">
        <v>1</v>
      </c>
      <c r="K98" s="52">
        <v>1</v>
      </c>
      <c r="L98" s="52"/>
      <c r="M98" s="52"/>
      <c r="N98" s="97">
        <v>2</v>
      </c>
      <c r="O98" s="97">
        <v>2</v>
      </c>
      <c r="P98" s="97"/>
      <c r="Q98" s="97"/>
      <c r="R98" s="97"/>
      <c r="S98" s="97"/>
      <c r="T98" s="97"/>
      <c r="U98" s="97"/>
      <c r="V98" s="97"/>
      <c r="W98" s="97"/>
      <c r="X98" s="52">
        <v>2</v>
      </c>
      <c r="Y98" s="97"/>
      <c r="Z98" s="97"/>
      <c r="AA98" s="97"/>
      <c r="AB98" s="97"/>
      <c r="AC98" s="97"/>
      <c r="AD98" s="97"/>
      <c r="AE98" s="97"/>
      <c r="AF98" s="97"/>
      <c r="AG98" s="47"/>
      <c r="AH98" s="97"/>
    </row>
    <row r="99" spans="1:34" s="5" customFormat="1" ht="25.5" customHeight="1" x14ac:dyDescent="0.25">
      <c r="A99" s="6" t="s">
        <v>66</v>
      </c>
      <c r="B99" s="235" t="s">
        <v>65</v>
      </c>
      <c r="C99" s="236"/>
      <c r="D99" s="237"/>
      <c r="E99" s="54">
        <v>1</v>
      </c>
      <c r="F99" s="54"/>
      <c r="G99" s="54">
        <v>1</v>
      </c>
      <c r="H99" s="54"/>
      <c r="I99" s="54"/>
      <c r="J99" s="52">
        <v>5</v>
      </c>
      <c r="K99" s="52">
        <v>5</v>
      </c>
      <c r="L99" s="52"/>
      <c r="M99" s="52"/>
      <c r="N99" s="97">
        <v>4</v>
      </c>
      <c r="O99" s="97">
        <v>1</v>
      </c>
      <c r="P99" s="97">
        <v>2</v>
      </c>
      <c r="Q99" s="97">
        <v>1</v>
      </c>
      <c r="R99" s="97"/>
      <c r="S99" s="97"/>
      <c r="T99" s="97"/>
      <c r="U99" s="97"/>
      <c r="V99" s="97"/>
      <c r="W99" s="97"/>
      <c r="X99" s="52">
        <v>4</v>
      </c>
      <c r="Y99" s="97"/>
      <c r="Z99" s="97"/>
      <c r="AA99" s="97">
        <v>2</v>
      </c>
      <c r="AB99" s="97"/>
      <c r="AC99" s="97">
        <v>1</v>
      </c>
      <c r="AD99" s="97"/>
      <c r="AE99" s="97">
        <v>1</v>
      </c>
      <c r="AF99" s="97">
        <v>1</v>
      </c>
      <c r="AG99" s="47"/>
      <c r="AH99" s="97">
        <v>1</v>
      </c>
    </row>
    <row r="100" spans="1:34" s="5" customFormat="1" ht="33.75" customHeight="1" x14ac:dyDescent="0.25">
      <c r="A100" s="6" t="s">
        <v>64</v>
      </c>
      <c r="B100" s="235" t="s">
        <v>63</v>
      </c>
      <c r="C100" s="236"/>
      <c r="D100" s="237"/>
      <c r="E100" s="54">
        <v>4</v>
      </c>
      <c r="F100" s="54"/>
      <c r="G100" s="54">
        <v>4</v>
      </c>
      <c r="H100" s="54"/>
      <c r="I100" s="54"/>
      <c r="J100" s="52">
        <v>20</v>
      </c>
      <c r="K100" s="52">
        <v>15</v>
      </c>
      <c r="L100" s="52">
        <v>4</v>
      </c>
      <c r="M100" s="52">
        <v>1</v>
      </c>
      <c r="N100" s="97">
        <v>11</v>
      </c>
      <c r="O100" s="97">
        <v>9</v>
      </c>
      <c r="P100" s="97"/>
      <c r="Q100" s="97"/>
      <c r="R100" s="97"/>
      <c r="S100" s="97">
        <v>2</v>
      </c>
      <c r="T100" s="97"/>
      <c r="U100" s="97">
        <v>2</v>
      </c>
      <c r="V100" s="97"/>
      <c r="W100" s="97"/>
      <c r="X100" s="52">
        <v>11</v>
      </c>
      <c r="Y100" s="97">
        <v>1</v>
      </c>
      <c r="Z100" s="97"/>
      <c r="AA100" s="97">
        <v>7</v>
      </c>
      <c r="AB100" s="97"/>
      <c r="AC100" s="97"/>
      <c r="AD100" s="97"/>
      <c r="AE100" s="97"/>
      <c r="AF100" s="97"/>
      <c r="AG100" s="47"/>
      <c r="AH100" s="97"/>
    </row>
    <row r="101" spans="1:34" s="8" customFormat="1" ht="31.5" customHeight="1" x14ac:dyDescent="0.25">
      <c r="A101" s="6" t="s">
        <v>62</v>
      </c>
      <c r="B101" s="235" t="s">
        <v>61</v>
      </c>
      <c r="C101" s="236"/>
      <c r="D101" s="237"/>
      <c r="E101" s="54"/>
      <c r="F101" s="54"/>
      <c r="G101" s="54"/>
      <c r="H101" s="54"/>
      <c r="I101" s="54"/>
      <c r="J101" s="52"/>
      <c r="K101" s="52"/>
      <c r="L101" s="52"/>
      <c r="M101" s="52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52"/>
      <c r="Y101" s="97"/>
      <c r="Z101" s="97"/>
      <c r="AA101" s="97"/>
      <c r="AB101" s="97"/>
      <c r="AC101" s="97"/>
      <c r="AD101" s="97"/>
      <c r="AE101" s="97"/>
      <c r="AF101" s="97"/>
      <c r="AG101" s="47"/>
      <c r="AH101" s="97"/>
    </row>
    <row r="102" spans="1:34" s="5" customFormat="1" ht="44.25" customHeight="1" x14ac:dyDescent="0.25">
      <c r="A102" s="6" t="s">
        <v>60</v>
      </c>
      <c r="B102" s="235" t="s">
        <v>59</v>
      </c>
      <c r="C102" s="236"/>
      <c r="D102" s="237"/>
      <c r="E102" s="54">
        <v>2</v>
      </c>
      <c r="F102" s="54"/>
      <c r="G102" s="54">
        <v>2</v>
      </c>
      <c r="H102" s="54"/>
      <c r="I102" s="54"/>
      <c r="J102" s="52">
        <v>12</v>
      </c>
      <c r="K102" s="52">
        <v>10</v>
      </c>
      <c r="L102" s="52">
        <v>2</v>
      </c>
      <c r="M102" s="52"/>
      <c r="N102" s="97">
        <v>8</v>
      </c>
      <c r="O102" s="97">
        <v>6</v>
      </c>
      <c r="P102" s="97">
        <v>1</v>
      </c>
      <c r="Q102" s="97">
        <v>1</v>
      </c>
      <c r="R102" s="97"/>
      <c r="S102" s="97"/>
      <c r="T102" s="97"/>
      <c r="U102" s="97"/>
      <c r="V102" s="97"/>
      <c r="W102" s="97"/>
      <c r="X102" s="52">
        <v>8</v>
      </c>
      <c r="Y102" s="97"/>
      <c r="Z102" s="97"/>
      <c r="AA102" s="97">
        <v>4</v>
      </c>
      <c r="AB102" s="97"/>
      <c r="AC102" s="97"/>
      <c r="AD102" s="97"/>
      <c r="AE102" s="97"/>
      <c r="AF102" s="97"/>
      <c r="AG102" s="47"/>
      <c r="AH102" s="97"/>
    </row>
    <row r="103" spans="1:34" s="5" customFormat="1" ht="44.25" customHeight="1" x14ac:dyDescent="0.25">
      <c r="A103" s="6" t="s">
        <v>58</v>
      </c>
      <c r="B103" s="235" t="s">
        <v>57</v>
      </c>
      <c r="C103" s="236"/>
      <c r="D103" s="237"/>
      <c r="E103" s="54">
        <v>1</v>
      </c>
      <c r="F103" s="54"/>
      <c r="G103" s="54">
        <v>1</v>
      </c>
      <c r="H103" s="54"/>
      <c r="I103" s="54"/>
      <c r="J103" s="52">
        <v>3</v>
      </c>
      <c r="K103" s="52">
        <v>3</v>
      </c>
      <c r="L103" s="52"/>
      <c r="M103" s="52"/>
      <c r="N103" s="97">
        <v>4</v>
      </c>
      <c r="O103" s="97">
        <v>4</v>
      </c>
      <c r="P103" s="97"/>
      <c r="Q103" s="97"/>
      <c r="R103" s="97"/>
      <c r="S103" s="97"/>
      <c r="T103" s="97"/>
      <c r="U103" s="97"/>
      <c r="V103" s="97"/>
      <c r="W103" s="97"/>
      <c r="X103" s="52">
        <v>4</v>
      </c>
      <c r="Y103" s="97"/>
      <c r="Z103" s="97"/>
      <c r="AA103" s="97"/>
      <c r="AB103" s="97"/>
      <c r="AC103" s="97"/>
      <c r="AD103" s="97"/>
      <c r="AE103" s="97"/>
      <c r="AF103" s="97"/>
      <c r="AG103" s="47"/>
      <c r="AH103" s="97"/>
    </row>
    <row r="104" spans="1:34" s="5" customFormat="1" ht="44.25" customHeight="1" x14ac:dyDescent="0.25">
      <c r="A104" s="6" t="s">
        <v>56</v>
      </c>
      <c r="B104" s="235" t="s">
        <v>55</v>
      </c>
      <c r="C104" s="236"/>
      <c r="D104" s="237"/>
      <c r="E104" s="54">
        <v>6</v>
      </c>
      <c r="F104" s="54">
        <v>1</v>
      </c>
      <c r="G104" s="54">
        <v>5</v>
      </c>
      <c r="H104" s="54"/>
      <c r="I104" s="54"/>
      <c r="J104" s="52">
        <v>18</v>
      </c>
      <c r="K104" s="52">
        <v>14</v>
      </c>
      <c r="L104" s="52">
        <v>4</v>
      </c>
      <c r="M104" s="52"/>
      <c r="N104" s="97">
        <v>5</v>
      </c>
      <c r="O104" s="97">
        <v>5</v>
      </c>
      <c r="P104" s="97"/>
      <c r="Q104" s="97"/>
      <c r="R104" s="97"/>
      <c r="S104" s="97"/>
      <c r="T104" s="97"/>
      <c r="U104" s="97"/>
      <c r="V104" s="97"/>
      <c r="W104" s="97">
        <v>3</v>
      </c>
      <c r="X104" s="52">
        <v>8</v>
      </c>
      <c r="Y104" s="97"/>
      <c r="Z104" s="97"/>
      <c r="AA104" s="97">
        <v>12</v>
      </c>
      <c r="AB104" s="97">
        <v>1</v>
      </c>
      <c r="AC104" s="97"/>
      <c r="AD104" s="97"/>
      <c r="AE104" s="97"/>
      <c r="AF104" s="97"/>
      <c r="AG104" s="47"/>
      <c r="AH104" s="97"/>
    </row>
    <row r="105" spans="1:34" s="5" customFormat="1" ht="44.25" customHeight="1" x14ac:dyDescent="0.25">
      <c r="A105" s="6" t="s">
        <v>54</v>
      </c>
      <c r="B105" s="235" t="s">
        <v>53</v>
      </c>
      <c r="C105" s="236"/>
      <c r="D105" s="237"/>
      <c r="E105" s="54"/>
      <c r="F105" s="54"/>
      <c r="G105" s="54"/>
      <c r="H105" s="54"/>
      <c r="I105" s="54"/>
      <c r="J105" s="52"/>
      <c r="K105" s="52"/>
      <c r="L105" s="52"/>
      <c r="M105" s="52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52"/>
      <c r="Y105" s="97"/>
      <c r="Z105" s="97"/>
      <c r="AA105" s="97"/>
      <c r="AB105" s="97"/>
      <c r="AC105" s="97"/>
      <c r="AD105" s="97"/>
      <c r="AE105" s="97"/>
      <c r="AF105" s="97"/>
      <c r="AG105" s="47"/>
      <c r="AH105" s="97"/>
    </row>
    <row r="106" spans="1:34" s="5" customFormat="1" ht="59.25" customHeight="1" x14ac:dyDescent="0.25">
      <c r="A106" s="6" t="s">
        <v>52</v>
      </c>
      <c r="B106" s="235" t="s">
        <v>51</v>
      </c>
      <c r="C106" s="236"/>
      <c r="D106" s="237"/>
      <c r="E106" s="54">
        <v>1</v>
      </c>
      <c r="F106" s="54"/>
      <c r="G106" s="54">
        <v>1</v>
      </c>
      <c r="H106" s="54"/>
      <c r="I106" s="54"/>
      <c r="J106" s="52">
        <v>17</v>
      </c>
      <c r="K106" s="52">
        <v>9</v>
      </c>
      <c r="L106" s="52">
        <v>6</v>
      </c>
      <c r="M106" s="52">
        <v>1</v>
      </c>
      <c r="N106" s="97">
        <v>5</v>
      </c>
      <c r="O106" s="97">
        <v>5</v>
      </c>
      <c r="P106" s="97"/>
      <c r="Q106" s="97"/>
      <c r="R106" s="97"/>
      <c r="S106" s="97"/>
      <c r="T106" s="97"/>
      <c r="U106" s="97"/>
      <c r="V106" s="97"/>
      <c r="W106" s="97">
        <v>1</v>
      </c>
      <c r="X106" s="52">
        <v>6</v>
      </c>
      <c r="Y106" s="97"/>
      <c r="Z106" s="97"/>
      <c r="AA106" s="97">
        <v>4</v>
      </c>
      <c r="AB106" s="97"/>
      <c r="AC106" s="97">
        <v>1</v>
      </c>
      <c r="AD106" s="97">
        <v>1</v>
      </c>
      <c r="AE106" s="97">
        <v>2</v>
      </c>
      <c r="AF106" s="97"/>
      <c r="AG106" s="47">
        <v>1</v>
      </c>
      <c r="AH106" s="97">
        <v>1</v>
      </c>
    </row>
    <row r="107" spans="1:34" s="5" customFormat="1" ht="30" customHeight="1" x14ac:dyDescent="0.25">
      <c r="A107" s="6" t="s">
        <v>50</v>
      </c>
      <c r="B107" s="235" t="s">
        <v>49</v>
      </c>
      <c r="C107" s="236"/>
      <c r="D107" s="237"/>
      <c r="E107" s="54">
        <v>1</v>
      </c>
      <c r="F107" s="54"/>
      <c r="G107" s="54">
        <v>1</v>
      </c>
      <c r="H107" s="54"/>
      <c r="I107" s="54"/>
      <c r="J107" s="52">
        <v>6</v>
      </c>
      <c r="K107" s="52">
        <v>4</v>
      </c>
      <c r="L107" s="52">
        <v>2</v>
      </c>
      <c r="M107" s="52"/>
      <c r="N107" s="97">
        <v>4</v>
      </c>
      <c r="O107" s="97">
        <v>3</v>
      </c>
      <c r="P107" s="97"/>
      <c r="Q107" s="97"/>
      <c r="R107" s="97"/>
      <c r="S107" s="97">
        <v>1</v>
      </c>
      <c r="T107" s="97"/>
      <c r="U107" s="97">
        <v>1</v>
      </c>
      <c r="V107" s="97"/>
      <c r="W107" s="97"/>
      <c r="X107" s="52">
        <v>4</v>
      </c>
      <c r="Y107" s="97"/>
      <c r="Z107" s="97"/>
      <c r="AA107" s="97">
        <v>1</v>
      </c>
      <c r="AB107" s="97"/>
      <c r="AC107" s="97"/>
      <c r="AD107" s="97"/>
      <c r="AE107" s="97"/>
      <c r="AF107" s="97"/>
      <c r="AG107" s="47"/>
      <c r="AH107" s="97"/>
    </row>
    <row r="108" spans="1:34" s="5" customFormat="1" ht="32.25" customHeight="1" x14ac:dyDescent="0.25">
      <c r="A108" s="6" t="s">
        <v>48</v>
      </c>
      <c r="B108" s="235" t="s">
        <v>47</v>
      </c>
      <c r="C108" s="236"/>
      <c r="D108" s="237"/>
      <c r="E108" s="54"/>
      <c r="F108" s="54"/>
      <c r="G108" s="54"/>
      <c r="H108" s="54"/>
      <c r="I108" s="54"/>
      <c r="J108" s="52"/>
      <c r="K108" s="52"/>
      <c r="L108" s="52"/>
      <c r="M108" s="52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52"/>
      <c r="Y108" s="97"/>
      <c r="Z108" s="97"/>
      <c r="AA108" s="97"/>
      <c r="AB108" s="97"/>
      <c r="AC108" s="97"/>
      <c r="AD108" s="97"/>
      <c r="AE108" s="97"/>
      <c r="AF108" s="97"/>
      <c r="AG108" s="47"/>
      <c r="AH108" s="97"/>
    </row>
    <row r="109" spans="1:34" s="5" customFormat="1" ht="24.75" customHeight="1" x14ac:dyDescent="0.25">
      <c r="A109" s="6" t="s">
        <v>46</v>
      </c>
      <c r="B109" s="130" t="s">
        <v>45</v>
      </c>
      <c r="C109" s="130"/>
      <c r="D109" s="130"/>
      <c r="E109" s="54">
        <v>2</v>
      </c>
      <c r="F109" s="54"/>
      <c r="G109" s="54">
        <v>2</v>
      </c>
      <c r="H109" s="54"/>
      <c r="I109" s="54"/>
      <c r="J109" s="52">
        <v>6</v>
      </c>
      <c r="K109" s="52">
        <v>5</v>
      </c>
      <c r="L109" s="52">
        <v>1</v>
      </c>
      <c r="M109" s="52"/>
      <c r="N109" s="97"/>
      <c r="O109" s="97"/>
      <c r="P109" s="97"/>
      <c r="Q109" s="97"/>
      <c r="R109" s="97"/>
      <c r="S109" s="97"/>
      <c r="T109" s="97"/>
      <c r="U109" s="97"/>
      <c r="V109" s="97"/>
      <c r="W109" s="97">
        <v>2</v>
      </c>
      <c r="X109" s="52">
        <v>2</v>
      </c>
      <c r="Y109" s="97"/>
      <c r="Z109" s="97"/>
      <c r="AA109" s="97">
        <v>5</v>
      </c>
      <c r="AB109" s="97"/>
      <c r="AC109" s="97"/>
      <c r="AD109" s="97"/>
      <c r="AE109" s="97"/>
      <c r="AF109" s="97"/>
      <c r="AG109" s="47"/>
      <c r="AH109" s="97"/>
    </row>
    <row r="110" spans="1:34" s="5" customFormat="1" ht="39" customHeight="1" x14ac:dyDescent="0.25">
      <c r="A110" s="6" t="s">
        <v>44</v>
      </c>
      <c r="B110" s="235" t="s">
        <v>43</v>
      </c>
      <c r="C110" s="236"/>
      <c r="D110" s="237"/>
      <c r="E110" s="54"/>
      <c r="F110" s="54"/>
      <c r="G110" s="54"/>
      <c r="H110" s="54"/>
      <c r="I110" s="54"/>
      <c r="J110" s="52"/>
      <c r="K110" s="52"/>
      <c r="L110" s="52"/>
      <c r="M110" s="52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52"/>
      <c r="Y110" s="97"/>
      <c r="Z110" s="97"/>
      <c r="AA110" s="97"/>
      <c r="AB110" s="97"/>
      <c r="AC110" s="97"/>
      <c r="AD110" s="97"/>
      <c r="AE110" s="97"/>
      <c r="AF110" s="97"/>
      <c r="AG110" s="47"/>
      <c r="AH110" s="97"/>
    </row>
    <row r="111" spans="1:34" s="5" customFormat="1" ht="33.75" customHeight="1" x14ac:dyDescent="0.25">
      <c r="A111" s="6" t="s">
        <v>42</v>
      </c>
      <c r="B111" s="235" t="s">
        <v>1</v>
      </c>
      <c r="C111" s="236"/>
      <c r="D111" s="237"/>
      <c r="E111" s="54">
        <v>2</v>
      </c>
      <c r="F111" s="54"/>
      <c r="G111" s="54">
        <v>2</v>
      </c>
      <c r="H111" s="54"/>
      <c r="I111" s="54"/>
      <c r="J111" s="52">
        <v>5</v>
      </c>
      <c r="K111" s="52">
        <v>2</v>
      </c>
      <c r="L111" s="52">
        <v>3</v>
      </c>
      <c r="M111" s="52"/>
      <c r="N111" s="97">
        <v>2</v>
      </c>
      <c r="O111" s="97"/>
      <c r="P111" s="97">
        <v>2</v>
      </c>
      <c r="Q111" s="97"/>
      <c r="R111" s="97"/>
      <c r="S111" s="97"/>
      <c r="T111" s="97"/>
      <c r="U111" s="97"/>
      <c r="V111" s="97"/>
      <c r="W111" s="97">
        <v>1</v>
      </c>
      <c r="X111" s="52">
        <v>3</v>
      </c>
      <c r="Y111" s="97"/>
      <c r="Z111" s="97"/>
      <c r="AA111" s="97">
        <v>1</v>
      </c>
      <c r="AB111" s="97"/>
      <c r="AC111" s="97"/>
      <c r="AD111" s="97"/>
      <c r="AE111" s="97"/>
      <c r="AF111" s="97"/>
      <c r="AG111" s="47"/>
      <c r="AH111" s="97"/>
    </row>
    <row r="112" spans="1:34" s="5" customFormat="1" ht="49.5" customHeight="1" x14ac:dyDescent="0.25">
      <c r="A112" s="6" t="s">
        <v>41</v>
      </c>
      <c r="B112" s="142" t="s">
        <v>40</v>
      </c>
      <c r="C112" s="143"/>
      <c r="D112" s="144"/>
      <c r="E112" s="95">
        <f t="shared" ref="E112:AH112" si="10">SUM(E113:E115)</f>
        <v>0</v>
      </c>
      <c r="F112" s="95">
        <f t="shared" si="10"/>
        <v>0</v>
      </c>
      <c r="G112" s="95">
        <f t="shared" si="10"/>
        <v>0</v>
      </c>
      <c r="H112" s="95">
        <f t="shared" si="10"/>
        <v>0</v>
      </c>
      <c r="I112" s="95">
        <f t="shared" si="10"/>
        <v>0</v>
      </c>
      <c r="J112" s="95">
        <f t="shared" si="10"/>
        <v>0</v>
      </c>
      <c r="K112" s="95">
        <f t="shared" si="10"/>
        <v>0</v>
      </c>
      <c r="L112" s="95">
        <f t="shared" si="10"/>
        <v>0</v>
      </c>
      <c r="M112" s="95">
        <f t="shared" si="10"/>
        <v>0</v>
      </c>
      <c r="N112" s="95">
        <f t="shared" si="10"/>
        <v>0</v>
      </c>
      <c r="O112" s="95">
        <f t="shared" si="10"/>
        <v>0</v>
      </c>
      <c r="P112" s="95">
        <f t="shared" si="10"/>
        <v>0</v>
      </c>
      <c r="Q112" s="95">
        <f t="shared" si="10"/>
        <v>0</v>
      </c>
      <c r="R112" s="95">
        <f t="shared" si="10"/>
        <v>0</v>
      </c>
      <c r="S112" s="95">
        <f t="shared" si="10"/>
        <v>0</v>
      </c>
      <c r="T112" s="95">
        <f t="shared" si="10"/>
        <v>0</v>
      </c>
      <c r="U112" s="95">
        <f t="shared" si="10"/>
        <v>0</v>
      </c>
      <c r="V112" s="95">
        <f t="shared" si="10"/>
        <v>0</v>
      </c>
      <c r="W112" s="95">
        <f t="shared" si="10"/>
        <v>0</v>
      </c>
      <c r="X112" s="95">
        <f t="shared" si="10"/>
        <v>0</v>
      </c>
      <c r="Y112" s="95">
        <f t="shared" si="10"/>
        <v>0</v>
      </c>
      <c r="Z112" s="95">
        <f t="shared" si="10"/>
        <v>0</v>
      </c>
      <c r="AA112" s="95">
        <f t="shared" si="10"/>
        <v>0</v>
      </c>
      <c r="AB112" s="95">
        <f t="shared" si="10"/>
        <v>0</v>
      </c>
      <c r="AC112" s="95">
        <f t="shared" si="10"/>
        <v>0</v>
      </c>
      <c r="AD112" s="95">
        <f t="shared" si="10"/>
        <v>0</v>
      </c>
      <c r="AE112" s="95">
        <f t="shared" si="10"/>
        <v>0</v>
      </c>
      <c r="AF112" s="95">
        <f t="shared" si="10"/>
        <v>0</v>
      </c>
      <c r="AG112" s="95">
        <f t="shared" si="10"/>
        <v>0</v>
      </c>
      <c r="AH112" s="95">
        <f t="shared" si="10"/>
        <v>0</v>
      </c>
    </row>
    <row r="113" spans="1:34" s="5" customFormat="1" ht="53.25" customHeight="1" x14ac:dyDescent="0.25">
      <c r="A113" s="6" t="s">
        <v>39</v>
      </c>
      <c r="B113" s="235" t="s">
        <v>38</v>
      </c>
      <c r="C113" s="236"/>
      <c r="D113" s="237"/>
      <c r="E113" s="54"/>
      <c r="F113" s="54"/>
      <c r="G113" s="54"/>
      <c r="H113" s="54"/>
      <c r="I113" s="54"/>
      <c r="J113" s="52"/>
      <c r="K113" s="54"/>
      <c r="L113" s="54"/>
      <c r="M113" s="54"/>
      <c r="N113" s="97"/>
      <c r="O113" s="54"/>
      <c r="P113" s="54"/>
      <c r="Q113" s="54"/>
      <c r="R113" s="54"/>
      <c r="S113" s="54"/>
      <c r="T113" s="54"/>
      <c r="U113" s="54"/>
      <c r="V113" s="54"/>
      <c r="W113" s="54"/>
      <c r="X113" s="52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</row>
    <row r="114" spans="1:34" s="5" customFormat="1" ht="35.25" customHeight="1" x14ac:dyDescent="0.25">
      <c r="A114" s="6" t="s">
        <v>37</v>
      </c>
      <c r="B114" s="235" t="s">
        <v>36</v>
      </c>
      <c r="C114" s="236"/>
      <c r="D114" s="237"/>
      <c r="E114" s="54"/>
      <c r="F114" s="54"/>
      <c r="G114" s="54"/>
      <c r="H114" s="54"/>
      <c r="I114" s="54"/>
      <c r="J114" s="52"/>
      <c r="K114" s="54"/>
      <c r="L114" s="54"/>
      <c r="M114" s="54"/>
      <c r="N114" s="97"/>
      <c r="O114" s="54"/>
      <c r="P114" s="54"/>
      <c r="Q114" s="54"/>
      <c r="R114" s="54"/>
      <c r="S114" s="54"/>
      <c r="T114" s="54"/>
      <c r="U114" s="54"/>
      <c r="V114" s="54"/>
      <c r="W114" s="54"/>
      <c r="X114" s="52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</row>
    <row r="115" spans="1:34" s="5" customFormat="1" ht="39" customHeight="1" x14ac:dyDescent="0.25">
      <c r="A115" s="6" t="s">
        <v>35</v>
      </c>
      <c r="B115" s="235" t="s">
        <v>1</v>
      </c>
      <c r="C115" s="236"/>
      <c r="D115" s="237"/>
      <c r="E115" s="54"/>
      <c r="F115" s="54"/>
      <c r="G115" s="54"/>
      <c r="H115" s="54"/>
      <c r="I115" s="54"/>
      <c r="J115" s="52"/>
      <c r="K115" s="54"/>
      <c r="L115" s="54"/>
      <c r="M115" s="54"/>
      <c r="N115" s="97"/>
      <c r="O115" s="54"/>
      <c r="P115" s="54"/>
      <c r="Q115" s="54"/>
      <c r="R115" s="54"/>
      <c r="S115" s="54"/>
      <c r="T115" s="54"/>
      <c r="U115" s="54"/>
      <c r="V115" s="54"/>
      <c r="W115" s="54"/>
      <c r="X115" s="52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</row>
    <row r="116" spans="1:34" s="8" customFormat="1" ht="72" customHeight="1" x14ac:dyDescent="0.25">
      <c r="A116" s="6" t="s">
        <v>34</v>
      </c>
      <c r="B116" s="248" t="s">
        <v>33</v>
      </c>
      <c r="C116" s="249"/>
      <c r="D116" s="250"/>
      <c r="E116" s="95">
        <f t="shared" ref="E116:AB116" si="11">SUM(E117:E124)</f>
        <v>1188</v>
      </c>
      <c r="F116" s="95">
        <f t="shared" si="11"/>
        <v>26</v>
      </c>
      <c r="G116" s="95">
        <f t="shared" si="11"/>
        <v>1161</v>
      </c>
      <c r="H116" s="95">
        <f t="shared" si="11"/>
        <v>1</v>
      </c>
      <c r="I116" s="95">
        <f t="shared" si="11"/>
        <v>0</v>
      </c>
      <c r="J116" s="95">
        <f t="shared" si="11"/>
        <v>5201</v>
      </c>
      <c r="K116" s="95">
        <f t="shared" si="11"/>
        <v>5021</v>
      </c>
      <c r="L116" s="95">
        <f t="shared" si="11"/>
        <v>137</v>
      </c>
      <c r="M116" s="95">
        <f t="shared" si="11"/>
        <v>2</v>
      </c>
      <c r="N116" s="95">
        <f t="shared" si="11"/>
        <v>3603</v>
      </c>
      <c r="O116" s="95">
        <f t="shared" si="11"/>
        <v>2846</v>
      </c>
      <c r="P116" s="95">
        <f t="shared" si="11"/>
        <v>419</v>
      </c>
      <c r="Q116" s="95">
        <f t="shared" si="11"/>
        <v>70</v>
      </c>
      <c r="R116" s="95">
        <f t="shared" si="11"/>
        <v>1</v>
      </c>
      <c r="S116" s="95">
        <f t="shared" si="11"/>
        <v>267</v>
      </c>
      <c r="T116" s="95">
        <f t="shared" si="11"/>
        <v>37</v>
      </c>
      <c r="U116" s="95">
        <f t="shared" si="11"/>
        <v>191</v>
      </c>
      <c r="V116" s="95">
        <f t="shared" si="11"/>
        <v>39</v>
      </c>
      <c r="W116" s="95">
        <f t="shared" si="11"/>
        <v>4</v>
      </c>
      <c r="X116" s="95">
        <f t="shared" si="11"/>
        <v>3607</v>
      </c>
      <c r="Y116" s="95">
        <f t="shared" si="11"/>
        <v>10</v>
      </c>
      <c r="Z116" s="95">
        <f t="shared" si="11"/>
        <v>10</v>
      </c>
      <c r="AA116" s="95">
        <f t="shared" si="11"/>
        <v>2591</v>
      </c>
      <c r="AB116" s="95">
        <f t="shared" si="11"/>
        <v>28</v>
      </c>
      <c r="AC116" s="95">
        <f>AC117+AC118+AC119+AC120+AC121+AC122+AC123+AC124</f>
        <v>75</v>
      </c>
      <c r="AD116" s="95">
        <f>AD117+AD118+AD119+AD120+AD121+AD122+AD123+AD124</f>
        <v>17</v>
      </c>
      <c r="AE116" s="95">
        <f>AE117+AE118+AE119+AE120+AE121+AE122+AE123+AE124</f>
        <v>92</v>
      </c>
      <c r="AF116" s="95">
        <f>SUM(AF117:AF124)</f>
        <v>22</v>
      </c>
      <c r="AG116" s="95">
        <f t="shared" ref="AG116:AH116" si="12">SUM(AG117:AG124)</f>
        <v>11</v>
      </c>
      <c r="AH116" s="95">
        <f t="shared" si="12"/>
        <v>33</v>
      </c>
    </row>
    <row r="117" spans="1:34" s="5" customFormat="1" ht="19.5" customHeight="1" x14ac:dyDescent="0.25">
      <c r="A117" s="6" t="s">
        <v>32</v>
      </c>
      <c r="B117" s="175" t="s">
        <v>31</v>
      </c>
      <c r="C117" s="176"/>
      <c r="D117" s="177"/>
      <c r="E117" s="121">
        <v>1175</v>
      </c>
      <c r="F117" s="54">
        <v>24</v>
      </c>
      <c r="G117" s="54">
        <v>1150</v>
      </c>
      <c r="H117" s="54">
        <v>1</v>
      </c>
      <c r="I117" s="54"/>
      <c r="J117" s="52">
        <v>5185</v>
      </c>
      <c r="K117" s="52">
        <v>5006</v>
      </c>
      <c r="L117" s="52">
        <v>136</v>
      </c>
      <c r="M117" s="52">
        <v>2</v>
      </c>
      <c r="N117" s="97">
        <v>3595</v>
      </c>
      <c r="O117" s="97">
        <v>2842</v>
      </c>
      <c r="P117" s="97">
        <v>416</v>
      </c>
      <c r="Q117" s="97">
        <v>69</v>
      </c>
      <c r="R117" s="97">
        <v>1</v>
      </c>
      <c r="S117" s="97">
        <v>267</v>
      </c>
      <c r="T117" s="97">
        <v>37</v>
      </c>
      <c r="U117" s="97">
        <v>191</v>
      </c>
      <c r="V117" s="97">
        <v>39</v>
      </c>
      <c r="W117" s="97">
        <v>3</v>
      </c>
      <c r="X117" s="52">
        <v>3598</v>
      </c>
      <c r="Y117" s="97">
        <v>9</v>
      </c>
      <c r="Z117" s="97">
        <v>9</v>
      </c>
      <c r="AA117" s="97">
        <v>2573</v>
      </c>
      <c r="AB117" s="97">
        <v>25</v>
      </c>
      <c r="AC117" s="97">
        <v>72</v>
      </c>
      <c r="AD117" s="97">
        <v>16</v>
      </c>
      <c r="AE117" s="97">
        <v>88</v>
      </c>
      <c r="AF117" s="97">
        <v>21</v>
      </c>
      <c r="AG117" s="47">
        <v>10</v>
      </c>
      <c r="AH117" s="97">
        <v>31</v>
      </c>
    </row>
    <row r="118" spans="1:34" s="5" customFormat="1" ht="33.75" customHeight="1" x14ac:dyDescent="0.25">
      <c r="A118" s="6" t="s">
        <v>30</v>
      </c>
      <c r="B118" s="175" t="s">
        <v>29</v>
      </c>
      <c r="C118" s="176"/>
      <c r="D118" s="177"/>
      <c r="E118" s="54"/>
      <c r="F118" s="54"/>
      <c r="G118" s="54"/>
      <c r="H118" s="54"/>
      <c r="I118" s="54"/>
      <c r="J118" s="52">
        <v>2</v>
      </c>
      <c r="K118" s="52">
        <v>2</v>
      </c>
      <c r="L118" s="52"/>
      <c r="M118" s="52"/>
      <c r="N118" s="97">
        <v>2</v>
      </c>
      <c r="O118" s="97">
        <v>2</v>
      </c>
      <c r="P118" s="97"/>
      <c r="Q118" s="97"/>
      <c r="R118" s="97"/>
      <c r="S118" s="97"/>
      <c r="T118" s="97"/>
      <c r="U118" s="97"/>
      <c r="V118" s="97"/>
      <c r="W118" s="97"/>
      <c r="X118" s="52">
        <v>2</v>
      </c>
      <c r="Y118" s="97"/>
      <c r="Z118" s="97"/>
      <c r="AA118" s="97"/>
      <c r="AB118" s="97"/>
      <c r="AC118" s="97"/>
      <c r="AD118" s="97"/>
      <c r="AE118" s="97"/>
      <c r="AF118" s="97"/>
      <c r="AG118" s="47"/>
      <c r="AH118" s="97"/>
    </row>
    <row r="119" spans="1:34" s="5" customFormat="1" ht="63" customHeight="1" x14ac:dyDescent="0.25">
      <c r="A119" s="6" t="s">
        <v>28</v>
      </c>
      <c r="B119" s="175" t="s">
        <v>27</v>
      </c>
      <c r="C119" s="176"/>
      <c r="D119" s="177"/>
      <c r="E119" s="54">
        <v>11</v>
      </c>
      <c r="F119" s="54">
        <v>2</v>
      </c>
      <c r="G119" s="54">
        <v>9</v>
      </c>
      <c r="H119" s="54"/>
      <c r="I119" s="54"/>
      <c r="J119" s="52">
        <v>11</v>
      </c>
      <c r="K119" s="52">
        <v>11</v>
      </c>
      <c r="L119" s="52"/>
      <c r="M119" s="52"/>
      <c r="N119" s="97">
        <v>6</v>
      </c>
      <c r="O119" s="97">
        <v>2</v>
      </c>
      <c r="P119" s="97">
        <v>3</v>
      </c>
      <c r="Q119" s="97">
        <v>1</v>
      </c>
      <c r="R119" s="97"/>
      <c r="S119" s="97"/>
      <c r="T119" s="97"/>
      <c r="U119" s="97"/>
      <c r="V119" s="97"/>
      <c r="W119" s="97">
        <v>1</v>
      </c>
      <c r="X119" s="52">
        <v>7</v>
      </c>
      <c r="Y119" s="97"/>
      <c r="Z119" s="97">
        <v>1</v>
      </c>
      <c r="AA119" s="97">
        <v>15</v>
      </c>
      <c r="AB119" s="97">
        <v>3</v>
      </c>
      <c r="AC119" s="97">
        <v>3</v>
      </c>
      <c r="AD119" s="97">
        <v>1</v>
      </c>
      <c r="AE119" s="97">
        <v>4</v>
      </c>
      <c r="AF119" s="97">
        <v>1</v>
      </c>
      <c r="AG119" s="47">
        <v>1</v>
      </c>
      <c r="AH119" s="97">
        <v>2</v>
      </c>
    </row>
    <row r="120" spans="1:34" s="5" customFormat="1" ht="40.5" customHeight="1" x14ac:dyDescent="0.25">
      <c r="A120" s="6" t="s">
        <v>26</v>
      </c>
      <c r="B120" s="175" t="s">
        <v>25</v>
      </c>
      <c r="C120" s="176"/>
      <c r="D120" s="177"/>
      <c r="E120" s="54"/>
      <c r="F120" s="54"/>
      <c r="G120" s="54"/>
      <c r="H120" s="54"/>
      <c r="I120" s="54"/>
      <c r="J120" s="52">
        <v>1</v>
      </c>
      <c r="K120" s="52">
        <v>1</v>
      </c>
      <c r="L120" s="52"/>
      <c r="M120" s="52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52"/>
      <c r="Y120" s="97"/>
      <c r="Z120" s="97"/>
      <c r="AA120" s="97">
        <v>1</v>
      </c>
      <c r="AB120" s="97"/>
      <c r="AC120" s="97"/>
      <c r="AD120" s="97"/>
      <c r="AE120" s="97"/>
      <c r="AF120" s="97"/>
      <c r="AG120" s="47"/>
      <c r="AH120" s="97"/>
    </row>
    <row r="121" spans="1:34" s="5" customFormat="1" ht="47.25" customHeight="1" x14ac:dyDescent="0.25">
      <c r="A121" s="6" t="s">
        <v>24</v>
      </c>
      <c r="B121" s="175" t="s">
        <v>23</v>
      </c>
      <c r="C121" s="176"/>
      <c r="D121" s="177"/>
      <c r="E121" s="54"/>
      <c r="F121" s="54"/>
      <c r="G121" s="54"/>
      <c r="H121" s="54"/>
      <c r="I121" s="54"/>
      <c r="J121" s="52">
        <v>1</v>
      </c>
      <c r="K121" s="52">
        <v>1</v>
      </c>
      <c r="L121" s="52"/>
      <c r="M121" s="52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52"/>
      <c r="Y121" s="97"/>
      <c r="Z121" s="97"/>
      <c r="AA121" s="97">
        <v>1</v>
      </c>
      <c r="AB121" s="97"/>
      <c r="AC121" s="97"/>
      <c r="AD121" s="97"/>
      <c r="AE121" s="97"/>
      <c r="AF121" s="97"/>
      <c r="AG121" s="47"/>
      <c r="AH121" s="97"/>
    </row>
    <row r="122" spans="1:34" s="5" customFormat="1" ht="48" customHeight="1" x14ac:dyDescent="0.25">
      <c r="A122" s="6" t="s">
        <v>22</v>
      </c>
      <c r="B122" s="175" t="s">
        <v>21</v>
      </c>
      <c r="C122" s="176"/>
      <c r="D122" s="177"/>
      <c r="E122" s="54"/>
      <c r="F122" s="54"/>
      <c r="G122" s="54"/>
      <c r="H122" s="54"/>
      <c r="I122" s="54"/>
      <c r="J122" s="52"/>
      <c r="K122" s="52"/>
      <c r="L122" s="52"/>
      <c r="M122" s="52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52"/>
      <c r="Y122" s="97"/>
      <c r="Z122" s="97"/>
      <c r="AA122" s="97"/>
      <c r="AB122" s="97"/>
      <c r="AC122" s="97"/>
      <c r="AD122" s="97"/>
      <c r="AE122" s="97"/>
      <c r="AF122" s="97"/>
      <c r="AG122" s="47"/>
      <c r="AH122" s="97"/>
    </row>
    <row r="123" spans="1:34" s="5" customFormat="1" ht="56.25" customHeight="1" x14ac:dyDescent="0.25">
      <c r="A123" s="6" t="s">
        <v>20</v>
      </c>
      <c r="B123" s="175" t="s">
        <v>19</v>
      </c>
      <c r="C123" s="176"/>
      <c r="D123" s="177"/>
      <c r="E123" s="54"/>
      <c r="F123" s="54"/>
      <c r="G123" s="54"/>
      <c r="H123" s="54"/>
      <c r="I123" s="54"/>
      <c r="J123" s="52"/>
      <c r="K123" s="52"/>
      <c r="L123" s="52"/>
      <c r="M123" s="52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52"/>
      <c r="Y123" s="97"/>
      <c r="Z123" s="97"/>
      <c r="AA123" s="97"/>
      <c r="AB123" s="97"/>
      <c r="AC123" s="97"/>
      <c r="AD123" s="97"/>
      <c r="AE123" s="97"/>
      <c r="AF123" s="97"/>
      <c r="AG123" s="47"/>
      <c r="AH123" s="97"/>
    </row>
    <row r="124" spans="1:34" s="5" customFormat="1" ht="67.5" customHeight="1" x14ac:dyDescent="0.25">
      <c r="A124" s="6" t="s">
        <v>18</v>
      </c>
      <c r="B124" s="175" t="s">
        <v>1</v>
      </c>
      <c r="C124" s="176"/>
      <c r="D124" s="177"/>
      <c r="E124" s="112">
        <v>2</v>
      </c>
      <c r="F124" s="112"/>
      <c r="G124" s="112">
        <v>2</v>
      </c>
      <c r="H124" s="112"/>
      <c r="I124" s="112"/>
      <c r="J124" s="52">
        <v>1</v>
      </c>
      <c r="K124" s="52"/>
      <c r="L124" s="52">
        <v>1</v>
      </c>
      <c r="M124" s="52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52"/>
      <c r="Y124" s="97">
        <v>1</v>
      </c>
      <c r="Z124" s="97"/>
      <c r="AA124" s="97">
        <v>1</v>
      </c>
      <c r="AB124" s="97"/>
      <c r="AC124" s="97"/>
      <c r="AD124" s="97"/>
      <c r="AE124" s="97"/>
      <c r="AF124" s="97"/>
      <c r="AG124" s="47"/>
      <c r="AH124" s="97"/>
    </row>
    <row r="125" spans="1:34" s="5" customFormat="1" ht="54.75" customHeight="1" x14ac:dyDescent="0.25">
      <c r="A125" s="6" t="s">
        <v>17</v>
      </c>
      <c r="B125" s="248" t="s">
        <v>16</v>
      </c>
      <c r="C125" s="249"/>
      <c r="D125" s="250"/>
      <c r="E125" s="93">
        <f t="shared" ref="E125:AB125" si="13">SUM(E126:E129)</f>
        <v>0</v>
      </c>
      <c r="F125" s="93">
        <f t="shared" si="13"/>
        <v>0</v>
      </c>
      <c r="G125" s="93">
        <f t="shared" si="13"/>
        <v>0</v>
      </c>
      <c r="H125" s="93">
        <f t="shared" si="13"/>
        <v>0</v>
      </c>
      <c r="I125" s="93">
        <f t="shared" si="13"/>
        <v>0</v>
      </c>
      <c r="J125" s="93">
        <f t="shared" si="13"/>
        <v>2</v>
      </c>
      <c r="K125" s="93">
        <f t="shared" si="13"/>
        <v>2</v>
      </c>
      <c r="L125" s="93">
        <f t="shared" si="13"/>
        <v>0</v>
      </c>
      <c r="M125" s="93">
        <f t="shared" si="13"/>
        <v>0</v>
      </c>
      <c r="N125" s="93">
        <f t="shared" si="13"/>
        <v>0</v>
      </c>
      <c r="O125" s="93">
        <f t="shared" si="13"/>
        <v>0</v>
      </c>
      <c r="P125" s="93">
        <f t="shared" si="13"/>
        <v>0</v>
      </c>
      <c r="Q125" s="93">
        <f t="shared" si="13"/>
        <v>0</v>
      </c>
      <c r="R125" s="93">
        <f t="shared" si="13"/>
        <v>0</v>
      </c>
      <c r="S125" s="93">
        <f t="shared" si="13"/>
        <v>0</v>
      </c>
      <c r="T125" s="93">
        <f t="shared" si="13"/>
        <v>0</v>
      </c>
      <c r="U125" s="93">
        <f t="shared" si="13"/>
        <v>0</v>
      </c>
      <c r="V125" s="93">
        <f t="shared" si="13"/>
        <v>0</v>
      </c>
      <c r="W125" s="93">
        <f t="shared" si="13"/>
        <v>0</v>
      </c>
      <c r="X125" s="93">
        <f t="shared" si="13"/>
        <v>0</v>
      </c>
      <c r="Y125" s="93">
        <f t="shared" si="13"/>
        <v>0</v>
      </c>
      <c r="Z125" s="93">
        <f t="shared" si="13"/>
        <v>0</v>
      </c>
      <c r="AA125" s="93">
        <f t="shared" si="13"/>
        <v>2</v>
      </c>
      <c r="AB125" s="93">
        <f t="shared" si="13"/>
        <v>0</v>
      </c>
      <c r="AC125" s="93">
        <f>AC126+AC127+AC128+AC129</f>
        <v>0</v>
      </c>
      <c r="AD125" s="93">
        <f>AD126+AD127+AD128+AD129</f>
        <v>0</v>
      </c>
      <c r="AE125" s="93">
        <f>AE126+AE127+AE128+AE129</f>
        <v>0</v>
      </c>
      <c r="AF125" s="93">
        <f t="shared" ref="AF125:AH125" si="14">AF126+AF127+AF128+AF129</f>
        <v>0</v>
      </c>
      <c r="AG125" s="93">
        <f t="shared" si="14"/>
        <v>0</v>
      </c>
      <c r="AH125" s="93">
        <f t="shared" si="14"/>
        <v>0</v>
      </c>
    </row>
    <row r="126" spans="1:34" s="5" customFormat="1" ht="37.5" customHeight="1" x14ac:dyDescent="0.25">
      <c r="A126" s="6" t="s">
        <v>15</v>
      </c>
      <c r="B126" s="175" t="s">
        <v>14</v>
      </c>
      <c r="C126" s="176"/>
      <c r="D126" s="177"/>
      <c r="E126" s="112"/>
      <c r="F126" s="112"/>
      <c r="G126" s="112"/>
      <c r="H126" s="112"/>
      <c r="I126" s="112"/>
      <c r="J126" s="52">
        <v>1</v>
      </c>
      <c r="K126" s="112">
        <v>1</v>
      </c>
      <c r="L126" s="112"/>
      <c r="M126" s="112"/>
      <c r="N126" s="97"/>
      <c r="O126" s="112"/>
      <c r="P126" s="112"/>
      <c r="Q126" s="112"/>
      <c r="R126" s="112"/>
      <c r="S126" s="112"/>
      <c r="T126" s="112"/>
      <c r="U126" s="112"/>
      <c r="V126" s="112"/>
      <c r="W126" s="112"/>
      <c r="X126" s="52"/>
      <c r="Y126" s="112"/>
      <c r="Z126" s="112"/>
      <c r="AA126" s="112">
        <v>1</v>
      </c>
      <c r="AB126" s="112"/>
      <c r="AC126" s="112"/>
      <c r="AD126" s="112"/>
      <c r="AE126" s="112"/>
      <c r="AF126" s="112"/>
      <c r="AG126" s="112"/>
      <c r="AH126" s="112"/>
    </row>
    <row r="127" spans="1:34" s="5" customFormat="1" ht="21" customHeight="1" x14ac:dyDescent="0.25">
      <c r="A127" s="6" t="s">
        <v>13</v>
      </c>
      <c r="B127" s="175" t="s">
        <v>12</v>
      </c>
      <c r="C127" s="176"/>
      <c r="D127" s="177"/>
      <c r="E127" s="112"/>
      <c r="F127" s="112"/>
      <c r="G127" s="112"/>
      <c r="H127" s="112"/>
      <c r="I127" s="112"/>
      <c r="J127" s="52"/>
      <c r="K127" s="112"/>
      <c r="L127" s="112"/>
      <c r="M127" s="112"/>
      <c r="N127" s="97"/>
      <c r="O127" s="112"/>
      <c r="P127" s="112"/>
      <c r="Q127" s="112"/>
      <c r="R127" s="112"/>
      <c r="S127" s="112"/>
      <c r="T127" s="112"/>
      <c r="U127" s="112"/>
      <c r="V127" s="112"/>
      <c r="W127" s="112"/>
      <c r="X127" s="5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</row>
    <row r="128" spans="1:34" s="5" customFormat="1" ht="49.5" customHeight="1" x14ac:dyDescent="0.25">
      <c r="A128" s="6" t="s">
        <v>11</v>
      </c>
      <c r="B128" s="175" t="s">
        <v>10</v>
      </c>
      <c r="C128" s="176"/>
      <c r="D128" s="177"/>
      <c r="E128" s="112"/>
      <c r="F128" s="112"/>
      <c r="G128" s="112"/>
      <c r="H128" s="112"/>
      <c r="I128" s="112"/>
      <c r="J128" s="52"/>
      <c r="K128" s="112"/>
      <c r="L128" s="112"/>
      <c r="M128" s="112"/>
      <c r="N128" s="97"/>
      <c r="O128" s="112"/>
      <c r="P128" s="112"/>
      <c r="Q128" s="112"/>
      <c r="R128" s="112"/>
      <c r="S128" s="112"/>
      <c r="T128" s="112"/>
      <c r="U128" s="112"/>
      <c r="V128" s="112"/>
      <c r="W128" s="112"/>
      <c r="X128" s="52"/>
      <c r="Y128" s="112"/>
      <c r="Z128" s="112"/>
      <c r="AA128" s="112"/>
      <c r="AB128" s="112"/>
      <c r="AC128" s="112"/>
      <c r="AD128" s="112"/>
      <c r="AE128" s="112"/>
      <c r="AF128" s="112"/>
      <c r="AG128" s="112"/>
      <c r="AH128" s="112"/>
    </row>
    <row r="129" spans="1:34" s="5" customFormat="1" ht="34.5" customHeight="1" x14ac:dyDescent="0.25">
      <c r="A129" s="6" t="s">
        <v>9</v>
      </c>
      <c r="B129" s="175" t="s">
        <v>1</v>
      </c>
      <c r="C129" s="176"/>
      <c r="D129" s="177"/>
      <c r="E129" s="112"/>
      <c r="F129" s="112"/>
      <c r="G129" s="112"/>
      <c r="H129" s="112"/>
      <c r="I129" s="112"/>
      <c r="J129" s="52">
        <v>1</v>
      </c>
      <c r="K129" s="112">
        <v>1</v>
      </c>
      <c r="L129" s="112"/>
      <c r="M129" s="112"/>
      <c r="N129" s="97"/>
      <c r="O129" s="112"/>
      <c r="P129" s="112"/>
      <c r="Q129" s="112"/>
      <c r="R129" s="112"/>
      <c r="S129" s="112"/>
      <c r="T129" s="112"/>
      <c r="U129" s="112"/>
      <c r="V129" s="112"/>
      <c r="W129" s="112"/>
      <c r="X129" s="52"/>
      <c r="Y129" s="112"/>
      <c r="Z129" s="112"/>
      <c r="AA129" s="112">
        <v>1</v>
      </c>
      <c r="AB129" s="112"/>
      <c r="AC129" s="112"/>
      <c r="AD129" s="112"/>
      <c r="AE129" s="112"/>
      <c r="AF129" s="112"/>
      <c r="AG129" s="112"/>
      <c r="AH129" s="112"/>
    </row>
    <row r="130" spans="1:34" s="5" customFormat="1" ht="58.5" customHeight="1" x14ac:dyDescent="0.25">
      <c r="A130" s="6" t="s">
        <v>8</v>
      </c>
      <c r="B130" s="248" t="s">
        <v>7</v>
      </c>
      <c r="C130" s="249"/>
      <c r="D130" s="250"/>
      <c r="E130" s="93">
        <f t="shared" ref="E130:AB130" si="15">SUM(E131:E132)</f>
        <v>0</v>
      </c>
      <c r="F130" s="93">
        <f t="shared" si="15"/>
        <v>0</v>
      </c>
      <c r="G130" s="93">
        <f t="shared" si="15"/>
        <v>0</v>
      </c>
      <c r="H130" s="93">
        <f t="shared" si="15"/>
        <v>0</v>
      </c>
      <c r="I130" s="93">
        <f t="shared" si="15"/>
        <v>0</v>
      </c>
      <c r="J130" s="93">
        <f t="shared" si="15"/>
        <v>0</v>
      </c>
      <c r="K130" s="93">
        <f t="shared" si="15"/>
        <v>0</v>
      </c>
      <c r="L130" s="93">
        <f t="shared" si="15"/>
        <v>0</v>
      </c>
      <c r="M130" s="93">
        <f t="shared" si="15"/>
        <v>0</v>
      </c>
      <c r="N130" s="93">
        <f t="shared" si="15"/>
        <v>0</v>
      </c>
      <c r="O130" s="93">
        <f t="shared" si="15"/>
        <v>0</v>
      </c>
      <c r="P130" s="93">
        <f t="shared" si="15"/>
        <v>0</v>
      </c>
      <c r="Q130" s="93">
        <f t="shared" si="15"/>
        <v>0</v>
      </c>
      <c r="R130" s="93">
        <f t="shared" si="15"/>
        <v>0</v>
      </c>
      <c r="S130" s="93">
        <f t="shared" si="15"/>
        <v>0</v>
      </c>
      <c r="T130" s="93">
        <f t="shared" si="15"/>
        <v>0</v>
      </c>
      <c r="U130" s="93">
        <f t="shared" si="15"/>
        <v>0</v>
      </c>
      <c r="V130" s="93">
        <f t="shared" si="15"/>
        <v>0</v>
      </c>
      <c r="W130" s="93">
        <f t="shared" si="15"/>
        <v>0</v>
      </c>
      <c r="X130" s="93">
        <f t="shared" si="15"/>
        <v>0</v>
      </c>
      <c r="Y130" s="93">
        <f t="shared" si="15"/>
        <v>0</v>
      </c>
      <c r="Z130" s="93">
        <f t="shared" si="15"/>
        <v>0</v>
      </c>
      <c r="AA130" s="93">
        <f>AA131+AA132</f>
        <v>0</v>
      </c>
      <c r="AB130" s="93">
        <f t="shared" si="15"/>
        <v>0</v>
      </c>
      <c r="AC130" s="93">
        <f>AC131+AC132</f>
        <v>0</v>
      </c>
      <c r="AD130" s="93">
        <f>AD131+AD132</f>
        <v>0</v>
      </c>
      <c r="AE130" s="93">
        <f>AE131+AE132</f>
        <v>0</v>
      </c>
      <c r="AF130" s="93">
        <f t="shared" ref="AF130:AH130" si="16">AF131+AF132</f>
        <v>0</v>
      </c>
      <c r="AG130" s="93">
        <f t="shared" si="16"/>
        <v>0</v>
      </c>
      <c r="AH130" s="93">
        <f t="shared" si="16"/>
        <v>0</v>
      </c>
    </row>
    <row r="131" spans="1:34" s="5" customFormat="1" ht="41.25" customHeight="1" x14ac:dyDescent="0.25">
      <c r="A131" s="6" t="s">
        <v>6</v>
      </c>
      <c r="B131" s="175" t="s">
        <v>5</v>
      </c>
      <c r="C131" s="176"/>
      <c r="D131" s="177"/>
      <c r="E131" s="112"/>
      <c r="F131" s="112"/>
      <c r="G131" s="112"/>
      <c r="H131" s="112"/>
      <c r="I131" s="112"/>
      <c r="J131" s="52"/>
      <c r="K131" s="112"/>
      <c r="L131" s="112"/>
      <c r="M131" s="112"/>
      <c r="N131" s="97"/>
      <c r="O131" s="112"/>
      <c r="P131" s="112"/>
      <c r="Q131" s="112"/>
      <c r="R131" s="112"/>
      <c r="S131" s="112"/>
      <c r="T131" s="112"/>
      <c r="U131" s="112"/>
      <c r="V131" s="112"/>
      <c r="W131" s="112"/>
      <c r="X131" s="5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</row>
    <row r="132" spans="1:34" s="5" customFormat="1" ht="41.25" customHeight="1" x14ac:dyDescent="0.25">
      <c r="A132" s="6" t="s">
        <v>4</v>
      </c>
      <c r="B132" s="175" t="s">
        <v>3</v>
      </c>
      <c r="C132" s="176"/>
      <c r="D132" s="177"/>
      <c r="E132" s="112"/>
      <c r="F132" s="112"/>
      <c r="G132" s="112"/>
      <c r="H132" s="112"/>
      <c r="I132" s="112"/>
      <c r="J132" s="52"/>
      <c r="K132" s="112"/>
      <c r="L132" s="112"/>
      <c r="M132" s="112"/>
      <c r="N132" s="97"/>
      <c r="O132" s="112"/>
      <c r="P132" s="112"/>
      <c r="Q132" s="112"/>
      <c r="R132" s="112"/>
      <c r="S132" s="112"/>
      <c r="T132" s="112"/>
      <c r="U132" s="112"/>
      <c r="V132" s="112"/>
      <c r="W132" s="112"/>
      <c r="X132" s="5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</row>
    <row r="133" spans="1:34" s="5" customFormat="1" ht="35.25" customHeight="1" x14ac:dyDescent="0.25">
      <c r="A133" s="6" t="s">
        <v>2</v>
      </c>
      <c r="B133" s="142" t="s">
        <v>1</v>
      </c>
      <c r="C133" s="143"/>
      <c r="D133" s="144"/>
      <c r="E133" s="112">
        <v>6</v>
      </c>
      <c r="F133" s="112">
        <v>4</v>
      </c>
      <c r="G133" s="112">
        <v>2</v>
      </c>
      <c r="H133" s="112"/>
      <c r="I133" s="112"/>
      <c r="J133" s="52">
        <v>18</v>
      </c>
      <c r="K133" s="52">
        <v>10</v>
      </c>
      <c r="L133" s="52">
        <v>5</v>
      </c>
      <c r="M133" s="52">
        <v>2</v>
      </c>
      <c r="N133" s="97">
        <v>7</v>
      </c>
      <c r="O133" s="97">
        <v>6</v>
      </c>
      <c r="P133" s="97"/>
      <c r="Q133" s="97"/>
      <c r="R133" s="97"/>
      <c r="S133" s="97">
        <v>1</v>
      </c>
      <c r="T133" s="97"/>
      <c r="U133" s="97">
        <v>1</v>
      </c>
      <c r="V133" s="97"/>
      <c r="W133" s="97"/>
      <c r="X133" s="52">
        <v>7</v>
      </c>
      <c r="Y133" s="97"/>
      <c r="Z133" s="97">
        <v>3</v>
      </c>
      <c r="AA133" s="97">
        <v>9</v>
      </c>
      <c r="AB133" s="97">
        <v>5</v>
      </c>
      <c r="AC133" s="97">
        <v>2</v>
      </c>
      <c r="AD133" s="97">
        <v>2</v>
      </c>
      <c r="AE133" s="97">
        <v>4</v>
      </c>
      <c r="AF133" s="97"/>
      <c r="AG133" s="47"/>
      <c r="AH133" s="97"/>
    </row>
    <row r="134" spans="1:34" s="5" customFormat="1" ht="35.25" customHeight="1" x14ac:dyDescent="0.25">
      <c r="A134" s="6"/>
      <c r="B134" s="142" t="s">
        <v>0</v>
      </c>
      <c r="C134" s="143"/>
      <c r="D134" s="144"/>
      <c r="E134" s="93">
        <f t="shared" ref="E134:AH134" si="17">E19+E39+E51+E59+E73+E80+E87+E90+E112+E116+E125+E130+E133</f>
        <v>1512</v>
      </c>
      <c r="F134" s="93">
        <f t="shared" si="17"/>
        <v>131</v>
      </c>
      <c r="G134" s="93">
        <f t="shared" si="17"/>
        <v>1380</v>
      </c>
      <c r="H134" s="93">
        <f t="shared" si="17"/>
        <v>1</v>
      </c>
      <c r="I134" s="93">
        <f t="shared" si="17"/>
        <v>0</v>
      </c>
      <c r="J134" s="93">
        <f t="shared" si="17"/>
        <v>5756</v>
      </c>
      <c r="K134" s="93">
        <f t="shared" si="17"/>
        <v>5449</v>
      </c>
      <c r="L134" s="93">
        <f t="shared" si="17"/>
        <v>253</v>
      </c>
      <c r="M134" s="93">
        <f t="shared" si="17"/>
        <v>10</v>
      </c>
      <c r="N134" s="93">
        <f t="shared" si="17"/>
        <v>3888</v>
      </c>
      <c r="O134" s="93">
        <f t="shared" si="17"/>
        <v>3019</v>
      </c>
      <c r="P134" s="93">
        <f t="shared" si="17"/>
        <v>452</v>
      </c>
      <c r="Q134" s="93">
        <f t="shared" si="17"/>
        <v>90</v>
      </c>
      <c r="R134" s="93">
        <f t="shared" si="17"/>
        <v>1</v>
      </c>
      <c r="S134" s="93">
        <f t="shared" si="17"/>
        <v>326</v>
      </c>
      <c r="T134" s="93">
        <f t="shared" si="17"/>
        <v>44</v>
      </c>
      <c r="U134" s="93">
        <f t="shared" si="17"/>
        <v>241</v>
      </c>
      <c r="V134" s="93">
        <f t="shared" si="17"/>
        <v>41</v>
      </c>
      <c r="W134" s="93">
        <f t="shared" si="17"/>
        <v>15</v>
      </c>
      <c r="X134" s="93">
        <f t="shared" si="17"/>
        <v>3903</v>
      </c>
      <c r="Y134" s="93">
        <f t="shared" si="17"/>
        <v>36</v>
      </c>
      <c r="Z134" s="93">
        <f t="shared" si="17"/>
        <v>64</v>
      </c>
      <c r="AA134" s="93">
        <f t="shared" si="17"/>
        <v>3020</v>
      </c>
      <c r="AB134" s="93">
        <f t="shared" si="17"/>
        <v>134</v>
      </c>
      <c r="AC134" s="93">
        <f t="shared" si="17"/>
        <v>117</v>
      </c>
      <c r="AD134" s="93">
        <f t="shared" si="17"/>
        <v>35</v>
      </c>
      <c r="AE134" s="93">
        <f t="shared" si="17"/>
        <v>152</v>
      </c>
      <c r="AF134" s="93">
        <f t="shared" si="17"/>
        <v>33</v>
      </c>
      <c r="AG134" s="93">
        <f t="shared" si="17"/>
        <v>16</v>
      </c>
      <c r="AH134" s="93">
        <f t="shared" si="17"/>
        <v>49</v>
      </c>
    </row>
    <row r="135" spans="1:34" ht="14.25" x14ac:dyDescent="0.2">
      <c r="E135" s="11"/>
      <c r="F135" s="11"/>
      <c r="G135" s="13"/>
      <c r="H135" s="13"/>
      <c r="I135" s="13"/>
      <c r="J135" s="13"/>
      <c r="K135" s="13"/>
      <c r="L135" s="13"/>
      <c r="M135" s="13"/>
      <c r="N135" s="13"/>
      <c r="O135" s="13"/>
      <c r="P135" s="11"/>
      <c r="Q135" s="11"/>
      <c r="R135" s="11"/>
      <c r="S135" s="11"/>
      <c r="T135" s="11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H135" s="3"/>
    </row>
    <row r="136" spans="1:34" ht="99" customHeight="1" x14ac:dyDescent="0.2">
      <c r="D136" s="127" t="s">
        <v>264</v>
      </c>
      <c r="E136" s="128"/>
      <c r="F136" s="128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H136" s="3"/>
    </row>
    <row r="137" spans="1:34" ht="14.25" x14ac:dyDescent="0.2"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H137" s="3"/>
    </row>
    <row r="138" spans="1:34" ht="14.25" x14ac:dyDescent="0.2"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H138" s="3"/>
    </row>
    <row r="139" spans="1:34" ht="14.25" x14ac:dyDescent="0.2">
      <c r="E139" s="11"/>
      <c r="F139" s="11"/>
      <c r="G139" s="11"/>
      <c r="H139" s="11"/>
      <c r="I139" s="11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H139" s="3"/>
    </row>
    <row r="140" spans="1:34" ht="14.25" x14ac:dyDescent="0.2">
      <c r="E140" s="11"/>
      <c r="F140" s="11"/>
      <c r="G140" s="11"/>
      <c r="H140" s="11"/>
      <c r="I140" s="11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H140" s="3"/>
    </row>
    <row r="141" spans="1:34" ht="14.25" x14ac:dyDescent="0.2">
      <c r="E141" s="11"/>
      <c r="F141" s="11"/>
      <c r="G141" s="11"/>
      <c r="H141" s="11"/>
      <c r="I141" s="11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H141" s="3"/>
    </row>
    <row r="142" spans="1:34" ht="14.25" x14ac:dyDescent="0.2">
      <c r="E142" s="11"/>
      <c r="F142" s="11"/>
      <c r="G142" s="11"/>
      <c r="H142" s="11"/>
      <c r="I142" s="11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H142" s="3"/>
    </row>
    <row r="143" spans="1:34" ht="14.25" x14ac:dyDescent="0.2"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H143" s="3"/>
    </row>
    <row r="144" spans="1:34" ht="14.25" x14ac:dyDescent="0.2"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H144" s="3"/>
    </row>
    <row r="145" spans="34:34" x14ac:dyDescent="0.2">
      <c r="AH145" s="3"/>
    </row>
    <row r="146" spans="34:34" x14ac:dyDescent="0.2">
      <c r="AH146" s="3"/>
    </row>
    <row r="147" spans="34:34" x14ac:dyDescent="0.2">
      <c r="AH147" s="3"/>
    </row>
    <row r="148" spans="34:34" x14ac:dyDescent="0.2">
      <c r="AH148" s="3"/>
    </row>
    <row r="149" spans="34:34" x14ac:dyDescent="0.2">
      <c r="AH149" s="3"/>
    </row>
    <row r="150" spans="34:34" x14ac:dyDescent="0.2">
      <c r="AH150" s="3"/>
    </row>
    <row r="151" spans="34:34" x14ac:dyDescent="0.2">
      <c r="AH151" s="3"/>
    </row>
    <row r="152" spans="34:34" x14ac:dyDescent="0.2">
      <c r="AH152" s="3"/>
    </row>
    <row r="153" spans="34:34" x14ac:dyDescent="0.2">
      <c r="AH153" s="3"/>
    </row>
    <row r="154" spans="34:34" x14ac:dyDescent="0.2">
      <c r="AH154" s="3"/>
    </row>
    <row r="155" spans="34:34" x14ac:dyDescent="0.2">
      <c r="AH155" s="3"/>
    </row>
    <row r="156" spans="34:34" x14ac:dyDescent="0.2">
      <c r="AH156" s="3"/>
    </row>
    <row r="157" spans="34:34" x14ac:dyDescent="0.2">
      <c r="AH157" s="3"/>
    </row>
    <row r="158" spans="34:34" x14ac:dyDescent="0.2">
      <c r="AH158" s="3"/>
    </row>
    <row r="159" spans="34:34" x14ac:dyDescent="0.2">
      <c r="AH159" s="3"/>
    </row>
    <row r="160" spans="34:34" x14ac:dyDescent="0.2">
      <c r="AH160" s="3"/>
    </row>
    <row r="161" spans="34:34" x14ac:dyDescent="0.2">
      <c r="AH161" s="3"/>
    </row>
    <row r="162" spans="34:34" x14ac:dyDescent="0.2">
      <c r="AH162" s="3"/>
    </row>
    <row r="163" spans="34:34" x14ac:dyDescent="0.2">
      <c r="AH163" s="3"/>
    </row>
    <row r="164" spans="34:34" x14ac:dyDescent="0.2">
      <c r="AH164" s="3"/>
    </row>
    <row r="165" spans="34:34" x14ac:dyDescent="0.2">
      <c r="AH165" s="3"/>
    </row>
    <row r="166" spans="34:34" x14ac:dyDescent="0.2">
      <c r="AH166" s="3"/>
    </row>
    <row r="167" spans="34:34" x14ac:dyDescent="0.2">
      <c r="AH167" s="3"/>
    </row>
    <row r="168" spans="34:34" x14ac:dyDescent="0.2">
      <c r="AH168" s="3"/>
    </row>
    <row r="169" spans="34:34" x14ac:dyDescent="0.2">
      <c r="AH169" s="3"/>
    </row>
    <row r="170" spans="34:34" x14ac:dyDescent="0.2">
      <c r="AH170" s="3"/>
    </row>
    <row r="171" spans="34:34" x14ac:dyDescent="0.2">
      <c r="AH171" s="3"/>
    </row>
    <row r="172" spans="34:34" x14ac:dyDescent="0.2">
      <c r="AH172" s="3"/>
    </row>
    <row r="173" spans="34:34" x14ac:dyDescent="0.2">
      <c r="AH173" s="3"/>
    </row>
    <row r="174" spans="34:34" x14ac:dyDescent="0.2">
      <c r="AH174" s="3"/>
    </row>
    <row r="175" spans="34:34" x14ac:dyDescent="0.2">
      <c r="AH175" s="3"/>
    </row>
    <row r="176" spans="34:34" x14ac:dyDescent="0.2">
      <c r="AH176" s="3"/>
    </row>
    <row r="177" spans="34:34" x14ac:dyDescent="0.2">
      <c r="AH177" s="3"/>
    </row>
    <row r="178" spans="34:34" x14ac:dyDescent="0.2">
      <c r="AH178" s="3"/>
    </row>
    <row r="179" spans="34:34" x14ac:dyDescent="0.2">
      <c r="AH179" s="3"/>
    </row>
    <row r="180" spans="34:34" x14ac:dyDescent="0.2">
      <c r="AH180" s="3"/>
    </row>
    <row r="181" spans="34:34" x14ac:dyDescent="0.2">
      <c r="AH181" s="3"/>
    </row>
    <row r="182" spans="34:34" x14ac:dyDescent="0.2">
      <c r="AH182" s="3"/>
    </row>
    <row r="183" spans="34:34" x14ac:dyDescent="0.2">
      <c r="AH183" s="3"/>
    </row>
    <row r="184" spans="34:34" x14ac:dyDescent="0.2">
      <c r="AH184" s="3"/>
    </row>
    <row r="185" spans="34:34" x14ac:dyDescent="0.2">
      <c r="AH185" s="3"/>
    </row>
    <row r="186" spans="34:34" x14ac:dyDescent="0.2">
      <c r="AH186" s="3"/>
    </row>
    <row r="187" spans="34:34" x14ac:dyDescent="0.2">
      <c r="AH187" s="3"/>
    </row>
    <row r="188" spans="34:34" x14ac:dyDescent="0.2">
      <c r="AH188" s="3"/>
    </row>
    <row r="189" spans="34:34" x14ac:dyDescent="0.2">
      <c r="AH189" s="3"/>
    </row>
    <row r="190" spans="34:34" x14ac:dyDescent="0.2">
      <c r="AH190" s="3"/>
    </row>
    <row r="191" spans="34:34" x14ac:dyDescent="0.2">
      <c r="AH191" s="3"/>
    </row>
    <row r="192" spans="34:34" x14ac:dyDescent="0.2">
      <c r="AH192" s="3"/>
    </row>
    <row r="193" spans="34:34" x14ac:dyDescent="0.2">
      <c r="AH193" s="3"/>
    </row>
    <row r="194" spans="34:34" x14ac:dyDescent="0.2">
      <c r="AH194" s="3"/>
    </row>
    <row r="195" spans="34:34" x14ac:dyDescent="0.2">
      <c r="AH195" s="3"/>
    </row>
    <row r="196" spans="34:34" x14ac:dyDescent="0.2">
      <c r="AH196" s="3"/>
    </row>
    <row r="197" spans="34:34" x14ac:dyDescent="0.2">
      <c r="AH197" s="3"/>
    </row>
    <row r="198" spans="34:34" x14ac:dyDescent="0.2">
      <c r="AH198" s="3"/>
    </row>
    <row r="199" spans="34:34" x14ac:dyDescent="0.2">
      <c r="AH199" s="3"/>
    </row>
    <row r="200" spans="34:34" x14ac:dyDescent="0.2">
      <c r="AH200" s="3"/>
    </row>
    <row r="201" spans="34:34" x14ac:dyDescent="0.2">
      <c r="AH201" s="3"/>
    </row>
    <row r="202" spans="34:34" x14ac:dyDescent="0.2">
      <c r="AH202" s="3"/>
    </row>
    <row r="203" spans="34:34" x14ac:dyDescent="0.2">
      <c r="AH203" s="3"/>
    </row>
    <row r="204" spans="34:34" x14ac:dyDescent="0.2">
      <c r="AH204" s="3"/>
    </row>
    <row r="205" spans="34:34" x14ac:dyDescent="0.2">
      <c r="AH205" s="3"/>
    </row>
    <row r="206" spans="34:34" x14ac:dyDescent="0.2">
      <c r="AH206" s="3"/>
    </row>
    <row r="207" spans="34:34" x14ac:dyDescent="0.2">
      <c r="AH207" s="3"/>
    </row>
    <row r="208" spans="34:34" x14ac:dyDescent="0.2">
      <c r="AH208" s="3"/>
    </row>
    <row r="209" spans="34:34" x14ac:dyDescent="0.2">
      <c r="AH209" s="3"/>
    </row>
    <row r="210" spans="34:34" x14ac:dyDescent="0.2">
      <c r="AH210" s="3"/>
    </row>
    <row r="211" spans="34:34" x14ac:dyDescent="0.2">
      <c r="AH211" s="3"/>
    </row>
    <row r="212" spans="34:34" x14ac:dyDescent="0.2">
      <c r="AH212" s="3"/>
    </row>
    <row r="213" spans="34:34" x14ac:dyDescent="0.2">
      <c r="AH213" s="3"/>
    </row>
    <row r="214" spans="34:34" x14ac:dyDescent="0.2">
      <c r="AH214" s="3"/>
    </row>
    <row r="215" spans="34:34" x14ac:dyDescent="0.2">
      <c r="AH215" s="3"/>
    </row>
    <row r="216" spans="34:34" x14ac:dyDescent="0.2">
      <c r="AH216" s="3"/>
    </row>
    <row r="217" spans="34:34" x14ac:dyDescent="0.2">
      <c r="AH217" s="3"/>
    </row>
    <row r="218" spans="34:34" x14ac:dyDescent="0.2">
      <c r="AH218" s="3"/>
    </row>
    <row r="219" spans="34:34" x14ac:dyDescent="0.2">
      <c r="AH219" s="3"/>
    </row>
    <row r="220" spans="34:34" x14ac:dyDescent="0.2">
      <c r="AH220" s="3"/>
    </row>
    <row r="221" spans="34:34" x14ac:dyDescent="0.2">
      <c r="AH221" s="3"/>
    </row>
    <row r="222" spans="34:34" x14ac:dyDescent="0.2">
      <c r="AH222" s="3"/>
    </row>
    <row r="223" spans="34:34" x14ac:dyDescent="0.2">
      <c r="AH223" s="3"/>
    </row>
    <row r="224" spans="34:34" x14ac:dyDescent="0.2">
      <c r="AH224" s="3"/>
    </row>
    <row r="225" spans="34:34" x14ac:dyDescent="0.2">
      <c r="AH225" s="3"/>
    </row>
    <row r="226" spans="34:34" x14ac:dyDescent="0.2">
      <c r="AH226" s="3"/>
    </row>
    <row r="227" spans="34:34" x14ac:dyDescent="0.2">
      <c r="AH227" s="3"/>
    </row>
    <row r="228" spans="34:34" x14ac:dyDescent="0.2">
      <c r="AH228" s="3"/>
    </row>
    <row r="229" spans="34:34" x14ac:dyDescent="0.2">
      <c r="AH229" s="3"/>
    </row>
    <row r="230" spans="34:34" x14ac:dyDescent="0.2">
      <c r="AH230" s="3"/>
    </row>
    <row r="231" spans="34:34" x14ac:dyDescent="0.2">
      <c r="AH231" s="3"/>
    </row>
    <row r="232" spans="34:34" x14ac:dyDescent="0.2">
      <c r="AH232" s="3"/>
    </row>
    <row r="233" spans="34:34" x14ac:dyDescent="0.2">
      <c r="AH233" s="3"/>
    </row>
    <row r="234" spans="34:34" x14ac:dyDescent="0.2">
      <c r="AH234" s="3"/>
    </row>
    <row r="235" spans="34:34" x14ac:dyDescent="0.2">
      <c r="AH235" s="3"/>
    </row>
    <row r="236" spans="34:34" x14ac:dyDescent="0.2">
      <c r="AH236" s="3"/>
    </row>
    <row r="237" spans="34:34" x14ac:dyDescent="0.2">
      <c r="AH237" s="3"/>
    </row>
    <row r="238" spans="34:34" x14ac:dyDescent="0.2">
      <c r="AH238" s="3"/>
    </row>
    <row r="239" spans="34:34" x14ac:dyDescent="0.2">
      <c r="AH239" s="3"/>
    </row>
    <row r="240" spans="34:34" x14ac:dyDescent="0.2">
      <c r="AH240" s="3"/>
    </row>
    <row r="241" spans="34:34" x14ac:dyDescent="0.2">
      <c r="AH241" s="3"/>
    </row>
    <row r="242" spans="34:34" x14ac:dyDescent="0.2">
      <c r="AH242" s="3"/>
    </row>
    <row r="243" spans="34:34" x14ac:dyDescent="0.2">
      <c r="AH243" s="3"/>
    </row>
    <row r="244" spans="34:34" x14ac:dyDescent="0.2">
      <c r="AH244" s="3"/>
    </row>
    <row r="245" spans="34:34" x14ac:dyDescent="0.2">
      <c r="AH245" s="3"/>
    </row>
    <row r="246" spans="34:34" x14ac:dyDescent="0.2">
      <c r="AH246" s="3"/>
    </row>
    <row r="247" spans="34:34" x14ac:dyDescent="0.2">
      <c r="AH247" s="3"/>
    </row>
    <row r="248" spans="34:34" x14ac:dyDescent="0.2">
      <c r="AH248" s="3"/>
    </row>
    <row r="249" spans="34:34" x14ac:dyDescent="0.2">
      <c r="AH249" s="3"/>
    </row>
    <row r="250" spans="34:34" x14ac:dyDescent="0.2">
      <c r="AH250" s="3"/>
    </row>
    <row r="251" spans="34:34" x14ac:dyDescent="0.2">
      <c r="AH251" s="3"/>
    </row>
    <row r="252" spans="34:34" x14ac:dyDescent="0.2">
      <c r="AH252" s="3"/>
    </row>
    <row r="253" spans="34:34" x14ac:dyDescent="0.2">
      <c r="AH253" s="3"/>
    </row>
    <row r="254" spans="34:34" x14ac:dyDescent="0.2">
      <c r="AH254" s="3"/>
    </row>
    <row r="255" spans="34:34" x14ac:dyDescent="0.2">
      <c r="AH255" s="3"/>
    </row>
    <row r="256" spans="34:34" x14ac:dyDescent="0.2">
      <c r="AH256" s="3"/>
    </row>
    <row r="257" spans="34:34" x14ac:dyDescent="0.2">
      <c r="AH257" s="3"/>
    </row>
    <row r="258" spans="34:34" x14ac:dyDescent="0.2">
      <c r="AH258" s="3"/>
    </row>
    <row r="259" spans="34:34" x14ac:dyDescent="0.2">
      <c r="AH259" s="3"/>
    </row>
    <row r="260" spans="34:34" x14ac:dyDescent="0.2">
      <c r="AH260" s="3"/>
    </row>
    <row r="261" spans="34:34" x14ac:dyDescent="0.2">
      <c r="AH261" s="3"/>
    </row>
    <row r="262" spans="34:34" x14ac:dyDescent="0.2">
      <c r="AH262" s="3"/>
    </row>
    <row r="263" spans="34:34" x14ac:dyDescent="0.2">
      <c r="AH263" s="3"/>
    </row>
    <row r="264" spans="34:34" x14ac:dyDescent="0.2">
      <c r="AH264" s="3"/>
    </row>
    <row r="265" spans="34:34" x14ac:dyDescent="0.2">
      <c r="AH265" s="3"/>
    </row>
    <row r="266" spans="34:34" x14ac:dyDescent="0.2">
      <c r="AH266" s="3"/>
    </row>
    <row r="267" spans="34:34" x14ac:dyDescent="0.2">
      <c r="AH267" s="3"/>
    </row>
    <row r="268" spans="34:34" x14ac:dyDescent="0.2">
      <c r="AH268" s="3"/>
    </row>
    <row r="269" spans="34:34" x14ac:dyDescent="0.2">
      <c r="AH269" s="3"/>
    </row>
    <row r="270" spans="34:34" x14ac:dyDescent="0.2">
      <c r="AH270" s="3"/>
    </row>
    <row r="271" spans="34:34" x14ac:dyDescent="0.2">
      <c r="AH271" s="3"/>
    </row>
    <row r="272" spans="34:34" x14ac:dyDescent="0.2">
      <c r="AH272" s="3"/>
    </row>
    <row r="273" spans="34:34" x14ac:dyDescent="0.2">
      <c r="AH273" s="3"/>
    </row>
    <row r="274" spans="34:34" x14ac:dyDescent="0.2">
      <c r="AH274" s="3"/>
    </row>
    <row r="275" spans="34:34" x14ac:dyDescent="0.2">
      <c r="AH275" s="3"/>
    </row>
    <row r="276" spans="34:34" x14ac:dyDescent="0.2">
      <c r="AH276" s="3"/>
    </row>
    <row r="277" spans="34:34" x14ac:dyDescent="0.2">
      <c r="AH277" s="3"/>
    </row>
    <row r="278" spans="34:34" x14ac:dyDescent="0.2">
      <c r="AH278" s="3"/>
    </row>
    <row r="279" spans="34:34" x14ac:dyDescent="0.2">
      <c r="AH279" s="3"/>
    </row>
    <row r="280" spans="34:34" x14ac:dyDescent="0.2">
      <c r="AH280" s="3"/>
    </row>
    <row r="281" spans="34:34" x14ac:dyDescent="0.2">
      <c r="AH281" s="3"/>
    </row>
    <row r="282" spans="34:34" x14ac:dyDescent="0.2">
      <c r="AH282" s="3"/>
    </row>
    <row r="283" spans="34:34" x14ac:dyDescent="0.2">
      <c r="AH283" s="3"/>
    </row>
    <row r="284" spans="34:34" x14ac:dyDescent="0.2">
      <c r="AH284" s="3"/>
    </row>
    <row r="285" spans="34:34" x14ac:dyDescent="0.2">
      <c r="AH285" s="3"/>
    </row>
    <row r="286" spans="34:34" x14ac:dyDescent="0.2">
      <c r="AH286" s="3"/>
    </row>
    <row r="287" spans="34:34" x14ac:dyDescent="0.2">
      <c r="AH287" s="3"/>
    </row>
    <row r="288" spans="34:34" x14ac:dyDescent="0.2">
      <c r="AH288" s="3"/>
    </row>
    <row r="289" spans="34:34" x14ac:dyDescent="0.2">
      <c r="AH289" s="3"/>
    </row>
    <row r="290" spans="34:34" x14ac:dyDescent="0.2">
      <c r="AH290" s="3"/>
    </row>
    <row r="291" spans="34:34" x14ac:dyDescent="0.2">
      <c r="AH291" s="3"/>
    </row>
    <row r="292" spans="34:34" x14ac:dyDescent="0.2">
      <c r="AH292" s="3"/>
    </row>
    <row r="293" spans="34:34" x14ac:dyDescent="0.2">
      <c r="AH293" s="3"/>
    </row>
    <row r="294" spans="34:34" x14ac:dyDescent="0.2">
      <c r="AH294" s="3"/>
    </row>
    <row r="295" spans="34:34" x14ac:dyDescent="0.2">
      <c r="AH295" s="3"/>
    </row>
    <row r="296" spans="34:34" x14ac:dyDescent="0.2">
      <c r="AH296" s="3"/>
    </row>
    <row r="297" spans="34:34" x14ac:dyDescent="0.2">
      <c r="AH297" s="3"/>
    </row>
    <row r="298" spans="34:34" x14ac:dyDescent="0.2">
      <c r="AH298" s="3"/>
    </row>
    <row r="299" spans="34:34" x14ac:dyDescent="0.2">
      <c r="AH299" s="3"/>
    </row>
    <row r="300" spans="34:34" x14ac:dyDescent="0.2">
      <c r="AH300" s="3"/>
    </row>
    <row r="301" spans="34:34" x14ac:dyDescent="0.2">
      <c r="AH301" s="3"/>
    </row>
    <row r="302" spans="34:34" x14ac:dyDescent="0.2">
      <c r="AH302" s="3"/>
    </row>
    <row r="303" spans="34:34" x14ac:dyDescent="0.2">
      <c r="AH303" s="3"/>
    </row>
    <row r="304" spans="34:34" x14ac:dyDescent="0.2">
      <c r="AH304" s="3"/>
    </row>
    <row r="305" spans="34:34" x14ac:dyDescent="0.2">
      <c r="AH305" s="3"/>
    </row>
    <row r="306" spans="34:34" x14ac:dyDescent="0.2">
      <c r="AH306" s="3"/>
    </row>
    <row r="307" spans="34:34" x14ac:dyDescent="0.2">
      <c r="AH307" s="3"/>
    </row>
    <row r="308" spans="34:34" x14ac:dyDescent="0.2">
      <c r="AH308" s="3"/>
    </row>
    <row r="309" spans="34:34" x14ac:dyDescent="0.2">
      <c r="AH309" s="3"/>
    </row>
    <row r="310" spans="34:34" x14ac:dyDescent="0.2">
      <c r="AH310" s="3"/>
    </row>
    <row r="311" spans="34:34" x14ac:dyDescent="0.2">
      <c r="AH311" s="3"/>
    </row>
    <row r="312" spans="34:34" x14ac:dyDescent="0.2">
      <c r="AH312" s="3"/>
    </row>
    <row r="313" spans="34:34" x14ac:dyDescent="0.2">
      <c r="AH313" s="3"/>
    </row>
    <row r="314" spans="34:34" x14ac:dyDescent="0.2">
      <c r="AH314" s="3"/>
    </row>
    <row r="315" spans="34:34" x14ac:dyDescent="0.2">
      <c r="AH315" s="3"/>
    </row>
    <row r="316" spans="34:34" x14ac:dyDescent="0.2">
      <c r="AH316" s="3"/>
    </row>
    <row r="317" spans="34:34" x14ac:dyDescent="0.2">
      <c r="AH317" s="3"/>
    </row>
    <row r="318" spans="34:34" x14ac:dyDescent="0.2">
      <c r="AH318" s="3"/>
    </row>
    <row r="319" spans="34:34" x14ac:dyDescent="0.2">
      <c r="AH319" s="3"/>
    </row>
    <row r="320" spans="34:34" x14ac:dyDescent="0.2">
      <c r="AH320" s="3"/>
    </row>
    <row r="321" spans="34:34" x14ac:dyDescent="0.2">
      <c r="AH321" s="3"/>
    </row>
    <row r="322" spans="34:34" x14ac:dyDescent="0.2">
      <c r="AH322" s="3"/>
    </row>
    <row r="323" spans="34:34" x14ac:dyDescent="0.2">
      <c r="AH323" s="3"/>
    </row>
    <row r="324" spans="34:34" x14ac:dyDescent="0.2">
      <c r="AH324" s="3"/>
    </row>
    <row r="325" spans="34:34" x14ac:dyDescent="0.2">
      <c r="AH325" s="3"/>
    </row>
    <row r="326" spans="34:34" x14ac:dyDescent="0.2">
      <c r="AH326" s="3"/>
    </row>
    <row r="327" spans="34:34" x14ac:dyDescent="0.2">
      <c r="AH327" s="3"/>
    </row>
    <row r="328" spans="34:34" x14ac:dyDescent="0.2">
      <c r="AH328" s="3"/>
    </row>
    <row r="329" spans="34:34" x14ac:dyDescent="0.2">
      <c r="AH329" s="3"/>
    </row>
    <row r="330" spans="34:34" x14ac:dyDescent="0.2">
      <c r="AH330" s="3"/>
    </row>
    <row r="331" spans="34:34" x14ac:dyDescent="0.2">
      <c r="AH331" s="3"/>
    </row>
    <row r="332" spans="34:34" x14ac:dyDescent="0.2">
      <c r="AH332" s="3"/>
    </row>
    <row r="333" spans="34:34" x14ac:dyDescent="0.2">
      <c r="AH333" s="3"/>
    </row>
    <row r="334" spans="34:34" x14ac:dyDescent="0.2">
      <c r="AH334" s="3"/>
    </row>
    <row r="335" spans="34:34" x14ac:dyDescent="0.2">
      <c r="AH335" s="3"/>
    </row>
    <row r="336" spans="34:34" x14ac:dyDescent="0.2">
      <c r="AH336" s="3"/>
    </row>
    <row r="337" spans="34:34" x14ac:dyDescent="0.2">
      <c r="AH337" s="3"/>
    </row>
    <row r="338" spans="34:34" x14ac:dyDescent="0.2">
      <c r="AH338" s="3"/>
    </row>
    <row r="339" spans="34:34" x14ac:dyDescent="0.2">
      <c r="AH339" s="3"/>
    </row>
    <row r="340" spans="34:34" x14ac:dyDescent="0.2">
      <c r="AH340" s="3"/>
    </row>
    <row r="341" spans="34:34" x14ac:dyDescent="0.2">
      <c r="AH341" s="3"/>
    </row>
    <row r="342" spans="34:34" x14ac:dyDescent="0.2">
      <c r="AH342" s="3"/>
    </row>
    <row r="343" spans="34:34" x14ac:dyDescent="0.2">
      <c r="AH343" s="3"/>
    </row>
    <row r="344" spans="34:34" x14ac:dyDescent="0.2">
      <c r="AH344" s="3"/>
    </row>
    <row r="345" spans="34:34" x14ac:dyDescent="0.2">
      <c r="AH345" s="3"/>
    </row>
    <row r="346" spans="34:34" x14ac:dyDescent="0.2">
      <c r="AH346" s="3"/>
    </row>
    <row r="347" spans="34:34" x14ac:dyDescent="0.2">
      <c r="AH347" s="3"/>
    </row>
    <row r="348" spans="34:34" x14ac:dyDescent="0.2">
      <c r="AH348" s="3"/>
    </row>
    <row r="349" spans="34:34" x14ac:dyDescent="0.2">
      <c r="AH349" s="3"/>
    </row>
    <row r="350" spans="34:34" x14ac:dyDescent="0.2">
      <c r="AH350" s="3"/>
    </row>
    <row r="351" spans="34:34" x14ac:dyDescent="0.2">
      <c r="AH351" s="3"/>
    </row>
    <row r="352" spans="34:34" x14ac:dyDescent="0.2">
      <c r="AH352" s="3"/>
    </row>
    <row r="353" spans="34:34" x14ac:dyDescent="0.2">
      <c r="AH353" s="3"/>
    </row>
    <row r="354" spans="34:34" x14ac:dyDescent="0.2">
      <c r="AH354" s="3"/>
    </row>
    <row r="355" spans="34:34" x14ac:dyDescent="0.2">
      <c r="AH355" s="3"/>
    </row>
    <row r="356" spans="34:34" x14ac:dyDescent="0.2">
      <c r="AH356" s="3"/>
    </row>
    <row r="357" spans="34:34" x14ac:dyDescent="0.2">
      <c r="AH357" s="3"/>
    </row>
    <row r="358" spans="34:34" x14ac:dyDescent="0.2">
      <c r="AH358" s="3"/>
    </row>
    <row r="359" spans="34:34" x14ac:dyDescent="0.2">
      <c r="AH359" s="3"/>
    </row>
    <row r="360" spans="34:34" x14ac:dyDescent="0.2">
      <c r="AH360" s="3"/>
    </row>
    <row r="361" spans="34:34" x14ac:dyDescent="0.2">
      <c r="AH361" s="3"/>
    </row>
    <row r="362" spans="34:34" x14ac:dyDescent="0.2">
      <c r="AH362" s="3"/>
    </row>
    <row r="363" spans="34:34" x14ac:dyDescent="0.2">
      <c r="AH363" s="3"/>
    </row>
    <row r="364" spans="34:34" x14ac:dyDescent="0.2">
      <c r="AH364" s="3"/>
    </row>
    <row r="365" spans="34:34" x14ac:dyDescent="0.2">
      <c r="AH365" s="3"/>
    </row>
    <row r="366" spans="34:34" x14ac:dyDescent="0.2">
      <c r="AH366" s="3"/>
    </row>
    <row r="367" spans="34:34" x14ac:dyDescent="0.2">
      <c r="AH367" s="3"/>
    </row>
    <row r="368" spans="34:34" x14ac:dyDescent="0.2">
      <c r="AH368" s="3"/>
    </row>
    <row r="369" spans="34:34" x14ac:dyDescent="0.2">
      <c r="AH369" s="3"/>
    </row>
    <row r="370" spans="34:34" x14ac:dyDescent="0.2">
      <c r="AH370" s="3"/>
    </row>
    <row r="371" spans="34:34" x14ac:dyDescent="0.2">
      <c r="AH371" s="3"/>
    </row>
    <row r="372" spans="34:34" x14ac:dyDescent="0.2">
      <c r="AH372" s="3"/>
    </row>
    <row r="373" spans="34:34" x14ac:dyDescent="0.2">
      <c r="AH373" s="3"/>
    </row>
    <row r="374" spans="34:34" x14ac:dyDescent="0.2">
      <c r="AH374" s="3"/>
    </row>
    <row r="375" spans="34:34" x14ac:dyDescent="0.2">
      <c r="AH375" s="3"/>
    </row>
    <row r="376" spans="34:34" x14ac:dyDescent="0.2">
      <c r="AH376" s="3"/>
    </row>
    <row r="377" spans="34:34" x14ac:dyDescent="0.2">
      <c r="AH377" s="3"/>
    </row>
    <row r="378" spans="34:34" x14ac:dyDescent="0.2">
      <c r="AH378" s="3"/>
    </row>
    <row r="379" spans="34:34" x14ac:dyDescent="0.2">
      <c r="AH379" s="3"/>
    </row>
    <row r="380" spans="34:34" x14ac:dyDescent="0.2">
      <c r="AH380" s="3"/>
    </row>
    <row r="381" spans="34:34" x14ac:dyDescent="0.2">
      <c r="AH381" s="3"/>
    </row>
    <row r="382" spans="34:34" x14ac:dyDescent="0.2">
      <c r="AH382" s="3"/>
    </row>
    <row r="383" spans="34:34" x14ac:dyDescent="0.2">
      <c r="AH383" s="3"/>
    </row>
    <row r="384" spans="34:34" x14ac:dyDescent="0.2">
      <c r="AH384" s="3"/>
    </row>
    <row r="385" spans="34:34" x14ac:dyDescent="0.2">
      <c r="AH385" s="3"/>
    </row>
    <row r="386" spans="34:34" x14ac:dyDescent="0.2">
      <c r="AH386" s="3"/>
    </row>
    <row r="387" spans="34:34" x14ac:dyDescent="0.2">
      <c r="AH387" s="3"/>
    </row>
    <row r="388" spans="34:34" x14ac:dyDescent="0.2">
      <c r="AH388" s="3"/>
    </row>
    <row r="389" spans="34:34" x14ac:dyDescent="0.2">
      <c r="AH389" s="3"/>
    </row>
    <row r="390" spans="34:34" x14ac:dyDescent="0.2">
      <c r="AH390" s="3"/>
    </row>
    <row r="391" spans="34:34" x14ac:dyDescent="0.2">
      <c r="AH391" s="3"/>
    </row>
    <row r="392" spans="34:34" x14ac:dyDescent="0.2">
      <c r="AH392" s="3"/>
    </row>
    <row r="393" spans="34:34" x14ac:dyDescent="0.2">
      <c r="AH393" s="3"/>
    </row>
    <row r="394" spans="34:34" x14ac:dyDescent="0.2">
      <c r="AH394" s="3"/>
    </row>
    <row r="395" spans="34:34" x14ac:dyDescent="0.2">
      <c r="AH395" s="3"/>
    </row>
    <row r="396" spans="34:34" x14ac:dyDescent="0.2">
      <c r="AH396" s="3"/>
    </row>
    <row r="397" spans="34:34" x14ac:dyDescent="0.2">
      <c r="AH397" s="3"/>
    </row>
    <row r="398" spans="34:34" x14ac:dyDescent="0.2">
      <c r="AH398" s="3"/>
    </row>
    <row r="399" spans="34:34" x14ac:dyDescent="0.2">
      <c r="AH399" s="3"/>
    </row>
    <row r="400" spans="34:34" x14ac:dyDescent="0.2">
      <c r="AH400" s="3"/>
    </row>
    <row r="401" spans="34:34" x14ac:dyDescent="0.2">
      <c r="AH401" s="3"/>
    </row>
    <row r="402" spans="34:34" x14ac:dyDescent="0.2">
      <c r="AH402" s="3"/>
    </row>
    <row r="403" spans="34:34" x14ac:dyDescent="0.2">
      <c r="AH403" s="3"/>
    </row>
    <row r="404" spans="34:34" x14ac:dyDescent="0.2">
      <c r="AH404" s="3"/>
    </row>
    <row r="405" spans="34:34" x14ac:dyDescent="0.2">
      <c r="AH405" s="3"/>
    </row>
    <row r="406" spans="34:34" x14ac:dyDescent="0.2">
      <c r="AH406" s="3"/>
    </row>
    <row r="407" spans="34:34" x14ac:dyDescent="0.2">
      <c r="AH407" s="3"/>
    </row>
    <row r="408" spans="34:34" x14ac:dyDescent="0.2">
      <c r="AH408" s="3"/>
    </row>
    <row r="409" spans="34:34" x14ac:dyDescent="0.2">
      <c r="AH409" s="3"/>
    </row>
    <row r="410" spans="34:34" x14ac:dyDescent="0.2">
      <c r="AH410" s="3"/>
    </row>
    <row r="411" spans="34:34" x14ac:dyDescent="0.2">
      <c r="AH411" s="3"/>
    </row>
    <row r="412" spans="34:34" x14ac:dyDescent="0.2">
      <c r="AH412" s="3"/>
    </row>
    <row r="413" spans="34:34" x14ac:dyDescent="0.2">
      <c r="AH413" s="3"/>
    </row>
    <row r="414" spans="34:34" x14ac:dyDescent="0.2">
      <c r="AH414" s="3"/>
    </row>
    <row r="415" spans="34:34" x14ac:dyDescent="0.2">
      <c r="AH415" s="3"/>
    </row>
    <row r="416" spans="34:34" x14ac:dyDescent="0.2">
      <c r="AH416" s="3"/>
    </row>
    <row r="417" spans="34:34" x14ac:dyDescent="0.2">
      <c r="AH417" s="3"/>
    </row>
    <row r="418" spans="34:34" x14ac:dyDescent="0.2">
      <c r="AH418" s="3"/>
    </row>
    <row r="419" spans="34:34" x14ac:dyDescent="0.2">
      <c r="AH419" s="3"/>
    </row>
    <row r="420" spans="34:34" x14ac:dyDescent="0.2">
      <c r="AH420" s="3"/>
    </row>
    <row r="421" spans="34:34" x14ac:dyDescent="0.2">
      <c r="AH421" s="3"/>
    </row>
    <row r="422" spans="34:34" x14ac:dyDescent="0.2">
      <c r="AH422" s="3"/>
    </row>
    <row r="423" spans="34:34" x14ac:dyDescent="0.2">
      <c r="AH423" s="3"/>
    </row>
    <row r="424" spans="34:34" x14ac:dyDescent="0.2">
      <c r="AH424" s="3"/>
    </row>
    <row r="425" spans="34:34" x14ac:dyDescent="0.2">
      <c r="AH425" s="3"/>
    </row>
    <row r="426" spans="34:34" x14ac:dyDescent="0.2">
      <c r="AH426" s="3"/>
    </row>
    <row r="427" spans="34:34" x14ac:dyDescent="0.2">
      <c r="AH427" s="3"/>
    </row>
    <row r="428" spans="34:34" x14ac:dyDescent="0.2">
      <c r="AH428" s="3"/>
    </row>
    <row r="429" spans="34:34" x14ac:dyDescent="0.2">
      <c r="AH429" s="3"/>
    </row>
    <row r="430" spans="34:34" x14ac:dyDescent="0.2">
      <c r="AH430" s="3"/>
    </row>
    <row r="431" spans="34:34" x14ac:dyDescent="0.2">
      <c r="AH431" s="3"/>
    </row>
    <row r="432" spans="34:34" x14ac:dyDescent="0.2">
      <c r="AH432" s="3"/>
    </row>
    <row r="433" spans="34:34" x14ac:dyDescent="0.2">
      <c r="AH433" s="3"/>
    </row>
    <row r="434" spans="34:34" x14ac:dyDescent="0.2">
      <c r="AH434" s="3"/>
    </row>
    <row r="435" spans="34:34" x14ac:dyDescent="0.2">
      <c r="AH435" s="3"/>
    </row>
    <row r="436" spans="34:34" x14ac:dyDescent="0.2">
      <c r="AH436" s="3"/>
    </row>
    <row r="437" spans="34:34" x14ac:dyDescent="0.2">
      <c r="AH437" s="3"/>
    </row>
    <row r="438" spans="34:34" x14ac:dyDescent="0.2">
      <c r="AH438" s="3"/>
    </row>
    <row r="439" spans="34:34" x14ac:dyDescent="0.2">
      <c r="AH439" s="3"/>
    </row>
    <row r="440" spans="34:34" x14ac:dyDescent="0.2">
      <c r="AH440" s="3"/>
    </row>
    <row r="441" spans="34:34" x14ac:dyDescent="0.2">
      <c r="AH441" s="3"/>
    </row>
    <row r="442" spans="34:34" x14ac:dyDescent="0.2">
      <c r="AH442" s="3"/>
    </row>
    <row r="443" spans="34:34" x14ac:dyDescent="0.2">
      <c r="AH443" s="3"/>
    </row>
    <row r="444" spans="34:34" x14ac:dyDescent="0.2">
      <c r="AH444" s="3"/>
    </row>
    <row r="445" spans="34:34" x14ac:dyDescent="0.2">
      <c r="AH445" s="3"/>
    </row>
    <row r="446" spans="34:34" x14ac:dyDescent="0.2">
      <c r="AH446" s="3"/>
    </row>
    <row r="447" spans="34:34" x14ac:dyDescent="0.2">
      <c r="AH447" s="3"/>
    </row>
    <row r="448" spans="34:34" x14ac:dyDescent="0.2">
      <c r="AH448" s="3"/>
    </row>
    <row r="449" spans="34:34" x14ac:dyDescent="0.2">
      <c r="AH449" s="3"/>
    </row>
    <row r="450" spans="34:34" x14ac:dyDescent="0.2">
      <c r="AH450" s="3"/>
    </row>
    <row r="451" spans="34:34" x14ac:dyDescent="0.2">
      <c r="AH451" s="3"/>
    </row>
    <row r="452" spans="34:34" x14ac:dyDescent="0.2">
      <c r="AH452" s="3"/>
    </row>
    <row r="453" spans="34:34" x14ac:dyDescent="0.2">
      <c r="AH453" s="3"/>
    </row>
    <row r="454" spans="34:34" x14ac:dyDescent="0.2">
      <c r="AH454" s="3"/>
    </row>
    <row r="455" spans="34:34" x14ac:dyDescent="0.2">
      <c r="AH455" s="3"/>
    </row>
    <row r="456" spans="34:34" x14ac:dyDescent="0.2">
      <c r="AH456" s="3"/>
    </row>
    <row r="457" spans="34:34" x14ac:dyDescent="0.2">
      <c r="AH457" s="3"/>
    </row>
    <row r="458" spans="34:34" x14ac:dyDescent="0.2">
      <c r="AH458" s="3"/>
    </row>
    <row r="459" spans="34:34" x14ac:dyDescent="0.2">
      <c r="AH459" s="3"/>
    </row>
    <row r="460" spans="34:34" x14ac:dyDescent="0.2">
      <c r="AH460" s="3"/>
    </row>
    <row r="461" spans="34:34" x14ac:dyDescent="0.2">
      <c r="AH461" s="3"/>
    </row>
    <row r="462" spans="34:34" x14ac:dyDescent="0.2">
      <c r="AH462" s="3"/>
    </row>
    <row r="463" spans="34:34" x14ac:dyDescent="0.2">
      <c r="AH463" s="3"/>
    </row>
    <row r="464" spans="34:34" x14ac:dyDescent="0.2">
      <c r="AH464" s="3"/>
    </row>
    <row r="465" spans="34:34" x14ac:dyDescent="0.2">
      <c r="AH465" s="3"/>
    </row>
    <row r="466" spans="34:34" x14ac:dyDescent="0.2">
      <c r="AH466" s="3"/>
    </row>
    <row r="467" spans="34:34" x14ac:dyDescent="0.2">
      <c r="AH467" s="3"/>
    </row>
    <row r="468" spans="34:34" x14ac:dyDescent="0.2">
      <c r="AH468" s="3"/>
    </row>
    <row r="469" spans="34:34" x14ac:dyDescent="0.2">
      <c r="AH469" s="3"/>
    </row>
    <row r="470" spans="34:34" x14ac:dyDescent="0.2">
      <c r="AH470" s="3"/>
    </row>
    <row r="471" spans="34:34" x14ac:dyDescent="0.2">
      <c r="AH471" s="3"/>
    </row>
    <row r="472" spans="34:34" x14ac:dyDescent="0.2">
      <c r="AH472" s="3"/>
    </row>
    <row r="473" spans="34:34" x14ac:dyDescent="0.2">
      <c r="AH473" s="3"/>
    </row>
    <row r="474" spans="34:34" x14ac:dyDescent="0.2">
      <c r="AH474" s="3"/>
    </row>
    <row r="475" spans="34:34" x14ac:dyDescent="0.2">
      <c r="AH475" s="3"/>
    </row>
    <row r="476" spans="34:34" x14ac:dyDescent="0.2">
      <c r="AH476" s="3"/>
    </row>
    <row r="477" spans="34:34" x14ac:dyDescent="0.2">
      <c r="AH477" s="3"/>
    </row>
    <row r="478" spans="34:34" x14ac:dyDescent="0.2">
      <c r="AH478" s="3"/>
    </row>
    <row r="479" spans="34:34" x14ac:dyDescent="0.2">
      <c r="AH479" s="3"/>
    </row>
    <row r="480" spans="34:34" x14ac:dyDescent="0.2">
      <c r="AH480" s="3"/>
    </row>
    <row r="481" spans="34:34" x14ac:dyDescent="0.2">
      <c r="AH481" s="3"/>
    </row>
    <row r="482" spans="34:34" x14ac:dyDescent="0.2">
      <c r="AH482" s="3"/>
    </row>
    <row r="483" spans="34:34" x14ac:dyDescent="0.2">
      <c r="AH483" s="3"/>
    </row>
    <row r="484" spans="34:34" x14ac:dyDescent="0.2">
      <c r="AH484" s="3"/>
    </row>
    <row r="485" spans="34:34" x14ac:dyDescent="0.2">
      <c r="AH485" s="3"/>
    </row>
    <row r="486" spans="34:34" x14ac:dyDescent="0.2">
      <c r="AH486" s="3"/>
    </row>
    <row r="487" spans="34:34" x14ac:dyDescent="0.2">
      <c r="AH487" s="3"/>
    </row>
    <row r="488" spans="34:34" x14ac:dyDescent="0.2">
      <c r="AH488" s="3"/>
    </row>
    <row r="489" spans="34:34" x14ac:dyDescent="0.2">
      <c r="AH489" s="3"/>
    </row>
    <row r="490" spans="34:34" x14ac:dyDescent="0.2">
      <c r="AH490" s="3"/>
    </row>
    <row r="491" spans="34:34" x14ac:dyDescent="0.2">
      <c r="AH491" s="3"/>
    </row>
    <row r="492" spans="34:34" x14ac:dyDescent="0.2">
      <c r="AH492" s="3"/>
    </row>
    <row r="493" spans="34:34" x14ac:dyDescent="0.2">
      <c r="AH493" s="3"/>
    </row>
    <row r="494" spans="34:34" x14ac:dyDescent="0.2">
      <c r="AH494" s="3"/>
    </row>
    <row r="495" spans="34:34" x14ac:dyDescent="0.2">
      <c r="AH495" s="3"/>
    </row>
    <row r="496" spans="34:34" x14ac:dyDescent="0.2">
      <c r="AH496" s="3"/>
    </row>
    <row r="497" spans="34:34" x14ac:dyDescent="0.2">
      <c r="AH497" s="3"/>
    </row>
    <row r="498" spans="34:34" x14ac:dyDescent="0.2">
      <c r="AH498" s="3"/>
    </row>
    <row r="499" spans="34:34" x14ac:dyDescent="0.2">
      <c r="AH499" s="3"/>
    </row>
    <row r="500" spans="34:34" x14ac:dyDescent="0.2">
      <c r="AH500" s="3"/>
    </row>
    <row r="501" spans="34:34" x14ac:dyDescent="0.2">
      <c r="AH501" s="3"/>
    </row>
    <row r="502" spans="34:34" x14ac:dyDescent="0.2">
      <c r="AH502" s="3"/>
    </row>
    <row r="503" spans="34:34" x14ac:dyDescent="0.2">
      <c r="AH503" s="3"/>
    </row>
    <row r="504" spans="34:34" x14ac:dyDescent="0.2">
      <c r="AH504" s="3"/>
    </row>
    <row r="505" spans="34:34" x14ac:dyDescent="0.2">
      <c r="AH505" s="3"/>
    </row>
    <row r="506" spans="34:34" x14ac:dyDescent="0.2">
      <c r="AH506" s="3"/>
    </row>
    <row r="507" spans="34:34" x14ac:dyDescent="0.2">
      <c r="AH507" s="3"/>
    </row>
    <row r="508" spans="34:34" x14ac:dyDescent="0.2">
      <c r="AH508" s="3"/>
    </row>
    <row r="509" spans="34:34" x14ac:dyDescent="0.2">
      <c r="AH509" s="3"/>
    </row>
    <row r="510" spans="34:34" x14ac:dyDescent="0.2">
      <c r="AH510" s="3"/>
    </row>
    <row r="511" spans="34:34" x14ac:dyDescent="0.2">
      <c r="AH511" s="3"/>
    </row>
    <row r="512" spans="34:34" x14ac:dyDescent="0.2">
      <c r="AH512" s="3"/>
    </row>
    <row r="513" spans="34:34" x14ac:dyDescent="0.2">
      <c r="AH513" s="3"/>
    </row>
    <row r="514" spans="34:34" x14ac:dyDescent="0.2">
      <c r="AH514" s="3"/>
    </row>
    <row r="515" spans="34:34" x14ac:dyDescent="0.2">
      <c r="AH515" s="3"/>
    </row>
    <row r="516" spans="34:34" x14ac:dyDescent="0.2">
      <c r="AH516" s="3"/>
    </row>
    <row r="517" spans="34:34" x14ac:dyDescent="0.2">
      <c r="AH517" s="3"/>
    </row>
    <row r="518" spans="34:34" x14ac:dyDescent="0.2">
      <c r="AH518" s="3"/>
    </row>
    <row r="519" spans="34:34" x14ac:dyDescent="0.2">
      <c r="AH519" s="3"/>
    </row>
    <row r="520" spans="34:34" x14ac:dyDescent="0.2">
      <c r="AH520" s="3"/>
    </row>
    <row r="521" spans="34:34" x14ac:dyDescent="0.2">
      <c r="AH521" s="3"/>
    </row>
    <row r="522" spans="34:34" x14ac:dyDescent="0.2">
      <c r="AH522" s="3"/>
    </row>
    <row r="523" spans="34:34" x14ac:dyDescent="0.2">
      <c r="AH523" s="3"/>
    </row>
    <row r="524" spans="34:34" x14ac:dyDescent="0.2">
      <c r="AH524" s="3"/>
    </row>
    <row r="525" spans="34:34" x14ac:dyDescent="0.2">
      <c r="AH525" s="3"/>
    </row>
    <row r="526" spans="34:34" x14ac:dyDescent="0.2">
      <c r="AH526" s="3"/>
    </row>
    <row r="527" spans="34:34" x14ac:dyDescent="0.2">
      <c r="AH527" s="3"/>
    </row>
    <row r="528" spans="34:34" x14ac:dyDescent="0.2">
      <c r="AH528" s="3"/>
    </row>
    <row r="529" spans="34:34" x14ac:dyDescent="0.2">
      <c r="AH529" s="3"/>
    </row>
    <row r="530" spans="34:34" x14ac:dyDescent="0.2">
      <c r="AH530" s="3"/>
    </row>
    <row r="531" spans="34:34" x14ac:dyDescent="0.2">
      <c r="AH531" s="3"/>
    </row>
    <row r="532" spans="34:34" x14ac:dyDescent="0.2">
      <c r="AH532" s="3"/>
    </row>
    <row r="533" spans="34:34" x14ac:dyDescent="0.2">
      <c r="AH533" s="3"/>
    </row>
    <row r="534" spans="34:34" x14ac:dyDescent="0.2">
      <c r="AH534" s="3"/>
    </row>
    <row r="535" spans="34:34" x14ac:dyDescent="0.2">
      <c r="AH535" s="3"/>
    </row>
    <row r="536" spans="34:34" x14ac:dyDescent="0.2">
      <c r="AH536" s="3"/>
    </row>
    <row r="537" spans="34:34" x14ac:dyDescent="0.2">
      <c r="AH537" s="3"/>
    </row>
    <row r="538" spans="34:34" x14ac:dyDescent="0.2">
      <c r="AH538" s="3"/>
    </row>
    <row r="539" spans="34:34" x14ac:dyDescent="0.2">
      <c r="AH539" s="3"/>
    </row>
    <row r="540" spans="34:34" x14ac:dyDescent="0.2">
      <c r="AH540" s="3"/>
    </row>
    <row r="541" spans="34:34" x14ac:dyDescent="0.2">
      <c r="AH541" s="3"/>
    </row>
    <row r="542" spans="34:34" x14ac:dyDescent="0.2">
      <c r="AH542" s="3"/>
    </row>
    <row r="543" spans="34:34" x14ac:dyDescent="0.2">
      <c r="AH543" s="3"/>
    </row>
    <row r="544" spans="34:34" x14ac:dyDescent="0.2">
      <c r="AH544" s="3"/>
    </row>
    <row r="545" spans="34:34" x14ac:dyDescent="0.2">
      <c r="AH545" s="3"/>
    </row>
    <row r="546" spans="34:34" x14ac:dyDescent="0.2">
      <c r="AH546" s="3"/>
    </row>
    <row r="547" spans="34:34" x14ac:dyDescent="0.2">
      <c r="AH547" s="3"/>
    </row>
    <row r="548" spans="34:34" x14ac:dyDescent="0.2">
      <c r="AH548" s="3"/>
    </row>
    <row r="549" spans="34:34" x14ac:dyDescent="0.2">
      <c r="AH549" s="3"/>
    </row>
    <row r="550" spans="34:34" x14ac:dyDescent="0.2">
      <c r="AH550" s="3"/>
    </row>
    <row r="551" spans="34:34" x14ac:dyDescent="0.2">
      <c r="AH551" s="3"/>
    </row>
    <row r="552" spans="34:34" x14ac:dyDescent="0.2">
      <c r="AH552" s="3"/>
    </row>
    <row r="553" spans="34:34" x14ac:dyDescent="0.2">
      <c r="AH553" s="3"/>
    </row>
    <row r="554" spans="34:34" x14ac:dyDescent="0.2">
      <c r="AH554" s="3"/>
    </row>
    <row r="555" spans="34:34" x14ac:dyDescent="0.2">
      <c r="AH555" s="3"/>
    </row>
    <row r="556" spans="34:34" x14ac:dyDescent="0.2">
      <c r="AH556" s="3"/>
    </row>
    <row r="557" spans="34:34" x14ac:dyDescent="0.2">
      <c r="AH557" s="3"/>
    </row>
    <row r="558" spans="34:34" x14ac:dyDescent="0.2">
      <c r="AH558" s="3"/>
    </row>
    <row r="559" spans="34:34" x14ac:dyDescent="0.2">
      <c r="AH559" s="3"/>
    </row>
    <row r="560" spans="34:34" x14ac:dyDescent="0.2">
      <c r="AH560" s="3"/>
    </row>
    <row r="561" spans="34:34" x14ac:dyDescent="0.2">
      <c r="AH561" s="3"/>
    </row>
    <row r="562" spans="34:34" x14ac:dyDescent="0.2">
      <c r="AH562" s="3"/>
    </row>
    <row r="563" spans="34:34" x14ac:dyDescent="0.2">
      <c r="AH563" s="3"/>
    </row>
    <row r="564" spans="34:34" x14ac:dyDescent="0.2">
      <c r="AH564" s="3"/>
    </row>
    <row r="565" spans="34:34" x14ac:dyDescent="0.2">
      <c r="AH565" s="3"/>
    </row>
    <row r="566" spans="34:34" x14ac:dyDescent="0.2">
      <c r="AH566" s="3"/>
    </row>
    <row r="567" spans="34:34" x14ac:dyDescent="0.2">
      <c r="AH567" s="3"/>
    </row>
    <row r="568" spans="34:34" x14ac:dyDescent="0.2">
      <c r="AH568" s="3"/>
    </row>
    <row r="569" spans="34:34" x14ac:dyDescent="0.2">
      <c r="AH569" s="3"/>
    </row>
    <row r="570" spans="34:34" x14ac:dyDescent="0.2">
      <c r="AH570" s="3"/>
    </row>
    <row r="571" spans="34:34" x14ac:dyDescent="0.2">
      <c r="AH571" s="3"/>
    </row>
    <row r="572" spans="34:34" x14ac:dyDescent="0.2">
      <c r="AH572" s="3"/>
    </row>
    <row r="573" spans="34:34" x14ac:dyDescent="0.2">
      <c r="AH573" s="3"/>
    </row>
    <row r="574" spans="34:34" x14ac:dyDescent="0.2">
      <c r="AH574" s="3"/>
    </row>
    <row r="575" spans="34:34" x14ac:dyDescent="0.2">
      <c r="AH575" s="3"/>
    </row>
    <row r="576" spans="34:34" x14ac:dyDescent="0.2">
      <c r="AH576" s="3"/>
    </row>
    <row r="577" spans="34:34" x14ac:dyDescent="0.2">
      <c r="AH577" s="3"/>
    </row>
    <row r="578" spans="34:34" x14ac:dyDescent="0.2">
      <c r="AH578" s="3"/>
    </row>
    <row r="579" spans="34:34" x14ac:dyDescent="0.2">
      <c r="AH579" s="3"/>
    </row>
    <row r="580" spans="34:34" x14ac:dyDescent="0.2">
      <c r="AH580" s="3"/>
    </row>
    <row r="581" spans="34:34" x14ac:dyDescent="0.2">
      <c r="AH581" s="3"/>
    </row>
    <row r="582" spans="34:34" x14ac:dyDescent="0.2">
      <c r="AH582" s="3"/>
    </row>
    <row r="583" spans="34:34" x14ac:dyDescent="0.2">
      <c r="AH583" s="3"/>
    </row>
    <row r="584" spans="34:34" x14ac:dyDescent="0.2">
      <c r="AH584" s="3"/>
    </row>
    <row r="585" spans="34:34" x14ac:dyDescent="0.2">
      <c r="AH585" s="3"/>
    </row>
    <row r="586" spans="34:34" x14ac:dyDescent="0.2">
      <c r="AH586" s="3"/>
    </row>
    <row r="587" spans="34:34" x14ac:dyDescent="0.2">
      <c r="AH587" s="3"/>
    </row>
    <row r="588" spans="34:34" x14ac:dyDescent="0.2">
      <c r="AH588" s="3"/>
    </row>
    <row r="589" spans="34:34" x14ac:dyDescent="0.2">
      <c r="AH589" s="3"/>
    </row>
    <row r="590" spans="34:34" x14ac:dyDescent="0.2">
      <c r="AH590" s="3"/>
    </row>
    <row r="591" spans="34:34" x14ac:dyDescent="0.2">
      <c r="AH591" s="3"/>
    </row>
    <row r="592" spans="34:34" x14ac:dyDescent="0.2">
      <c r="AH592" s="3"/>
    </row>
    <row r="593" spans="34:34" x14ac:dyDescent="0.2">
      <c r="AH593" s="3"/>
    </row>
    <row r="594" spans="34:34" x14ac:dyDescent="0.2">
      <c r="AH594" s="3"/>
    </row>
    <row r="595" spans="34:34" x14ac:dyDescent="0.2">
      <c r="AH595" s="3"/>
    </row>
    <row r="596" spans="34:34" x14ac:dyDescent="0.2">
      <c r="AH596" s="3"/>
    </row>
    <row r="597" spans="34:34" x14ac:dyDescent="0.2">
      <c r="AH597" s="3"/>
    </row>
    <row r="598" spans="34:34" x14ac:dyDescent="0.2">
      <c r="AH598" s="3"/>
    </row>
    <row r="599" spans="34:34" x14ac:dyDescent="0.2">
      <c r="AH599" s="3"/>
    </row>
    <row r="600" spans="34:34" x14ac:dyDescent="0.2">
      <c r="AH600" s="3"/>
    </row>
    <row r="601" spans="34:34" x14ac:dyDescent="0.2">
      <c r="AH601" s="3"/>
    </row>
    <row r="602" spans="34:34" x14ac:dyDescent="0.2">
      <c r="AH602" s="3"/>
    </row>
    <row r="603" spans="34:34" x14ac:dyDescent="0.2">
      <c r="AH603" s="3"/>
    </row>
    <row r="604" spans="34:34" x14ac:dyDescent="0.2">
      <c r="AH604" s="3"/>
    </row>
    <row r="605" spans="34:34" x14ac:dyDescent="0.2">
      <c r="AH605" s="3"/>
    </row>
    <row r="606" spans="34:34" x14ac:dyDescent="0.2">
      <c r="AH606" s="3"/>
    </row>
    <row r="607" spans="34:34" x14ac:dyDescent="0.2">
      <c r="AH607" s="3"/>
    </row>
    <row r="608" spans="34:34" x14ac:dyDescent="0.2">
      <c r="AH608" s="3"/>
    </row>
    <row r="609" spans="34:34" x14ac:dyDescent="0.2">
      <c r="AH609" s="3"/>
    </row>
    <row r="610" spans="34:34" x14ac:dyDescent="0.2">
      <c r="AH610" s="3"/>
    </row>
    <row r="611" spans="34:34" x14ac:dyDescent="0.2">
      <c r="AH611" s="3"/>
    </row>
    <row r="612" spans="34:34" x14ac:dyDescent="0.2">
      <c r="AH612" s="3"/>
    </row>
    <row r="613" spans="34:34" x14ac:dyDescent="0.2">
      <c r="AH613" s="3"/>
    </row>
    <row r="614" spans="34:34" x14ac:dyDescent="0.2">
      <c r="AH614" s="3"/>
    </row>
    <row r="615" spans="34:34" x14ac:dyDescent="0.2">
      <c r="AH615" s="3"/>
    </row>
    <row r="616" spans="34:34" x14ac:dyDescent="0.2">
      <c r="AH616" s="3"/>
    </row>
    <row r="617" spans="34:34" x14ac:dyDescent="0.2">
      <c r="AH617" s="3"/>
    </row>
    <row r="618" spans="34:34" x14ac:dyDescent="0.2">
      <c r="AH618" s="3"/>
    </row>
    <row r="619" spans="34:34" x14ac:dyDescent="0.2">
      <c r="AH619" s="3"/>
    </row>
    <row r="620" spans="34:34" x14ac:dyDescent="0.2">
      <c r="AH620" s="3"/>
    </row>
    <row r="621" spans="34:34" x14ac:dyDescent="0.2">
      <c r="AH621" s="3"/>
    </row>
    <row r="622" spans="34:34" x14ac:dyDescent="0.2">
      <c r="AH622" s="3"/>
    </row>
    <row r="623" spans="34:34" x14ac:dyDescent="0.2">
      <c r="AH623" s="3"/>
    </row>
    <row r="624" spans="34:34" x14ac:dyDescent="0.2">
      <c r="AH624" s="3"/>
    </row>
    <row r="625" spans="34:34" x14ac:dyDescent="0.2">
      <c r="AH625" s="3"/>
    </row>
    <row r="626" spans="34:34" x14ac:dyDescent="0.2">
      <c r="AH626" s="3"/>
    </row>
    <row r="627" spans="34:34" x14ac:dyDescent="0.2">
      <c r="AH627" s="3"/>
    </row>
    <row r="628" spans="34:34" x14ac:dyDescent="0.2">
      <c r="AH628" s="3"/>
    </row>
    <row r="629" spans="34:34" x14ac:dyDescent="0.2">
      <c r="AH629" s="3"/>
    </row>
    <row r="630" spans="34:34" x14ac:dyDescent="0.2">
      <c r="AH630" s="3"/>
    </row>
    <row r="631" spans="34:34" x14ac:dyDescent="0.2">
      <c r="AH631" s="3"/>
    </row>
    <row r="632" spans="34:34" x14ac:dyDescent="0.2">
      <c r="AH632" s="3"/>
    </row>
    <row r="633" spans="34:34" x14ac:dyDescent="0.2">
      <c r="AH633" s="3"/>
    </row>
    <row r="634" spans="34:34" x14ac:dyDescent="0.2">
      <c r="AH634" s="3"/>
    </row>
    <row r="635" spans="34:34" x14ac:dyDescent="0.2">
      <c r="AH635" s="3"/>
    </row>
    <row r="636" spans="34:34" x14ac:dyDescent="0.2">
      <c r="AH636" s="3"/>
    </row>
    <row r="637" spans="34:34" x14ac:dyDescent="0.2">
      <c r="AH637" s="3"/>
    </row>
    <row r="638" spans="34:34" x14ac:dyDescent="0.2">
      <c r="AH638" s="3"/>
    </row>
    <row r="639" spans="34:34" x14ac:dyDescent="0.2">
      <c r="AH639" s="3"/>
    </row>
    <row r="640" spans="34:34" x14ac:dyDescent="0.2">
      <c r="AH640" s="3"/>
    </row>
    <row r="641" spans="34:34" x14ac:dyDescent="0.2">
      <c r="AH641" s="3"/>
    </row>
    <row r="642" spans="34:34" x14ac:dyDescent="0.2">
      <c r="AH642" s="3"/>
    </row>
    <row r="643" spans="34:34" x14ac:dyDescent="0.2">
      <c r="AH643" s="3"/>
    </row>
    <row r="644" spans="34:34" x14ac:dyDescent="0.2">
      <c r="AH644" s="3"/>
    </row>
    <row r="645" spans="34:34" x14ac:dyDescent="0.2">
      <c r="AH645" s="3"/>
    </row>
    <row r="646" spans="34:34" x14ac:dyDescent="0.2">
      <c r="AH646" s="3"/>
    </row>
    <row r="647" spans="34:34" x14ac:dyDescent="0.2">
      <c r="AH647" s="3"/>
    </row>
    <row r="648" spans="34:34" x14ac:dyDescent="0.2">
      <c r="AH648" s="3"/>
    </row>
    <row r="649" spans="34:34" x14ac:dyDescent="0.2">
      <c r="AH649" s="3"/>
    </row>
    <row r="650" spans="34:34" x14ac:dyDescent="0.2">
      <c r="AH650" s="3"/>
    </row>
    <row r="651" spans="34:34" x14ac:dyDescent="0.2">
      <c r="AH651" s="3"/>
    </row>
    <row r="652" spans="34:34" x14ac:dyDescent="0.2">
      <c r="AH652" s="3"/>
    </row>
    <row r="653" spans="34:34" x14ac:dyDescent="0.2">
      <c r="AH653" s="3"/>
    </row>
    <row r="654" spans="34:34" x14ac:dyDescent="0.2">
      <c r="AH654" s="3"/>
    </row>
    <row r="655" spans="34:34" x14ac:dyDescent="0.2">
      <c r="AH655" s="3"/>
    </row>
    <row r="656" spans="34:34" x14ac:dyDescent="0.2">
      <c r="AH656" s="3"/>
    </row>
    <row r="657" spans="34:34" x14ac:dyDescent="0.2">
      <c r="AH657" s="3"/>
    </row>
    <row r="658" spans="34:34" x14ac:dyDescent="0.2">
      <c r="AH658" s="3"/>
    </row>
    <row r="659" spans="34:34" x14ac:dyDescent="0.2">
      <c r="AH659" s="3"/>
    </row>
    <row r="660" spans="34:34" x14ac:dyDescent="0.2">
      <c r="AH660" s="3"/>
    </row>
    <row r="661" spans="34:34" x14ac:dyDescent="0.2">
      <c r="AH661" s="3"/>
    </row>
    <row r="662" spans="34:34" x14ac:dyDescent="0.2">
      <c r="AH662" s="3"/>
    </row>
    <row r="663" spans="34:34" x14ac:dyDescent="0.2">
      <c r="AH663" s="3"/>
    </row>
    <row r="664" spans="34:34" x14ac:dyDescent="0.2">
      <c r="AH664" s="3"/>
    </row>
    <row r="665" spans="34:34" x14ac:dyDescent="0.2">
      <c r="AH665" s="3"/>
    </row>
    <row r="666" spans="34:34" x14ac:dyDescent="0.2">
      <c r="AH666" s="3"/>
    </row>
    <row r="667" spans="34:34" x14ac:dyDescent="0.2">
      <c r="AH667" s="3"/>
    </row>
    <row r="668" spans="34:34" x14ac:dyDescent="0.2">
      <c r="AH668" s="3"/>
    </row>
    <row r="669" spans="34:34" x14ac:dyDescent="0.2">
      <c r="AH669" s="3"/>
    </row>
    <row r="670" spans="34:34" x14ac:dyDescent="0.2">
      <c r="AH670" s="3"/>
    </row>
    <row r="671" spans="34:34" x14ac:dyDescent="0.2">
      <c r="AH671" s="3"/>
    </row>
    <row r="672" spans="34:34" x14ac:dyDescent="0.2">
      <c r="AH672" s="3"/>
    </row>
    <row r="673" spans="34:34" x14ac:dyDescent="0.2">
      <c r="AH673" s="3"/>
    </row>
    <row r="674" spans="34:34" x14ac:dyDescent="0.2">
      <c r="AH674" s="3"/>
    </row>
    <row r="675" spans="34:34" x14ac:dyDescent="0.2">
      <c r="AH675" s="3"/>
    </row>
    <row r="676" spans="34:34" x14ac:dyDescent="0.2">
      <c r="AH676" s="3"/>
    </row>
    <row r="677" spans="34:34" x14ac:dyDescent="0.2">
      <c r="AH677" s="3"/>
    </row>
    <row r="678" spans="34:34" x14ac:dyDescent="0.2">
      <c r="AH678" s="3"/>
    </row>
    <row r="679" spans="34:34" x14ac:dyDescent="0.2">
      <c r="AH679" s="3"/>
    </row>
    <row r="680" spans="34:34" x14ac:dyDescent="0.2">
      <c r="AH680" s="3"/>
    </row>
    <row r="681" spans="34:34" x14ac:dyDescent="0.2">
      <c r="AH681" s="3"/>
    </row>
    <row r="682" spans="34:34" x14ac:dyDescent="0.2">
      <c r="AH682" s="3"/>
    </row>
    <row r="683" spans="34:34" x14ac:dyDescent="0.2">
      <c r="AH683" s="3"/>
    </row>
    <row r="684" spans="34:34" x14ac:dyDescent="0.2">
      <c r="AH684" s="3"/>
    </row>
    <row r="685" spans="34:34" x14ac:dyDescent="0.2">
      <c r="AH685" s="3"/>
    </row>
    <row r="686" spans="34:34" x14ac:dyDescent="0.2">
      <c r="AH686" s="3"/>
    </row>
    <row r="687" spans="34:34" x14ac:dyDescent="0.2">
      <c r="AH687" s="3"/>
    </row>
    <row r="688" spans="34:34" x14ac:dyDescent="0.2">
      <c r="AH688" s="3"/>
    </row>
    <row r="689" spans="34:34" x14ac:dyDescent="0.2">
      <c r="AH689" s="3"/>
    </row>
    <row r="690" spans="34:34" x14ac:dyDescent="0.2">
      <c r="AH690" s="3"/>
    </row>
    <row r="691" spans="34:34" x14ac:dyDescent="0.2">
      <c r="AH691" s="3"/>
    </row>
    <row r="692" spans="34:34" x14ac:dyDescent="0.2">
      <c r="AH692" s="3"/>
    </row>
    <row r="693" spans="34:34" x14ac:dyDescent="0.2">
      <c r="AH693" s="3"/>
    </row>
    <row r="694" spans="34:34" x14ac:dyDescent="0.2">
      <c r="AH694" s="3"/>
    </row>
    <row r="695" spans="34:34" x14ac:dyDescent="0.2">
      <c r="AH695" s="3"/>
    </row>
    <row r="696" spans="34:34" x14ac:dyDescent="0.2">
      <c r="AH696" s="3"/>
    </row>
    <row r="697" spans="34:34" x14ac:dyDescent="0.2">
      <c r="AH697" s="3"/>
    </row>
    <row r="698" spans="34:34" x14ac:dyDescent="0.2">
      <c r="AH698" s="3"/>
    </row>
    <row r="699" spans="34:34" x14ac:dyDescent="0.2">
      <c r="AH699" s="3"/>
    </row>
    <row r="700" spans="34:34" x14ac:dyDescent="0.2">
      <c r="AH700" s="3"/>
    </row>
    <row r="701" spans="34:34" x14ac:dyDescent="0.2">
      <c r="AH701" s="3"/>
    </row>
    <row r="702" spans="34:34" x14ac:dyDescent="0.2">
      <c r="AH702" s="3"/>
    </row>
    <row r="703" spans="34:34" x14ac:dyDescent="0.2">
      <c r="AH703" s="3"/>
    </row>
    <row r="704" spans="34:34" x14ac:dyDescent="0.2">
      <c r="AH704" s="3"/>
    </row>
    <row r="705" spans="34:34" x14ac:dyDescent="0.2">
      <c r="AH705" s="3"/>
    </row>
    <row r="706" spans="34:34" x14ac:dyDescent="0.2">
      <c r="AH706" s="3"/>
    </row>
    <row r="707" spans="34:34" x14ac:dyDescent="0.2">
      <c r="AH707" s="3"/>
    </row>
    <row r="708" spans="34:34" x14ac:dyDescent="0.2">
      <c r="AH708" s="3"/>
    </row>
    <row r="709" spans="34:34" x14ac:dyDescent="0.2">
      <c r="AH709" s="3"/>
    </row>
    <row r="710" spans="34:34" x14ac:dyDescent="0.2">
      <c r="AH710" s="3"/>
    </row>
    <row r="711" spans="34:34" x14ac:dyDescent="0.2">
      <c r="AH711" s="3"/>
    </row>
    <row r="712" spans="34:34" x14ac:dyDescent="0.2">
      <c r="AH712" s="3"/>
    </row>
    <row r="713" spans="34:34" x14ac:dyDescent="0.2">
      <c r="AH713" s="3"/>
    </row>
    <row r="714" spans="34:34" x14ac:dyDescent="0.2">
      <c r="AH714" s="3"/>
    </row>
    <row r="715" spans="34:34" x14ac:dyDescent="0.2">
      <c r="AH715" s="3"/>
    </row>
    <row r="716" spans="34:34" x14ac:dyDescent="0.2">
      <c r="AH716" s="3"/>
    </row>
    <row r="717" spans="34:34" x14ac:dyDescent="0.2">
      <c r="AH717" s="3"/>
    </row>
    <row r="718" spans="34:34" x14ac:dyDescent="0.2">
      <c r="AH718" s="3"/>
    </row>
    <row r="719" spans="34:34" x14ac:dyDescent="0.2">
      <c r="AH719" s="3"/>
    </row>
    <row r="720" spans="34:34" x14ac:dyDescent="0.2">
      <c r="AH720" s="3"/>
    </row>
    <row r="721" spans="34:34" x14ac:dyDescent="0.2">
      <c r="AH721" s="3"/>
    </row>
    <row r="722" spans="34:34" x14ac:dyDescent="0.2">
      <c r="AH722" s="3"/>
    </row>
    <row r="723" spans="34:34" x14ac:dyDescent="0.2">
      <c r="AH723" s="3"/>
    </row>
    <row r="724" spans="34:34" x14ac:dyDescent="0.2">
      <c r="AH724" s="3"/>
    </row>
    <row r="725" spans="34:34" x14ac:dyDescent="0.2">
      <c r="AH725" s="3"/>
    </row>
    <row r="726" spans="34:34" x14ac:dyDescent="0.2">
      <c r="AH726" s="3"/>
    </row>
    <row r="727" spans="34:34" x14ac:dyDescent="0.2">
      <c r="AH727" s="3"/>
    </row>
    <row r="728" spans="34:34" x14ac:dyDescent="0.2">
      <c r="AH728" s="3"/>
    </row>
    <row r="729" spans="34:34" x14ac:dyDescent="0.2">
      <c r="AH729" s="3"/>
    </row>
    <row r="730" spans="34:34" x14ac:dyDescent="0.2">
      <c r="AH730" s="3"/>
    </row>
    <row r="731" spans="34:34" x14ac:dyDescent="0.2">
      <c r="AH731" s="3"/>
    </row>
    <row r="732" spans="34:34" x14ac:dyDescent="0.2">
      <c r="AH732" s="3"/>
    </row>
    <row r="733" spans="34:34" x14ac:dyDescent="0.2">
      <c r="AH733" s="3"/>
    </row>
    <row r="734" spans="34:34" x14ac:dyDescent="0.2">
      <c r="AH734" s="3"/>
    </row>
    <row r="735" spans="34:34" x14ac:dyDescent="0.2">
      <c r="AH735" s="3"/>
    </row>
    <row r="736" spans="34:34" x14ac:dyDescent="0.2">
      <c r="AH736" s="3"/>
    </row>
    <row r="737" spans="34:34" x14ac:dyDescent="0.2">
      <c r="AH737" s="3"/>
    </row>
    <row r="738" spans="34:34" x14ac:dyDescent="0.2">
      <c r="AH738" s="3"/>
    </row>
    <row r="739" spans="34:34" x14ac:dyDescent="0.2">
      <c r="AH739" s="3"/>
    </row>
    <row r="740" spans="34:34" x14ac:dyDescent="0.2">
      <c r="AH740" s="3"/>
    </row>
    <row r="741" spans="34:34" x14ac:dyDescent="0.2">
      <c r="AH741" s="3"/>
    </row>
    <row r="742" spans="34:34" x14ac:dyDescent="0.2">
      <c r="AH742" s="3"/>
    </row>
    <row r="743" spans="34:34" x14ac:dyDescent="0.2">
      <c r="AH743" s="3"/>
    </row>
    <row r="744" spans="34:34" x14ac:dyDescent="0.2">
      <c r="AH744" s="3"/>
    </row>
    <row r="745" spans="34:34" x14ac:dyDescent="0.2">
      <c r="AH745" s="3"/>
    </row>
    <row r="746" spans="34:34" x14ac:dyDescent="0.2">
      <c r="AH746" s="3"/>
    </row>
    <row r="747" spans="34:34" x14ac:dyDescent="0.2">
      <c r="AH747" s="3"/>
    </row>
    <row r="748" spans="34:34" x14ac:dyDescent="0.2">
      <c r="AH748" s="3"/>
    </row>
    <row r="749" spans="34:34" x14ac:dyDescent="0.2">
      <c r="AH749" s="3"/>
    </row>
    <row r="750" spans="34:34" x14ac:dyDescent="0.2">
      <c r="AH750" s="3"/>
    </row>
    <row r="751" spans="34:34" x14ac:dyDescent="0.2">
      <c r="AH751" s="3"/>
    </row>
    <row r="752" spans="34:34" x14ac:dyDescent="0.2">
      <c r="AH752" s="3"/>
    </row>
    <row r="753" spans="34:34" x14ac:dyDescent="0.2">
      <c r="AH753" s="3"/>
    </row>
    <row r="754" spans="34:34" x14ac:dyDescent="0.2">
      <c r="AH754" s="3"/>
    </row>
    <row r="755" spans="34:34" x14ac:dyDescent="0.2">
      <c r="AH755" s="3"/>
    </row>
    <row r="756" spans="34:34" x14ac:dyDescent="0.2">
      <c r="AH756" s="3"/>
    </row>
    <row r="757" spans="34:34" x14ac:dyDescent="0.2">
      <c r="AH757" s="3"/>
    </row>
    <row r="758" spans="34:34" x14ac:dyDescent="0.2">
      <c r="AH758" s="3"/>
    </row>
    <row r="759" spans="34:34" x14ac:dyDescent="0.2">
      <c r="AH759" s="3"/>
    </row>
    <row r="760" spans="34:34" x14ac:dyDescent="0.2">
      <c r="AH760" s="3"/>
    </row>
    <row r="761" spans="34:34" x14ac:dyDescent="0.2">
      <c r="AH761" s="3"/>
    </row>
    <row r="762" spans="34:34" x14ac:dyDescent="0.2">
      <c r="AH762" s="3"/>
    </row>
    <row r="763" spans="34:34" x14ac:dyDescent="0.2">
      <c r="AH763" s="3"/>
    </row>
    <row r="764" spans="34:34" x14ac:dyDescent="0.2">
      <c r="AH764" s="3"/>
    </row>
    <row r="765" spans="34:34" x14ac:dyDescent="0.2">
      <c r="AH765" s="3"/>
    </row>
    <row r="766" spans="34:34" x14ac:dyDescent="0.2">
      <c r="AH766" s="3"/>
    </row>
    <row r="767" spans="34:34" x14ac:dyDescent="0.2">
      <c r="AH767" s="3"/>
    </row>
    <row r="768" spans="34:34" x14ac:dyDescent="0.2">
      <c r="AH768" s="3"/>
    </row>
    <row r="769" spans="34:34" x14ac:dyDescent="0.2">
      <c r="AH769" s="3"/>
    </row>
    <row r="770" spans="34:34" x14ac:dyDescent="0.2">
      <c r="AH770" s="3"/>
    </row>
    <row r="771" spans="34:34" x14ac:dyDescent="0.2">
      <c r="AH771" s="3"/>
    </row>
    <row r="772" spans="34:34" x14ac:dyDescent="0.2">
      <c r="AH772" s="3"/>
    </row>
    <row r="773" spans="34:34" x14ac:dyDescent="0.2">
      <c r="AH773" s="3"/>
    </row>
    <row r="774" spans="34:34" x14ac:dyDescent="0.2">
      <c r="AH774" s="3"/>
    </row>
    <row r="775" spans="34:34" x14ac:dyDescent="0.2">
      <c r="AH775" s="3"/>
    </row>
    <row r="776" spans="34:34" x14ac:dyDescent="0.2">
      <c r="AH776" s="3"/>
    </row>
    <row r="777" spans="34:34" x14ac:dyDescent="0.2">
      <c r="AH777" s="3"/>
    </row>
    <row r="778" spans="34:34" x14ac:dyDescent="0.2">
      <c r="AH778" s="3"/>
    </row>
    <row r="779" spans="34:34" x14ac:dyDescent="0.2">
      <c r="AH779" s="3"/>
    </row>
    <row r="780" spans="34:34" x14ac:dyDescent="0.2">
      <c r="AH780" s="3"/>
    </row>
    <row r="781" spans="34:34" x14ac:dyDescent="0.2">
      <c r="AH781" s="3"/>
    </row>
    <row r="782" spans="34:34" x14ac:dyDescent="0.2">
      <c r="AH782" s="3"/>
    </row>
    <row r="783" spans="34:34" x14ac:dyDescent="0.2">
      <c r="AH783" s="3"/>
    </row>
    <row r="784" spans="34:34" x14ac:dyDescent="0.2">
      <c r="AH784" s="3"/>
    </row>
    <row r="785" spans="34:34" x14ac:dyDescent="0.2">
      <c r="AH785" s="3"/>
    </row>
    <row r="786" spans="34:34" x14ac:dyDescent="0.2">
      <c r="AH786" s="3"/>
    </row>
    <row r="787" spans="34:34" x14ac:dyDescent="0.2">
      <c r="AH787" s="3"/>
    </row>
    <row r="788" spans="34:34" x14ac:dyDescent="0.2">
      <c r="AH788" s="3"/>
    </row>
    <row r="789" spans="34:34" x14ac:dyDescent="0.2">
      <c r="AH789" s="3"/>
    </row>
    <row r="790" spans="34:34" x14ac:dyDescent="0.2">
      <c r="AH790" s="3"/>
    </row>
    <row r="791" spans="34:34" x14ac:dyDescent="0.2">
      <c r="AH791" s="3"/>
    </row>
    <row r="792" spans="34:34" x14ac:dyDescent="0.2">
      <c r="AH792" s="3"/>
    </row>
    <row r="793" spans="34:34" x14ac:dyDescent="0.2">
      <c r="AH793" s="3"/>
    </row>
    <row r="794" spans="34:34" x14ac:dyDescent="0.2">
      <c r="AH794" s="3"/>
    </row>
    <row r="795" spans="34:34" x14ac:dyDescent="0.2">
      <c r="AH795" s="3"/>
    </row>
    <row r="796" spans="34:34" x14ac:dyDescent="0.2">
      <c r="AH796" s="3"/>
    </row>
    <row r="797" spans="34:34" x14ac:dyDescent="0.2">
      <c r="AH797" s="3"/>
    </row>
    <row r="798" spans="34:34" x14ac:dyDescent="0.2">
      <c r="AH798" s="3"/>
    </row>
    <row r="799" spans="34:34" x14ac:dyDescent="0.2">
      <c r="AH799" s="3"/>
    </row>
    <row r="800" spans="34:34" x14ac:dyDescent="0.2">
      <c r="AH800" s="3"/>
    </row>
    <row r="801" spans="34:34" x14ac:dyDescent="0.2">
      <c r="AH801" s="3"/>
    </row>
    <row r="802" spans="34:34" x14ac:dyDescent="0.2">
      <c r="AH802" s="3"/>
    </row>
    <row r="803" spans="34:34" x14ac:dyDescent="0.2">
      <c r="AH803" s="3"/>
    </row>
    <row r="804" spans="34:34" x14ac:dyDescent="0.2">
      <c r="AH804" s="3"/>
    </row>
    <row r="805" spans="34:34" x14ac:dyDescent="0.2">
      <c r="AH805" s="3"/>
    </row>
    <row r="806" spans="34:34" x14ac:dyDescent="0.2">
      <c r="AH806" s="3"/>
    </row>
    <row r="807" spans="34:34" x14ac:dyDescent="0.2">
      <c r="AH807" s="3"/>
    </row>
    <row r="808" spans="34:34" x14ac:dyDescent="0.2">
      <c r="AH808" s="3"/>
    </row>
    <row r="809" spans="34:34" x14ac:dyDescent="0.2">
      <c r="AH809" s="3"/>
    </row>
    <row r="810" spans="34:34" x14ac:dyDescent="0.2">
      <c r="AH810" s="3"/>
    </row>
    <row r="811" spans="34:34" x14ac:dyDescent="0.2">
      <c r="AH811" s="3"/>
    </row>
    <row r="812" spans="34:34" x14ac:dyDescent="0.2">
      <c r="AH812" s="3"/>
    </row>
    <row r="813" spans="34:34" x14ac:dyDescent="0.2">
      <c r="AH813" s="3"/>
    </row>
    <row r="814" spans="34:34" x14ac:dyDescent="0.2">
      <c r="AH814" s="3"/>
    </row>
    <row r="815" spans="34:34" x14ac:dyDescent="0.2">
      <c r="AH815" s="3"/>
    </row>
    <row r="816" spans="34:34" x14ac:dyDescent="0.2">
      <c r="AH816" s="3"/>
    </row>
    <row r="817" spans="34:34" x14ac:dyDescent="0.2">
      <c r="AH817" s="3"/>
    </row>
    <row r="818" spans="34:34" x14ac:dyDescent="0.2">
      <c r="AH818" s="3"/>
    </row>
    <row r="819" spans="34:34" x14ac:dyDescent="0.2">
      <c r="AH819" s="3"/>
    </row>
    <row r="820" spans="34:34" x14ac:dyDescent="0.2">
      <c r="AH820" s="3"/>
    </row>
    <row r="821" spans="34:34" x14ac:dyDescent="0.2">
      <c r="AH821" s="3"/>
    </row>
    <row r="822" spans="34:34" x14ac:dyDescent="0.2">
      <c r="AH822" s="3"/>
    </row>
    <row r="823" spans="34:34" x14ac:dyDescent="0.2">
      <c r="AH823" s="3"/>
    </row>
    <row r="824" spans="34:34" x14ac:dyDescent="0.2">
      <c r="AH824" s="3"/>
    </row>
    <row r="825" spans="34:34" x14ac:dyDescent="0.2">
      <c r="AH825" s="3"/>
    </row>
    <row r="826" spans="34:34" x14ac:dyDescent="0.2">
      <c r="AH826" s="3"/>
    </row>
    <row r="827" spans="34:34" x14ac:dyDescent="0.2">
      <c r="AH827" s="3"/>
    </row>
    <row r="828" spans="34:34" x14ac:dyDescent="0.2">
      <c r="AH828" s="3"/>
    </row>
    <row r="829" spans="34:34" x14ac:dyDescent="0.2">
      <c r="AH829" s="3"/>
    </row>
    <row r="830" spans="34:34" x14ac:dyDescent="0.2">
      <c r="AH830" s="3"/>
    </row>
    <row r="831" spans="34:34" x14ac:dyDescent="0.2">
      <c r="AH831" s="3"/>
    </row>
    <row r="832" spans="34:34" x14ac:dyDescent="0.2">
      <c r="AH832" s="3"/>
    </row>
    <row r="833" spans="34:34" x14ac:dyDescent="0.2">
      <c r="AH833" s="3"/>
    </row>
    <row r="834" spans="34:34" x14ac:dyDescent="0.2">
      <c r="AH834" s="3"/>
    </row>
    <row r="835" spans="34:34" x14ac:dyDescent="0.2">
      <c r="AH835" s="3"/>
    </row>
    <row r="836" spans="34:34" x14ac:dyDescent="0.2">
      <c r="AH836" s="3"/>
    </row>
    <row r="837" spans="34:34" x14ac:dyDescent="0.2">
      <c r="AH837" s="3"/>
    </row>
    <row r="838" spans="34:34" x14ac:dyDescent="0.2">
      <c r="AH838" s="3"/>
    </row>
    <row r="839" spans="34:34" x14ac:dyDescent="0.2">
      <c r="AH839" s="3"/>
    </row>
    <row r="840" spans="34:34" x14ac:dyDescent="0.2">
      <c r="AH840" s="3"/>
    </row>
    <row r="841" spans="34:34" x14ac:dyDescent="0.2">
      <c r="AH841" s="3"/>
    </row>
    <row r="842" spans="34:34" x14ac:dyDescent="0.2">
      <c r="AH842" s="3"/>
    </row>
    <row r="843" spans="34:34" x14ac:dyDescent="0.2">
      <c r="AH843" s="3"/>
    </row>
    <row r="844" spans="34:34" x14ac:dyDescent="0.2">
      <c r="AH844" s="3"/>
    </row>
    <row r="845" spans="34:34" x14ac:dyDescent="0.2">
      <c r="AH845" s="3"/>
    </row>
    <row r="846" spans="34:34" x14ac:dyDescent="0.2">
      <c r="AH846" s="3"/>
    </row>
    <row r="847" spans="34:34" x14ac:dyDescent="0.2">
      <c r="AH847" s="3"/>
    </row>
    <row r="848" spans="34:34" x14ac:dyDescent="0.2">
      <c r="AH848" s="3"/>
    </row>
    <row r="849" spans="34:34" x14ac:dyDescent="0.2">
      <c r="AH849" s="3"/>
    </row>
    <row r="850" spans="34:34" x14ac:dyDescent="0.2">
      <c r="AH850" s="3"/>
    </row>
    <row r="851" spans="34:34" x14ac:dyDescent="0.2">
      <c r="AH851" s="3"/>
    </row>
    <row r="852" spans="34:34" x14ac:dyDescent="0.2">
      <c r="AH852" s="3"/>
    </row>
    <row r="853" spans="34:34" x14ac:dyDescent="0.2">
      <c r="AH853" s="3"/>
    </row>
    <row r="854" spans="34:34" x14ac:dyDescent="0.2">
      <c r="AH854" s="3"/>
    </row>
    <row r="855" spans="34:34" x14ac:dyDescent="0.2">
      <c r="AH855" s="3"/>
    </row>
    <row r="856" spans="34:34" x14ac:dyDescent="0.2">
      <c r="AH856" s="3"/>
    </row>
    <row r="857" spans="34:34" x14ac:dyDescent="0.2">
      <c r="AH857" s="3"/>
    </row>
    <row r="858" spans="34:34" x14ac:dyDescent="0.2">
      <c r="AH858" s="3"/>
    </row>
    <row r="859" spans="34:34" x14ac:dyDescent="0.2">
      <c r="AH859" s="3"/>
    </row>
    <row r="860" spans="34:34" x14ac:dyDescent="0.2">
      <c r="AH860" s="3"/>
    </row>
    <row r="861" spans="34:34" x14ac:dyDescent="0.2">
      <c r="AH861" s="3"/>
    </row>
    <row r="862" spans="34:34" x14ac:dyDescent="0.2">
      <c r="AH862" s="3"/>
    </row>
    <row r="863" spans="34:34" x14ac:dyDescent="0.2">
      <c r="AH863" s="3"/>
    </row>
    <row r="864" spans="34:34" x14ac:dyDescent="0.2">
      <c r="AH864" s="3"/>
    </row>
    <row r="865" spans="34:34" x14ac:dyDescent="0.2">
      <c r="AH865" s="3"/>
    </row>
    <row r="866" spans="34:34" x14ac:dyDescent="0.2">
      <c r="AH866" s="3"/>
    </row>
    <row r="867" spans="34:34" x14ac:dyDescent="0.2">
      <c r="AH867" s="3"/>
    </row>
    <row r="868" spans="34:34" x14ac:dyDescent="0.2">
      <c r="AH868" s="3"/>
    </row>
    <row r="869" spans="34:34" x14ac:dyDescent="0.2">
      <c r="AH869" s="3"/>
    </row>
    <row r="870" spans="34:34" x14ac:dyDescent="0.2">
      <c r="AH870" s="3"/>
    </row>
    <row r="871" spans="34:34" x14ac:dyDescent="0.2">
      <c r="AH871" s="3"/>
    </row>
    <row r="872" spans="34:34" x14ac:dyDescent="0.2">
      <c r="AH872" s="3"/>
    </row>
    <row r="873" spans="34:34" x14ac:dyDescent="0.2">
      <c r="AH873" s="3"/>
    </row>
    <row r="874" spans="34:34" x14ac:dyDescent="0.2">
      <c r="AH874" s="3"/>
    </row>
    <row r="875" spans="34:34" x14ac:dyDescent="0.2">
      <c r="AH875" s="3"/>
    </row>
    <row r="876" spans="34:34" x14ac:dyDescent="0.2">
      <c r="AH876" s="3"/>
    </row>
    <row r="877" spans="34:34" x14ac:dyDescent="0.2">
      <c r="AH877" s="3"/>
    </row>
    <row r="878" spans="34:34" x14ac:dyDescent="0.2">
      <c r="AH878" s="3"/>
    </row>
    <row r="879" spans="34:34" x14ac:dyDescent="0.2">
      <c r="AH879" s="3"/>
    </row>
    <row r="880" spans="34:34" x14ac:dyDescent="0.2">
      <c r="AH880" s="3"/>
    </row>
    <row r="881" spans="34:34" x14ac:dyDescent="0.2">
      <c r="AH881" s="3"/>
    </row>
    <row r="882" spans="34:34" x14ac:dyDescent="0.2">
      <c r="AH882" s="3"/>
    </row>
    <row r="883" spans="34:34" x14ac:dyDescent="0.2">
      <c r="AH883" s="3"/>
    </row>
    <row r="884" spans="34:34" x14ac:dyDescent="0.2">
      <c r="AH884" s="3"/>
    </row>
    <row r="885" spans="34:34" x14ac:dyDescent="0.2">
      <c r="AH885" s="3"/>
    </row>
    <row r="886" spans="34:34" x14ac:dyDescent="0.2">
      <c r="AH886" s="3"/>
    </row>
    <row r="887" spans="34:34" x14ac:dyDescent="0.2">
      <c r="AH887" s="3"/>
    </row>
    <row r="888" spans="34:34" x14ac:dyDescent="0.2">
      <c r="AH888" s="3"/>
    </row>
    <row r="889" spans="34:34" x14ac:dyDescent="0.2">
      <c r="AH889" s="3"/>
    </row>
    <row r="890" spans="34:34" x14ac:dyDescent="0.2">
      <c r="AH890" s="3"/>
    </row>
    <row r="891" spans="34:34" x14ac:dyDescent="0.2">
      <c r="AH891" s="3"/>
    </row>
    <row r="892" spans="34:34" x14ac:dyDescent="0.2">
      <c r="AH892" s="3"/>
    </row>
    <row r="893" spans="34:34" x14ac:dyDescent="0.2">
      <c r="AH893" s="3"/>
    </row>
    <row r="894" spans="34:34" x14ac:dyDescent="0.2">
      <c r="AH894" s="3"/>
    </row>
    <row r="895" spans="34:34" x14ac:dyDescent="0.2">
      <c r="AH895" s="3"/>
    </row>
    <row r="896" spans="34:34" x14ac:dyDescent="0.2">
      <c r="AH896" s="3"/>
    </row>
    <row r="897" spans="34:34" x14ac:dyDescent="0.2">
      <c r="AH897" s="3"/>
    </row>
    <row r="898" spans="34:34" x14ac:dyDescent="0.2">
      <c r="AH898" s="3"/>
    </row>
    <row r="899" spans="34:34" x14ac:dyDescent="0.2">
      <c r="AH899" s="3"/>
    </row>
    <row r="900" spans="34:34" x14ac:dyDescent="0.2">
      <c r="AH900" s="3"/>
    </row>
    <row r="901" spans="34:34" x14ac:dyDescent="0.2">
      <c r="AH901" s="3"/>
    </row>
    <row r="902" spans="34:34" x14ac:dyDescent="0.2">
      <c r="AH902" s="3"/>
    </row>
    <row r="903" spans="34:34" x14ac:dyDescent="0.2">
      <c r="AH903" s="3"/>
    </row>
    <row r="904" spans="34:34" x14ac:dyDescent="0.2">
      <c r="AH904" s="3"/>
    </row>
    <row r="905" spans="34:34" x14ac:dyDescent="0.2">
      <c r="AH905" s="3"/>
    </row>
    <row r="906" spans="34:34" x14ac:dyDescent="0.2">
      <c r="AH906" s="3"/>
    </row>
    <row r="907" spans="34:34" x14ac:dyDescent="0.2">
      <c r="AH907" s="3"/>
    </row>
    <row r="908" spans="34:34" x14ac:dyDescent="0.2">
      <c r="AH908" s="3"/>
    </row>
    <row r="909" spans="34:34" x14ac:dyDescent="0.2">
      <c r="AH909" s="3"/>
    </row>
    <row r="910" spans="34:34" x14ac:dyDescent="0.2">
      <c r="AH910" s="3"/>
    </row>
    <row r="911" spans="34:34" x14ac:dyDescent="0.2">
      <c r="AH911" s="3"/>
    </row>
    <row r="912" spans="34:34" x14ac:dyDescent="0.2">
      <c r="AH912" s="3"/>
    </row>
    <row r="913" spans="34:34" x14ac:dyDescent="0.2">
      <c r="AH913" s="3"/>
    </row>
    <row r="914" spans="34:34" x14ac:dyDescent="0.2">
      <c r="AH914" s="3"/>
    </row>
    <row r="915" spans="34:34" x14ac:dyDescent="0.2">
      <c r="AH915" s="3"/>
    </row>
    <row r="916" spans="34:34" x14ac:dyDescent="0.2">
      <c r="AH916" s="3"/>
    </row>
    <row r="917" spans="34:34" x14ac:dyDescent="0.2">
      <c r="AH917" s="3"/>
    </row>
    <row r="918" spans="34:34" x14ac:dyDescent="0.2">
      <c r="AH918" s="3"/>
    </row>
    <row r="919" spans="34:34" x14ac:dyDescent="0.2">
      <c r="AH919" s="3"/>
    </row>
    <row r="920" spans="34:34" x14ac:dyDescent="0.2">
      <c r="AH920" s="3"/>
    </row>
    <row r="921" spans="34:34" x14ac:dyDescent="0.2">
      <c r="AH921" s="3"/>
    </row>
    <row r="922" spans="34:34" x14ac:dyDescent="0.2">
      <c r="AH922" s="3"/>
    </row>
    <row r="923" spans="34:34" x14ac:dyDescent="0.2">
      <c r="AH923" s="3"/>
    </row>
    <row r="924" spans="34:34" x14ac:dyDescent="0.2">
      <c r="AH924" s="3"/>
    </row>
    <row r="925" spans="34:34" x14ac:dyDescent="0.2">
      <c r="AH925" s="3"/>
    </row>
    <row r="926" spans="34:34" x14ac:dyDescent="0.2">
      <c r="AH926" s="3"/>
    </row>
    <row r="927" spans="34:34" x14ac:dyDescent="0.2">
      <c r="AH927" s="3"/>
    </row>
    <row r="928" spans="34:34" x14ac:dyDescent="0.2">
      <c r="AH928" s="3"/>
    </row>
    <row r="929" spans="34:34" x14ac:dyDescent="0.2">
      <c r="AH929" s="3"/>
    </row>
    <row r="930" spans="34:34" x14ac:dyDescent="0.2">
      <c r="AH930" s="3"/>
    </row>
    <row r="931" spans="34:34" x14ac:dyDescent="0.2">
      <c r="AH931" s="3"/>
    </row>
    <row r="932" spans="34:34" x14ac:dyDescent="0.2">
      <c r="AH932" s="3"/>
    </row>
    <row r="933" spans="34:34" x14ac:dyDescent="0.2">
      <c r="AH933" s="3"/>
    </row>
    <row r="934" spans="34:34" x14ac:dyDescent="0.2">
      <c r="AH934" s="3"/>
    </row>
    <row r="935" spans="34:34" x14ac:dyDescent="0.2">
      <c r="AH935" s="3"/>
    </row>
    <row r="936" spans="34:34" x14ac:dyDescent="0.2">
      <c r="AH936" s="3"/>
    </row>
    <row r="937" spans="34:34" x14ac:dyDescent="0.2">
      <c r="AH937" s="3"/>
    </row>
    <row r="938" spans="34:34" x14ac:dyDescent="0.2">
      <c r="AH938" s="3"/>
    </row>
    <row r="939" spans="34:34" x14ac:dyDescent="0.2">
      <c r="AH939" s="3"/>
    </row>
    <row r="940" spans="34:34" x14ac:dyDescent="0.2">
      <c r="AH940" s="3"/>
    </row>
    <row r="941" spans="34:34" x14ac:dyDescent="0.2">
      <c r="AH941" s="3"/>
    </row>
    <row r="942" spans="34:34" x14ac:dyDescent="0.2">
      <c r="AH942" s="3"/>
    </row>
    <row r="943" spans="34:34" x14ac:dyDescent="0.2">
      <c r="AH943" s="3"/>
    </row>
    <row r="944" spans="34:34" x14ac:dyDescent="0.2">
      <c r="AH944" s="3"/>
    </row>
    <row r="945" spans="34:34" x14ac:dyDescent="0.2">
      <c r="AH945" s="3"/>
    </row>
    <row r="946" spans="34:34" x14ac:dyDescent="0.2">
      <c r="AH946" s="3"/>
    </row>
    <row r="947" spans="34:34" x14ac:dyDescent="0.2">
      <c r="AH947" s="3"/>
    </row>
    <row r="948" spans="34:34" x14ac:dyDescent="0.2">
      <c r="AH948" s="3"/>
    </row>
    <row r="949" spans="34:34" x14ac:dyDescent="0.2">
      <c r="AH949" s="3"/>
    </row>
    <row r="950" spans="34:34" x14ac:dyDescent="0.2">
      <c r="AH950" s="3"/>
    </row>
    <row r="951" spans="34:34" x14ac:dyDescent="0.2">
      <c r="AH951" s="3"/>
    </row>
    <row r="952" spans="34:34" x14ac:dyDescent="0.2">
      <c r="AH952" s="3"/>
    </row>
    <row r="953" spans="34:34" x14ac:dyDescent="0.2">
      <c r="AH953" s="3"/>
    </row>
    <row r="954" spans="34:34" x14ac:dyDescent="0.2">
      <c r="AH954" s="3"/>
    </row>
    <row r="955" spans="34:34" x14ac:dyDescent="0.2">
      <c r="AH955" s="3"/>
    </row>
    <row r="956" spans="34:34" x14ac:dyDescent="0.2">
      <c r="AH956" s="3"/>
    </row>
    <row r="957" spans="34:34" x14ac:dyDescent="0.2">
      <c r="AH957" s="3"/>
    </row>
    <row r="958" spans="34:34" x14ac:dyDescent="0.2">
      <c r="AH958" s="3"/>
    </row>
    <row r="959" spans="34:34" x14ac:dyDescent="0.2">
      <c r="AH959" s="3"/>
    </row>
    <row r="960" spans="34:34" x14ac:dyDescent="0.2">
      <c r="AH960" s="3"/>
    </row>
    <row r="961" spans="34:34" x14ac:dyDescent="0.2">
      <c r="AH961" s="3"/>
    </row>
    <row r="962" spans="34:34" x14ac:dyDescent="0.2">
      <c r="AH962" s="3"/>
    </row>
    <row r="963" spans="34:34" x14ac:dyDescent="0.2">
      <c r="AH963" s="3"/>
    </row>
    <row r="964" spans="34:34" x14ac:dyDescent="0.2">
      <c r="AH964" s="3"/>
    </row>
    <row r="965" spans="34:34" x14ac:dyDescent="0.2">
      <c r="AH965" s="3"/>
    </row>
    <row r="966" spans="34:34" x14ac:dyDescent="0.2">
      <c r="AH966" s="3"/>
    </row>
    <row r="967" spans="34:34" x14ac:dyDescent="0.2">
      <c r="AH967" s="3"/>
    </row>
    <row r="968" spans="34:34" x14ac:dyDescent="0.2">
      <c r="AH968" s="3"/>
    </row>
    <row r="969" spans="34:34" x14ac:dyDescent="0.2">
      <c r="AH969" s="3"/>
    </row>
    <row r="970" spans="34:34" x14ac:dyDescent="0.2">
      <c r="AH970" s="3"/>
    </row>
    <row r="971" spans="34:34" x14ac:dyDescent="0.2">
      <c r="AH971" s="3"/>
    </row>
    <row r="972" spans="34:34" x14ac:dyDescent="0.2">
      <c r="AH972" s="3"/>
    </row>
    <row r="973" spans="34:34" x14ac:dyDescent="0.2">
      <c r="AH973" s="3"/>
    </row>
    <row r="974" spans="34:34" x14ac:dyDescent="0.2">
      <c r="AH974" s="3"/>
    </row>
    <row r="975" spans="34:34" x14ac:dyDescent="0.2">
      <c r="AH975" s="3"/>
    </row>
    <row r="976" spans="34:34" x14ac:dyDescent="0.2">
      <c r="AH976" s="3"/>
    </row>
    <row r="977" spans="34:34" x14ac:dyDescent="0.2">
      <c r="AH977" s="3"/>
    </row>
    <row r="978" spans="34:34" x14ac:dyDescent="0.2">
      <c r="AH978" s="3"/>
    </row>
    <row r="979" spans="34:34" x14ac:dyDescent="0.2">
      <c r="AH979" s="3"/>
    </row>
    <row r="980" spans="34:34" x14ac:dyDescent="0.2">
      <c r="AH980" s="3"/>
    </row>
    <row r="981" spans="34:34" x14ac:dyDescent="0.2">
      <c r="AH981" s="3"/>
    </row>
    <row r="982" spans="34:34" x14ac:dyDescent="0.2">
      <c r="AH982" s="3"/>
    </row>
    <row r="983" spans="34:34" x14ac:dyDescent="0.2">
      <c r="AH983" s="3"/>
    </row>
    <row r="984" spans="34:34" x14ac:dyDescent="0.2">
      <c r="AH984" s="3"/>
    </row>
    <row r="985" spans="34:34" x14ac:dyDescent="0.2">
      <c r="AH985" s="3"/>
    </row>
    <row r="986" spans="34:34" x14ac:dyDescent="0.2">
      <c r="AH986" s="3"/>
    </row>
    <row r="987" spans="34:34" x14ac:dyDescent="0.2">
      <c r="AH987" s="3"/>
    </row>
    <row r="988" spans="34:34" x14ac:dyDescent="0.2">
      <c r="AH988" s="3"/>
    </row>
    <row r="989" spans="34:34" x14ac:dyDescent="0.2">
      <c r="AH989" s="3"/>
    </row>
    <row r="990" spans="34:34" x14ac:dyDescent="0.2">
      <c r="AH990" s="3"/>
    </row>
    <row r="991" spans="34:34" x14ac:dyDescent="0.2">
      <c r="AH991" s="3"/>
    </row>
    <row r="992" spans="34:34" x14ac:dyDescent="0.2">
      <c r="AH992" s="3"/>
    </row>
    <row r="993" spans="34:34" x14ac:dyDescent="0.2">
      <c r="AH993" s="3"/>
    </row>
    <row r="994" spans="34:34" x14ac:dyDescent="0.2">
      <c r="AH994" s="3"/>
    </row>
    <row r="995" spans="34:34" x14ac:dyDescent="0.2">
      <c r="AH995" s="3"/>
    </row>
    <row r="996" spans="34:34" x14ac:dyDescent="0.2">
      <c r="AH996" s="3"/>
    </row>
    <row r="997" spans="34:34" x14ac:dyDescent="0.2">
      <c r="AH997" s="3"/>
    </row>
    <row r="998" spans="34:34" x14ac:dyDescent="0.2">
      <c r="AH998" s="3"/>
    </row>
    <row r="999" spans="34:34" x14ac:dyDescent="0.2">
      <c r="AH999" s="3"/>
    </row>
    <row r="1000" spans="34:34" x14ac:dyDescent="0.2">
      <c r="AH1000" s="3"/>
    </row>
    <row r="1001" spans="34:34" x14ac:dyDescent="0.2">
      <c r="AH1001" s="3"/>
    </row>
    <row r="1002" spans="34:34" x14ac:dyDescent="0.2">
      <c r="AH1002" s="3"/>
    </row>
    <row r="1003" spans="34:34" x14ac:dyDescent="0.2">
      <c r="AH1003" s="3"/>
    </row>
    <row r="1004" spans="34:34" x14ac:dyDescent="0.2">
      <c r="AH1004" s="3"/>
    </row>
    <row r="1005" spans="34:34" x14ac:dyDescent="0.2">
      <c r="AH1005" s="3"/>
    </row>
    <row r="1006" spans="34:34" x14ac:dyDescent="0.2">
      <c r="AH1006" s="3"/>
    </row>
    <row r="1007" spans="34:34" x14ac:dyDescent="0.2">
      <c r="AH1007" s="3"/>
    </row>
    <row r="1008" spans="34:34" x14ac:dyDescent="0.2">
      <c r="AH1008" s="3"/>
    </row>
    <row r="1009" spans="34:34" x14ac:dyDescent="0.2">
      <c r="AH1009" s="3"/>
    </row>
    <row r="1010" spans="34:34" x14ac:dyDescent="0.2">
      <c r="AH1010" s="3"/>
    </row>
    <row r="1011" spans="34:34" x14ac:dyDescent="0.2">
      <c r="AH1011" s="3"/>
    </row>
    <row r="1012" spans="34:34" x14ac:dyDescent="0.2">
      <c r="AH1012" s="3"/>
    </row>
    <row r="1013" spans="34:34" x14ac:dyDescent="0.2">
      <c r="AH1013" s="3"/>
    </row>
    <row r="1014" spans="34:34" x14ac:dyDescent="0.2">
      <c r="AH1014" s="3"/>
    </row>
    <row r="1015" spans="34:34" x14ac:dyDescent="0.2">
      <c r="AH1015" s="3"/>
    </row>
    <row r="1016" spans="34:34" x14ac:dyDescent="0.2">
      <c r="AH1016" s="3"/>
    </row>
    <row r="1017" spans="34:34" x14ac:dyDescent="0.2">
      <c r="AH1017" s="3"/>
    </row>
    <row r="1018" spans="34:34" x14ac:dyDescent="0.2">
      <c r="AH1018" s="3"/>
    </row>
    <row r="1019" spans="34:34" x14ac:dyDescent="0.2">
      <c r="AH1019" s="3"/>
    </row>
    <row r="1020" spans="34:34" x14ac:dyDescent="0.2">
      <c r="AH1020" s="3"/>
    </row>
    <row r="1021" spans="34:34" x14ac:dyDescent="0.2">
      <c r="AH1021" s="3"/>
    </row>
    <row r="1022" spans="34:34" x14ac:dyDescent="0.2">
      <c r="AH1022" s="3"/>
    </row>
    <row r="1023" spans="34:34" x14ac:dyDescent="0.2">
      <c r="AH1023" s="3"/>
    </row>
    <row r="1024" spans="34:34" x14ac:dyDescent="0.2">
      <c r="AH1024" s="3"/>
    </row>
    <row r="1025" spans="34:34" x14ac:dyDescent="0.2">
      <c r="AH1025" s="3"/>
    </row>
    <row r="1026" spans="34:34" x14ac:dyDescent="0.2">
      <c r="AH1026" s="3"/>
    </row>
    <row r="1027" spans="34:34" x14ac:dyDescent="0.2">
      <c r="AH1027" s="3"/>
    </row>
    <row r="1028" spans="34:34" x14ac:dyDescent="0.2">
      <c r="AH1028" s="3"/>
    </row>
    <row r="1029" spans="34:34" x14ac:dyDescent="0.2">
      <c r="AH1029" s="3"/>
    </row>
    <row r="1030" spans="34:34" x14ac:dyDescent="0.2">
      <c r="AH1030" s="3"/>
    </row>
    <row r="1031" spans="34:34" x14ac:dyDescent="0.2">
      <c r="AH1031" s="3"/>
    </row>
    <row r="1032" spans="34:34" x14ac:dyDescent="0.2">
      <c r="AH1032" s="3"/>
    </row>
    <row r="1033" spans="34:34" x14ac:dyDescent="0.2">
      <c r="AH1033" s="3"/>
    </row>
    <row r="1034" spans="34:34" x14ac:dyDescent="0.2">
      <c r="AH1034" s="3"/>
    </row>
    <row r="1035" spans="34:34" x14ac:dyDescent="0.2">
      <c r="AH1035" s="3"/>
    </row>
    <row r="1036" spans="34:34" x14ac:dyDescent="0.2">
      <c r="AH1036" s="3"/>
    </row>
    <row r="1037" spans="34:34" x14ac:dyDescent="0.2">
      <c r="AH1037" s="3"/>
    </row>
    <row r="1038" spans="34:34" x14ac:dyDescent="0.2">
      <c r="AH1038" s="3"/>
    </row>
    <row r="1039" spans="34:34" x14ac:dyDescent="0.2">
      <c r="AH1039" s="3"/>
    </row>
    <row r="1040" spans="34:34" x14ac:dyDescent="0.2">
      <c r="AH1040" s="3"/>
    </row>
    <row r="1041" spans="34:34" x14ac:dyDescent="0.2">
      <c r="AH1041" s="3"/>
    </row>
    <row r="1042" spans="34:34" x14ac:dyDescent="0.2">
      <c r="AH1042" s="3"/>
    </row>
    <row r="1043" spans="34:34" x14ac:dyDescent="0.2">
      <c r="AH1043" s="3"/>
    </row>
    <row r="1044" spans="34:34" x14ac:dyDescent="0.2">
      <c r="AH1044" s="3"/>
    </row>
    <row r="1045" spans="34:34" x14ac:dyDescent="0.2">
      <c r="AH1045" s="3"/>
    </row>
    <row r="1046" spans="34:34" x14ac:dyDescent="0.2">
      <c r="AH1046" s="3"/>
    </row>
    <row r="1047" spans="34:34" x14ac:dyDescent="0.2">
      <c r="AH1047" s="3"/>
    </row>
    <row r="1048" spans="34:34" x14ac:dyDescent="0.2">
      <c r="AH1048" s="3"/>
    </row>
    <row r="1049" spans="34:34" x14ac:dyDescent="0.2">
      <c r="AH1049" s="3"/>
    </row>
    <row r="1050" spans="34:34" x14ac:dyDescent="0.2">
      <c r="AH1050" s="3"/>
    </row>
    <row r="1051" spans="34:34" x14ac:dyDescent="0.2">
      <c r="AH1051" s="3"/>
    </row>
    <row r="1052" spans="34:34" x14ac:dyDescent="0.2">
      <c r="AH1052" s="3"/>
    </row>
    <row r="1053" spans="34:34" x14ac:dyDescent="0.2">
      <c r="AH1053" s="3"/>
    </row>
    <row r="1054" spans="34:34" x14ac:dyDescent="0.2">
      <c r="AH1054" s="3"/>
    </row>
    <row r="1055" spans="34:34" x14ac:dyDescent="0.2">
      <c r="AH1055" s="3"/>
    </row>
    <row r="1056" spans="34:34" x14ac:dyDescent="0.2">
      <c r="AH1056" s="3"/>
    </row>
    <row r="1057" spans="34:34" x14ac:dyDescent="0.2">
      <c r="AH1057" s="3"/>
    </row>
    <row r="1058" spans="34:34" x14ac:dyDescent="0.2">
      <c r="AH1058" s="3"/>
    </row>
    <row r="1059" spans="34:34" x14ac:dyDescent="0.2">
      <c r="AH1059" s="3"/>
    </row>
    <row r="1060" spans="34:34" x14ac:dyDescent="0.2">
      <c r="AH1060" s="3"/>
    </row>
    <row r="1061" spans="34:34" x14ac:dyDescent="0.2">
      <c r="AH1061" s="3"/>
    </row>
    <row r="1062" spans="34:34" x14ac:dyDescent="0.2">
      <c r="AH1062" s="3"/>
    </row>
    <row r="1063" spans="34:34" x14ac:dyDescent="0.2">
      <c r="AH1063" s="3"/>
    </row>
    <row r="1064" spans="34:34" x14ac:dyDescent="0.2">
      <c r="AH1064" s="3"/>
    </row>
    <row r="1065" spans="34:34" x14ac:dyDescent="0.2">
      <c r="AH1065" s="3"/>
    </row>
    <row r="1066" spans="34:34" x14ac:dyDescent="0.2">
      <c r="AH1066" s="3"/>
    </row>
    <row r="1067" spans="34:34" x14ac:dyDescent="0.2">
      <c r="AH1067" s="3"/>
    </row>
    <row r="1068" spans="34:34" x14ac:dyDescent="0.2">
      <c r="AH1068" s="3"/>
    </row>
    <row r="1069" spans="34:34" x14ac:dyDescent="0.2">
      <c r="AH1069" s="3"/>
    </row>
    <row r="1070" spans="34:34" x14ac:dyDescent="0.2">
      <c r="AH1070" s="3"/>
    </row>
    <row r="1071" spans="34:34" x14ac:dyDescent="0.2">
      <c r="AH1071" s="3"/>
    </row>
    <row r="1072" spans="34:34" x14ac:dyDescent="0.2">
      <c r="AH1072" s="3"/>
    </row>
    <row r="1073" spans="34:34" x14ac:dyDescent="0.2">
      <c r="AH1073" s="3"/>
    </row>
    <row r="1074" spans="34:34" x14ac:dyDescent="0.2">
      <c r="AH1074" s="3"/>
    </row>
    <row r="1075" spans="34:34" x14ac:dyDescent="0.2">
      <c r="AH1075" s="3"/>
    </row>
    <row r="1076" spans="34:34" x14ac:dyDescent="0.2">
      <c r="AH1076" s="3"/>
    </row>
    <row r="1077" spans="34:34" x14ac:dyDescent="0.2">
      <c r="AH1077" s="3"/>
    </row>
    <row r="1078" spans="34:34" x14ac:dyDescent="0.2">
      <c r="AH1078" s="3"/>
    </row>
    <row r="1079" spans="34:34" x14ac:dyDescent="0.2">
      <c r="AH1079" s="3"/>
    </row>
    <row r="1080" spans="34:34" x14ac:dyDescent="0.2">
      <c r="AH1080" s="3"/>
    </row>
    <row r="1081" spans="34:34" x14ac:dyDescent="0.2">
      <c r="AH1081" s="3"/>
    </row>
    <row r="1082" spans="34:34" x14ac:dyDescent="0.2">
      <c r="AH1082" s="3"/>
    </row>
    <row r="1083" spans="34:34" x14ac:dyDescent="0.2">
      <c r="AH1083" s="3"/>
    </row>
    <row r="1084" spans="34:34" x14ac:dyDescent="0.2">
      <c r="AH1084" s="3"/>
    </row>
    <row r="1085" spans="34:34" x14ac:dyDescent="0.2">
      <c r="AH1085" s="3"/>
    </row>
    <row r="1086" spans="34:34" x14ac:dyDescent="0.2">
      <c r="AH1086" s="3"/>
    </row>
    <row r="1087" spans="34:34" x14ac:dyDescent="0.2">
      <c r="AH1087" s="3"/>
    </row>
    <row r="1088" spans="34:34" x14ac:dyDescent="0.2">
      <c r="AH1088" s="3"/>
    </row>
    <row r="1089" spans="34:34" x14ac:dyDescent="0.2">
      <c r="AH1089" s="3"/>
    </row>
    <row r="1090" spans="34:34" x14ac:dyDescent="0.2">
      <c r="AH1090" s="3"/>
    </row>
    <row r="1091" spans="34:34" x14ac:dyDescent="0.2">
      <c r="AH1091" s="3"/>
    </row>
    <row r="1092" spans="34:34" x14ac:dyDescent="0.2">
      <c r="AH1092" s="3"/>
    </row>
    <row r="1093" spans="34:34" x14ac:dyDescent="0.2">
      <c r="AH1093" s="3"/>
    </row>
    <row r="1094" spans="34:34" x14ac:dyDescent="0.2">
      <c r="AH1094" s="3"/>
    </row>
    <row r="1095" spans="34:34" x14ac:dyDescent="0.2">
      <c r="AH1095" s="3"/>
    </row>
    <row r="1096" spans="34:34" x14ac:dyDescent="0.2">
      <c r="AH1096" s="3"/>
    </row>
    <row r="1097" spans="34:34" x14ac:dyDescent="0.2">
      <c r="AH1097" s="3"/>
    </row>
    <row r="1098" spans="34:34" x14ac:dyDescent="0.2">
      <c r="AH1098" s="3"/>
    </row>
    <row r="1099" spans="34:34" x14ac:dyDescent="0.2">
      <c r="AH1099" s="3"/>
    </row>
    <row r="1100" spans="34:34" x14ac:dyDescent="0.2">
      <c r="AH1100" s="3"/>
    </row>
    <row r="1101" spans="34:34" x14ac:dyDescent="0.2">
      <c r="AH1101" s="3"/>
    </row>
    <row r="1102" spans="34:34" x14ac:dyDescent="0.2">
      <c r="AH1102" s="3"/>
    </row>
    <row r="1103" spans="34:34" x14ac:dyDescent="0.2">
      <c r="AH1103" s="3"/>
    </row>
    <row r="1104" spans="34:34" x14ac:dyDescent="0.2">
      <c r="AH1104" s="3"/>
    </row>
    <row r="1105" spans="34:34" x14ac:dyDescent="0.2">
      <c r="AH1105" s="3"/>
    </row>
    <row r="1106" spans="34:34" x14ac:dyDescent="0.2">
      <c r="AH1106" s="3"/>
    </row>
    <row r="1107" spans="34:34" x14ac:dyDescent="0.2">
      <c r="AH1107" s="3"/>
    </row>
    <row r="1108" spans="34:34" x14ac:dyDescent="0.2">
      <c r="AH1108" s="3"/>
    </row>
    <row r="1109" spans="34:34" x14ac:dyDescent="0.2">
      <c r="AH1109" s="3"/>
    </row>
    <row r="1110" spans="34:34" x14ac:dyDescent="0.2">
      <c r="AH1110" s="3"/>
    </row>
    <row r="1111" spans="34:34" x14ac:dyDescent="0.2">
      <c r="AH1111" s="3"/>
    </row>
    <row r="1112" spans="34:34" x14ac:dyDescent="0.2">
      <c r="AH1112" s="3"/>
    </row>
    <row r="1113" spans="34:34" x14ac:dyDescent="0.2">
      <c r="AH1113" s="3"/>
    </row>
    <row r="1114" spans="34:34" x14ac:dyDescent="0.2">
      <c r="AH1114" s="3"/>
    </row>
    <row r="1115" spans="34:34" x14ac:dyDescent="0.2">
      <c r="AH1115" s="3"/>
    </row>
    <row r="1116" spans="34:34" x14ac:dyDescent="0.2">
      <c r="AH1116" s="3"/>
    </row>
    <row r="1117" spans="34:34" x14ac:dyDescent="0.2">
      <c r="AH1117" s="3"/>
    </row>
    <row r="1118" spans="34:34" x14ac:dyDescent="0.2">
      <c r="AH1118" s="3"/>
    </row>
    <row r="1119" spans="34:34" x14ac:dyDescent="0.2">
      <c r="AH1119" s="3"/>
    </row>
    <row r="1120" spans="34:34" x14ac:dyDescent="0.2">
      <c r="AH1120" s="3"/>
    </row>
    <row r="1121" spans="34:34" x14ac:dyDescent="0.2">
      <c r="AH1121" s="3"/>
    </row>
    <row r="1122" spans="34:34" x14ac:dyDescent="0.2">
      <c r="AH1122" s="3"/>
    </row>
    <row r="1123" spans="34:34" x14ac:dyDescent="0.2">
      <c r="AH1123" s="3"/>
    </row>
    <row r="1124" spans="34:34" x14ac:dyDescent="0.2">
      <c r="AH1124" s="3"/>
    </row>
    <row r="1125" spans="34:34" x14ac:dyDescent="0.2">
      <c r="AH1125" s="3"/>
    </row>
    <row r="1126" spans="34:34" x14ac:dyDescent="0.2">
      <c r="AH1126" s="3"/>
    </row>
    <row r="1127" spans="34:34" x14ac:dyDescent="0.2">
      <c r="AH1127" s="3"/>
    </row>
    <row r="1128" spans="34:34" x14ac:dyDescent="0.2">
      <c r="AH1128" s="3"/>
    </row>
    <row r="1129" spans="34:34" x14ac:dyDescent="0.2">
      <c r="AH1129" s="3"/>
    </row>
    <row r="1130" spans="34:34" x14ac:dyDescent="0.2">
      <c r="AH1130" s="3"/>
    </row>
    <row r="1131" spans="34:34" x14ac:dyDescent="0.2">
      <c r="AH1131" s="3"/>
    </row>
    <row r="1132" spans="34:34" x14ac:dyDescent="0.2">
      <c r="AH1132" s="3"/>
    </row>
    <row r="1133" spans="34:34" x14ac:dyDescent="0.2">
      <c r="AH1133" s="3"/>
    </row>
    <row r="1134" spans="34:34" x14ac:dyDescent="0.2">
      <c r="AH1134" s="3"/>
    </row>
    <row r="1135" spans="34:34" x14ac:dyDescent="0.2">
      <c r="AH1135" s="3"/>
    </row>
    <row r="1136" spans="34:34" x14ac:dyDescent="0.2">
      <c r="AH1136" s="3"/>
    </row>
    <row r="1137" spans="34:34" x14ac:dyDescent="0.2">
      <c r="AH1137" s="3"/>
    </row>
    <row r="1138" spans="34:34" x14ac:dyDescent="0.2">
      <c r="AH1138" s="3"/>
    </row>
    <row r="1139" spans="34:34" x14ac:dyDescent="0.2">
      <c r="AH1139" s="3"/>
    </row>
    <row r="1140" spans="34:34" x14ac:dyDescent="0.2">
      <c r="AH1140" s="3"/>
    </row>
    <row r="1141" spans="34:34" x14ac:dyDescent="0.2">
      <c r="AH1141" s="3"/>
    </row>
    <row r="1142" spans="34:34" x14ac:dyDescent="0.2">
      <c r="AH1142" s="3"/>
    </row>
    <row r="1143" spans="34:34" x14ac:dyDescent="0.2">
      <c r="AH1143" s="3"/>
    </row>
    <row r="1144" spans="34:34" x14ac:dyDescent="0.2">
      <c r="AH1144" s="3"/>
    </row>
    <row r="1145" spans="34:34" x14ac:dyDescent="0.2">
      <c r="AH1145" s="3"/>
    </row>
    <row r="1146" spans="34:34" x14ac:dyDescent="0.2">
      <c r="AH1146" s="3"/>
    </row>
    <row r="1147" spans="34:34" x14ac:dyDescent="0.2">
      <c r="AH1147" s="3"/>
    </row>
    <row r="1148" spans="34:34" x14ac:dyDescent="0.2">
      <c r="AH1148" s="3"/>
    </row>
    <row r="1149" spans="34:34" x14ac:dyDescent="0.2">
      <c r="AH1149" s="3"/>
    </row>
    <row r="1150" spans="34:34" x14ac:dyDescent="0.2">
      <c r="AH1150" s="3"/>
    </row>
    <row r="1151" spans="34:34" x14ac:dyDescent="0.2">
      <c r="AH1151" s="3"/>
    </row>
    <row r="1152" spans="34:34" x14ac:dyDescent="0.2">
      <c r="AH1152" s="3"/>
    </row>
    <row r="1153" spans="34:34" x14ac:dyDescent="0.2">
      <c r="AH1153" s="3"/>
    </row>
    <row r="1154" spans="34:34" x14ac:dyDescent="0.2">
      <c r="AH1154" s="3"/>
    </row>
    <row r="1155" spans="34:34" x14ac:dyDescent="0.2">
      <c r="AH1155" s="3"/>
    </row>
    <row r="1156" spans="34:34" x14ac:dyDescent="0.2">
      <c r="AH1156" s="3"/>
    </row>
    <row r="1157" spans="34:34" x14ac:dyDescent="0.2">
      <c r="AH1157" s="3"/>
    </row>
    <row r="1158" spans="34:34" x14ac:dyDescent="0.2">
      <c r="AH1158" s="3"/>
    </row>
    <row r="1159" spans="34:34" x14ac:dyDescent="0.2">
      <c r="AH1159" s="3"/>
    </row>
    <row r="1160" spans="34:34" x14ac:dyDescent="0.2">
      <c r="AH1160" s="3"/>
    </row>
    <row r="1161" spans="34:34" x14ac:dyDescent="0.2">
      <c r="AH1161" s="3"/>
    </row>
    <row r="1162" spans="34:34" x14ac:dyDescent="0.2">
      <c r="AH1162" s="3"/>
    </row>
    <row r="1163" spans="34:34" x14ac:dyDescent="0.2">
      <c r="AH1163" s="3"/>
    </row>
    <row r="1164" spans="34:34" x14ac:dyDescent="0.2">
      <c r="AH1164" s="3"/>
    </row>
    <row r="1165" spans="34:34" x14ac:dyDescent="0.2">
      <c r="AH1165" s="3"/>
    </row>
    <row r="1166" spans="34:34" x14ac:dyDescent="0.2">
      <c r="AH1166" s="3"/>
    </row>
    <row r="1167" spans="34:34" x14ac:dyDescent="0.2">
      <c r="AH1167" s="3"/>
    </row>
    <row r="1168" spans="34:34" x14ac:dyDescent="0.2">
      <c r="AH1168" s="3"/>
    </row>
    <row r="1169" spans="34:34" x14ac:dyDescent="0.2">
      <c r="AH1169" s="3"/>
    </row>
    <row r="1170" spans="34:34" x14ac:dyDescent="0.2">
      <c r="AH1170" s="3"/>
    </row>
    <row r="1171" spans="34:34" x14ac:dyDescent="0.2">
      <c r="AH1171" s="3"/>
    </row>
    <row r="1172" spans="34:34" x14ac:dyDescent="0.2">
      <c r="AH1172" s="3"/>
    </row>
    <row r="1173" spans="34:34" x14ac:dyDescent="0.2">
      <c r="AH1173" s="3"/>
    </row>
    <row r="1174" spans="34:34" x14ac:dyDescent="0.2">
      <c r="AH1174" s="3"/>
    </row>
    <row r="1175" spans="34:34" x14ac:dyDescent="0.2">
      <c r="AH1175" s="3"/>
    </row>
    <row r="1176" spans="34:34" x14ac:dyDescent="0.2">
      <c r="AH1176" s="3"/>
    </row>
    <row r="1177" spans="34:34" x14ac:dyDescent="0.2">
      <c r="AH1177" s="3"/>
    </row>
    <row r="1178" spans="34:34" x14ac:dyDescent="0.2">
      <c r="AH1178" s="3"/>
    </row>
    <row r="1179" spans="34:34" x14ac:dyDescent="0.2">
      <c r="AH1179" s="3"/>
    </row>
    <row r="1180" spans="34:34" x14ac:dyDescent="0.2">
      <c r="AH1180" s="3"/>
    </row>
    <row r="1181" spans="34:34" x14ac:dyDescent="0.2">
      <c r="AH1181" s="3"/>
    </row>
    <row r="1182" spans="34:34" x14ac:dyDescent="0.2">
      <c r="AH1182" s="3"/>
    </row>
    <row r="1183" spans="34:34" x14ac:dyDescent="0.2">
      <c r="AH1183" s="3"/>
    </row>
    <row r="1184" spans="34:34" x14ac:dyDescent="0.2">
      <c r="AH1184" s="3"/>
    </row>
    <row r="1185" spans="34:34" x14ac:dyDescent="0.2">
      <c r="AH1185" s="3"/>
    </row>
    <row r="1186" spans="34:34" x14ac:dyDescent="0.2">
      <c r="AH1186" s="3"/>
    </row>
    <row r="1187" spans="34:34" x14ac:dyDescent="0.2">
      <c r="AH1187" s="3"/>
    </row>
    <row r="1188" spans="34:34" x14ac:dyDescent="0.2">
      <c r="AH1188" s="3"/>
    </row>
    <row r="1189" spans="34:34" x14ac:dyDescent="0.2">
      <c r="AH1189" s="3"/>
    </row>
    <row r="1190" spans="34:34" x14ac:dyDescent="0.2">
      <c r="AH1190" s="3"/>
    </row>
    <row r="1191" spans="34:34" x14ac:dyDescent="0.2">
      <c r="AH1191" s="3"/>
    </row>
    <row r="1192" spans="34:34" x14ac:dyDescent="0.2">
      <c r="AH1192" s="3"/>
    </row>
    <row r="1193" spans="34:34" x14ac:dyDescent="0.2">
      <c r="AH1193" s="3"/>
    </row>
    <row r="1194" spans="34:34" x14ac:dyDescent="0.2">
      <c r="AH1194" s="3"/>
    </row>
    <row r="1195" spans="34:34" x14ac:dyDescent="0.2">
      <c r="AH1195" s="3"/>
    </row>
    <row r="1196" spans="34:34" x14ac:dyDescent="0.2">
      <c r="AH1196" s="3"/>
    </row>
    <row r="1197" spans="34:34" x14ac:dyDescent="0.2">
      <c r="AH1197" s="3"/>
    </row>
    <row r="1198" spans="34:34" x14ac:dyDescent="0.2">
      <c r="AH1198" s="3"/>
    </row>
    <row r="1199" spans="34:34" x14ac:dyDescent="0.2">
      <c r="AH1199" s="3"/>
    </row>
    <row r="1200" spans="34:34" x14ac:dyDescent="0.2">
      <c r="AH1200" s="3"/>
    </row>
    <row r="1201" spans="34:34" x14ac:dyDescent="0.2">
      <c r="AH1201" s="3"/>
    </row>
    <row r="1202" spans="34:34" x14ac:dyDescent="0.2">
      <c r="AH1202" s="3"/>
    </row>
    <row r="1203" spans="34:34" x14ac:dyDescent="0.2">
      <c r="AH1203" s="3"/>
    </row>
    <row r="1204" spans="34:34" x14ac:dyDescent="0.2">
      <c r="AH1204" s="3"/>
    </row>
    <row r="1205" spans="34:34" x14ac:dyDescent="0.2">
      <c r="AH1205" s="3"/>
    </row>
    <row r="1206" spans="34:34" x14ac:dyDescent="0.2">
      <c r="AH1206" s="3"/>
    </row>
    <row r="1207" spans="34:34" x14ac:dyDescent="0.2">
      <c r="AH1207" s="3"/>
    </row>
    <row r="1208" spans="34:34" x14ac:dyDescent="0.2">
      <c r="AH1208" s="3"/>
    </row>
    <row r="1209" spans="34:34" x14ac:dyDescent="0.2">
      <c r="AH1209" s="3"/>
    </row>
    <row r="1210" spans="34:34" x14ac:dyDescent="0.2">
      <c r="AH1210" s="3"/>
    </row>
    <row r="1211" spans="34:34" x14ac:dyDescent="0.2">
      <c r="AH1211" s="3"/>
    </row>
    <row r="1212" spans="34:34" x14ac:dyDescent="0.2">
      <c r="AH1212" s="3"/>
    </row>
    <row r="1213" spans="34:34" x14ac:dyDescent="0.2">
      <c r="AH1213" s="3"/>
    </row>
    <row r="1214" spans="34:34" x14ac:dyDescent="0.2">
      <c r="AH1214" s="3"/>
    </row>
    <row r="1215" spans="34:34" x14ac:dyDescent="0.2">
      <c r="AH1215" s="3"/>
    </row>
    <row r="1216" spans="34:34" x14ac:dyDescent="0.2">
      <c r="AH1216" s="3"/>
    </row>
    <row r="1217" spans="34:34" x14ac:dyDescent="0.2">
      <c r="AH1217" s="3"/>
    </row>
    <row r="1218" spans="34:34" x14ac:dyDescent="0.2">
      <c r="AH1218" s="3"/>
    </row>
    <row r="1219" spans="34:34" x14ac:dyDescent="0.2">
      <c r="AH1219" s="3"/>
    </row>
    <row r="1220" spans="34:34" x14ac:dyDescent="0.2">
      <c r="AH1220" s="3"/>
    </row>
    <row r="1221" spans="34:34" x14ac:dyDescent="0.2">
      <c r="AH1221" s="3"/>
    </row>
    <row r="1222" spans="34:34" x14ac:dyDescent="0.2">
      <c r="AH1222" s="3"/>
    </row>
    <row r="1223" spans="34:34" x14ac:dyDescent="0.2">
      <c r="AH1223" s="3"/>
    </row>
    <row r="1224" spans="34:34" x14ac:dyDescent="0.2">
      <c r="AH1224" s="3"/>
    </row>
    <row r="1225" spans="34:34" x14ac:dyDescent="0.2">
      <c r="AH1225" s="3"/>
    </row>
    <row r="1226" spans="34:34" x14ac:dyDescent="0.2">
      <c r="AH1226" s="3"/>
    </row>
    <row r="1227" spans="34:34" x14ac:dyDescent="0.2">
      <c r="AH1227" s="3"/>
    </row>
    <row r="1228" spans="34:34" x14ac:dyDescent="0.2">
      <c r="AH1228" s="3"/>
    </row>
    <row r="1229" spans="34:34" x14ac:dyDescent="0.2">
      <c r="AH1229" s="3"/>
    </row>
    <row r="1230" spans="34:34" x14ac:dyDescent="0.2">
      <c r="AH1230" s="3"/>
    </row>
    <row r="1231" spans="34:34" x14ac:dyDescent="0.2">
      <c r="AH1231" s="3"/>
    </row>
    <row r="1232" spans="34:34" x14ac:dyDescent="0.2">
      <c r="AH1232" s="3"/>
    </row>
    <row r="1233" spans="34:34" x14ac:dyDescent="0.2">
      <c r="AH1233" s="3"/>
    </row>
    <row r="1234" spans="34:34" x14ac:dyDescent="0.2">
      <c r="AH1234" s="3"/>
    </row>
    <row r="1235" spans="34:34" x14ac:dyDescent="0.2">
      <c r="AH1235" s="3"/>
    </row>
    <row r="1236" spans="34:34" x14ac:dyDescent="0.2">
      <c r="AH1236" s="3"/>
    </row>
    <row r="1237" spans="34:34" x14ac:dyDescent="0.2">
      <c r="AH1237" s="3"/>
    </row>
    <row r="1238" spans="34:34" x14ac:dyDescent="0.2">
      <c r="AH1238" s="3"/>
    </row>
    <row r="1239" spans="34:34" x14ac:dyDescent="0.2">
      <c r="AH1239" s="3"/>
    </row>
    <row r="1240" spans="34:34" x14ac:dyDescent="0.2">
      <c r="AH1240" s="3"/>
    </row>
    <row r="1241" spans="34:34" x14ac:dyDescent="0.2">
      <c r="AH1241" s="3"/>
    </row>
    <row r="1242" spans="34:34" x14ac:dyDescent="0.2">
      <c r="AH1242" s="3"/>
    </row>
    <row r="1243" spans="34:34" x14ac:dyDescent="0.2">
      <c r="AH1243" s="3"/>
    </row>
    <row r="1244" spans="34:34" x14ac:dyDescent="0.2">
      <c r="AH1244" s="3"/>
    </row>
    <row r="1245" spans="34:34" x14ac:dyDescent="0.2">
      <c r="AH1245" s="3"/>
    </row>
    <row r="1246" spans="34:34" x14ac:dyDescent="0.2">
      <c r="AH1246" s="3"/>
    </row>
    <row r="1247" spans="34:34" x14ac:dyDescent="0.2">
      <c r="AH1247" s="3"/>
    </row>
    <row r="1248" spans="34:34" x14ac:dyDescent="0.2">
      <c r="AH1248" s="3"/>
    </row>
    <row r="1249" spans="34:34" x14ac:dyDescent="0.2">
      <c r="AH1249" s="3"/>
    </row>
    <row r="1250" spans="34:34" x14ac:dyDescent="0.2">
      <c r="AH1250" s="3"/>
    </row>
    <row r="1251" spans="34:34" x14ac:dyDescent="0.2">
      <c r="AH1251" s="3"/>
    </row>
    <row r="1252" spans="34:34" x14ac:dyDescent="0.2">
      <c r="AH1252" s="3"/>
    </row>
    <row r="1253" spans="34:34" x14ac:dyDescent="0.2">
      <c r="AH1253" s="3"/>
    </row>
    <row r="1254" spans="34:34" x14ac:dyDescent="0.2">
      <c r="AH1254" s="3"/>
    </row>
    <row r="1255" spans="34:34" x14ac:dyDescent="0.2">
      <c r="AH1255" s="3"/>
    </row>
    <row r="1256" spans="34:34" x14ac:dyDescent="0.2">
      <c r="AH1256" s="3"/>
    </row>
    <row r="1257" spans="34:34" x14ac:dyDescent="0.2">
      <c r="AH1257" s="3"/>
    </row>
    <row r="1258" spans="34:34" x14ac:dyDescent="0.2">
      <c r="AH1258" s="3"/>
    </row>
    <row r="1259" spans="34:34" x14ac:dyDescent="0.2">
      <c r="AH1259" s="3"/>
    </row>
    <row r="1260" spans="34:34" x14ac:dyDescent="0.2">
      <c r="AH1260" s="3"/>
    </row>
    <row r="1261" spans="34:34" x14ac:dyDescent="0.2">
      <c r="AH1261" s="3"/>
    </row>
    <row r="1262" spans="34:34" x14ac:dyDescent="0.2">
      <c r="AH1262" s="3"/>
    </row>
    <row r="1263" spans="34:34" x14ac:dyDescent="0.2">
      <c r="AH1263" s="3"/>
    </row>
    <row r="1264" spans="34:34" x14ac:dyDescent="0.2">
      <c r="AH1264" s="3"/>
    </row>
    <row r="1265" spans="34:34" x14ac:dyDescent="0.2">
      <c r="AH1265" s="3"/>
    </row>
    <row r="1266" spans="34:34" x14ac:dyDescent="0.2">
      <c r="AH1266" s="3"/>
    </row>
    <row r="1267" spans="34:34" x14ac:dyDescent="0.2">
      <c r="AH1267" s="3"/>
    </row>
    <row r="1268" spans="34:34" x14ac:dyDescent="0.2">
      <c r="AH1268" s="3"/>
    </row>
    <row r="1269" spans="34:34" x14ac:dyDescent="0.2">
      <c r="AH1269" s="3"/>
    </row>
    <row r="1270" spans="34:34" x14ac:dyDescent="0.2">
      <c r="AH1270" s="3"/>
    </row>
    <row r="1271" spans="34:34" x14ac:dyDescent="0.2">
      <c r="AH1271" s="3"/>
    </row>
    <row r="1272" spans="34:34" x14ac:dyDescent="0.2">
      <c r="AH1272" s="3"/>
    </row>
    <row r="1273" spans="34:34" x14ac:dyDescent="0.2">
      <c r="AH1273" s="3"/>
    </row>
    <row r="1274" spans="34:34" x14ac:dyDescent="0.2">
      <c r="AH1274" s="3"/>
    </row>
    <row r="1275" spans="34:34" x14ac:dyDescent="0.2">
      <c r="AH1275" s="3"/>
    </row>
    <row r="1276" spans="34:34" x14ac:dyDescent="0.2">
      <c r="AH1276" s="3"/>
    </row>
    <row r="1277" spans="34:34" x14ac:dyDescent="0.2">
      <c r="AH1277" s="3"/>
    </row>
    <row r="1278" spans="34:34" x14ac:dyDescent="0.2">
      <c r="AH1278" s="3"/>
    </row>
    <row r="1279" spans="34:34" x14ac:dyDescent="0.2">
      <c r="AH1279" s="3"/>
    </row>
    <row r="1280" spans="34:34" x14ac:dyDescent="0.2">
      <c r="AH1280" s="3"/>
    </row>
    <row r="1281" spans="34:34" x14ac:dyDescent="0.2">
      <c r="AH1281" s="3"/>
    </row>
    <row r="1282" spans="34:34" x14ac:dyDescent="0.2">
      <c r="AH1282" s="3"/>
    </row>
    <row r="1283" spans="34:34" x14ac:dyDescent="0.2">
      <c r="AH1283" s="3"/>
    </row>
    <row r="1284" spans="34:34" x14ac:dyDescent="0.2">
      <c r="AH1284" s="3"/>
    </row>
    <row r="1285" spans="34:34" x14ac:dyDescent="0.2">
      <c r="AH1285" s="3"/>
    </row>
    <row r="1286" spans="34:34" x14ac:dyDescent="0.2">
      <c r="AH1286" s="3"/>
    </row>
    <row r="1287" spans="34:34" x14ac:dyDescent="0.2">
      <c r="AH1287" s="3"/>
    </row>
    <row r="1288" spans="34:34" x14ac:dyDescent="0.2">
      <c r="AH1288" s="3"/>
    </row>
    <row r="1289" spans="34:34" x14ac:dyDescent="0.2">
      <c r="AH1289" s="3"/>
    </row>
    <row r="1290" spans="34:34" x14ac:dyDescent="0.2">
      <c r="AH1290" s="3"/>
    </row>
    <row r="1291" spans="34:34" x14ac:dyDescent="0.2">
      <c r="AH1291" s="3"/>
    </row>
    <row r="1292" spans="34:34" x14ac:dyDescent="0.2">
      <c r="AH1292" s="3"/>
    </row>
    <row r="1293" spans="34:34" x14ac:dyDescent="0.2">
      <c r="AH1293" s="3"/>
    </row>
    <row r="1294" spans="34:34" x14ac:dyDescent="0.2">
      <c r="AH1294" s="3"/>
    </row>
    <row r="1295" spans="34:34" x14ac:dyDescent="0.2">
      <c r="AH1295" s="3"/>
    </row>
    <row r="1296" spans="34:34" x14ac:dyDescent="0.2">
      <c r="AH1296" s="3"/>
    </row>
    <row r="1297" spans="34:34" x14ac:dyDescent="0.2">
      <c r="AH1297" s="3"/>
    </row>
    <row r="1298" spans="34:34" x14ac:dyDescent="0.2">
      <c r="AH1298" s="3"/>
    </row>
    <row r="1299" spans="34:34" x14ac:dyDescent="0.2">
      <c r="AH1299" s="3"/>
    </row>
    <row r="1300" spans="34:34" x14ac:dyDescent="0.2">
      <c r="AH1300" s="3"/>
    </row>
    <row r="1301" spans="34:34" x14ac:dyDescent="0.2">
      <c r="AH1301" s="3"/>
    </row>
    <row r="1302" spans="34:34" x14ac:dyDescent="0.2">
      <c r="AH1302" s="3"/>
    </row>
    <row r="1303" spans="34:34" x14ac:dyDescent="0.2">
      <c r="AH1303" s="3"/>
    </row>
    <row r="1304" spans="34:34" x14ac:dyDescent="0.2">
      <c r="AH1304" s="3"/>
    </row>
    <row r="1305" spans="34:34" x14ac:dyDescent="0.2">
      <c r="AH1305" s="3"/>
    </row>
    <row r="1306" spans="34:34" x14ac:dyDescent="0.2">
      <c r="AH1306" s="3"/>
    </row>
    <row r="1307" spans="34:34" x14ac:dyDescent="0.2">
      <c r="AH1307" s="3"/>
    </row>
    <row r="1308" spans="34:34" x14ac:dyDescent="0.2">
      <c r="AH1308" s="3"/>
    </row>
    <row r="1309" spans="34:34" x14ac:dyDescent="0.2">
      <c r="AH1309" s="3"/>
    </row>
    <row r="1310" spans="34:34" x14ac:dyDescent="0.2">
      <c r="AH1310" s="3"/>
    </row>
    <row r="1311" spans="34:34" x14ac:dyDescent="0.2">
      <c r="AH1311" s="3"/>
    </row>
    <row r="1312" spans="34:34" x14ac:dyDescent="0.2">
      <c r="AH1312" s="3"/>
    </row>
    <row r="1313" spans="34:34" x14ac:dyDescent="0.2">
      <c r="AH1313" s="3"/>
    </row>
    <row r="1314" spans="34:34" x14ac:dyDescent="0.2">
      <c r="AH1314" s="3"/>
    </row>
    <row r="1315" spans="34:34" x14ac:dyDescent="0.2">
      <c r="AH1315" s="3"/>
    </row>
    <row r="1316" spans="34:34" x14ac:dyDescent="0.2">
      <c r="AH1316" s="3"/>
    </row>
    <row r="1317" spans="34:34" x14ac:dyDescent="0.2">
      <c r="AH1317" s="3"/>
    </row>
    <row r="1318" spans="34:34" x14ac:dyDescent="0.2">
      <c r="AH1318" s="3"/>
    </row>
    <row r="1319" spans="34:34" x14ac:dyDescent="0.2">
      <c r="AH1319" s="3"/>
    </row>
    <row r="1320" spans="34:34" x14ac:dyDescent="0.2">
      <c r="AH1320" s="3"/>
    </row>
    <row r="1321" spans="34:34" x14ac:dyDescent="0.2">
      <c r="AH1321" s="3"/>
    </row>
    <row r="1322" spans="34:34" x14ac:dyDescent="0.2">
      <c r="AH1322" s="3"/>
    </row>
    <row r="1323" spans="34:34" x14ac:dyDescent="0.2">
      <c r="AH1323" s="3"/>
    </row>
    <row r="1324" spans="34:34" x14ac:dyDescent="0.2">
      <c r="AH1324" s="3"/>
    </row>
    <row r="1325" spans="34:34" x14ac:dyDescent="0.2">
      <c r="AH1325" s="3"/>
    </row>
    <row r="1326" spans="34:34" x14ac:dyDescent="0.2">
      <c r="AH1326" s="3"/>
    </row>
    <row r="1327" spans="34:34" x14ac:dyDescent="0.2">
      <c r="AH1327" s="3"/>
    </row>
    <row r="1328" spans="34:34" x14ac:dyDescent="0.2">
      <c r="AH1328" s="3"/>
    </row>
    <row r="1329" spans="34:34" x14ac:dyDescent="0.2">
      <c r="AH1329" s="3"/>
    </row>
    <row r="1330" spans="34:34" x14ac:dyDescent="0.2">
      <c r="AH1330" s="3"/>
    </row>
    <row r="1331" spans="34:34" x14ac:dyDescent="0.2">
      <c r="AH1331" s="3"/>
    </row>
    <row r="1332" spans="34:34" x14ac:dyDescent="0.2">
      <c r="AH1332" s="3"/>
    </row>
    <row r="1333" spans="34:34" x14ac:dyDescent="0.2">
      <c r="AH1333" s="3"/>
    </row>
    <row r="1334" spans="34:34" x14ac:dyDescent="0.2">
      <c r="AH1334" s="3"/>
    </row>
    <row r="1335" spans="34:34" x14ac:dyDescent="0.2">
      <c r="AH1335" s="3"/>
    </row>
    <row r="1336" spans="34:34" x14ac:dyDescent="0.2">
      <c r="AH1336" s="3"/>
    </row>
    <row r="1337" spans="34:34" x14ac:dyDescent="0.2">
      <c r="AH1337" s="3"/>
    </row>
    <row r="1338" spans="34:34" x14ac:dyDescent="0.2">
      <c r="AH1338" s="3"/>
    </row>
    <row r="1339" spans="34:34" x14ac:dyDescent="0.2">
      <c r="AH1339" s="3"/>
    </row>
    <row r="1340" spans="34:34" x14ac:dyDescent="0.2">
      <c r="AH1340" s="3"/>
    </row>
    <row r="1341" spans="34:34" x14ac:dyDescent="0.2">
      <c r="AH1341" s="3"/>
    </row>
    <row r="1342" spans="34:34" x14ac:dyDescent="0.2">
      <c r="AH1342" s="3"/>
    </row>
    <row r="1343" spans="34:34" x14ac:dyDescent="0.2">
      <c r="AH1343" s="3"/>
    </row>
    <row r="1344" spans="34:34" x14ac:dyDescent="0.2">
      <c r="AH1344" s="3"/>
    </row>
    <row r="1345" spans="34:34" x14ac:dyDescent="0.2">
      <c r="AH1345" s="3"/>
    </row>
    <row r="1346" spans="34:34" x14ac:dyDescent="0.2">
      <c r="AH1346" s="3"/>
    </row>
    <row r="1347" spans="34:34" x14ac:dyDescent="0.2">
      <c r="AH1347" s="3"/>
    </row>
    <row r="1348" spans="34:34" x14ac:dyDescent="0.2">
      <c r="AH1348" s="3"/>
    </row>
    <row r="1349" spans="34:34" x14ac:dyDescent="0.2">
      <c r="AH1349" s="3"/>
    </row>
    <row r="1350" spans="34:34" x14ac:dyDescent="0.2">
      <c r="AH1350" s="3"/>
    </row>
    <row r="1351" spans="34:34" x14ac:dyDescent="0.2">
      <c r="AH1351" s="3"/>
    </row>
    <row r="1352" spans="34:34" x14ac:dyDescent="0.2">
      <c r="AH1352" s="3"/>
    </row>
    <row r="1353" spans="34:34" x14ac:dyDescent="0.2">
      <c r="AH1353" s="3"/>
    </row>
    <row r="1354" spans="34:34" x14ac:dyDescent="0.2">
      <c r="AH1354" s="3"/>
    </row>
    <row r="1355" spans="34:34" x14ac:dyDescent="0.2">
      <c r="AH1355" s="3"/>
    </row>
    <row r="1356" spans="34:34" x14ac:dyDescent="0.2">
      <c r="AH1356" s="3"/>
    </row>
    <row r="1357" spans="34:34" x14ac:dyDescent="0.2">
      <c r="AH1357" s="3"/>
    </row>
    <row r="1358" spans="34:34" x14ac:dyDescent="0.2">
      <c r="AH1358" s="3"/>
    </row>
    <row r="1359" spans="34:34" x14ac:dyDescent="0.2">
      <c r="AH1359" s="3"/>
    </row>
    <row r="1360" spans="34:34" x14ac:dyDescent="0.2">
      <c r="AH1360" s="3"/>
    </row>
    <row r="1361" spans="34:34" x14ac:dyDescent="0.2">
      <c r="AH1361" s="3"/>
    </row>
    <row r="1362" spans="34:34" x14ac:dyDescent="0.2">
      <c r="AH1362" s="3"/>
    </row>
    <row r="1363" spans="34:34" x14ac:dyDescent="0.2">
      <c r="AH1363" s="3"/>
    </row>
    <row r="1364" spans="34:34" x14ac:dyDescent="0.2">
      <c r="AH1364" s="3"/>
    </row>
    <row r="1365" spans="34:34" x14ac:dyDescent="0.2">
      <c r="AH1365" s="3"/>
    </row>
    <row r="1366" spans="34:34" x14ac:dyDescent="0.2">
      <c r="AH1366" s="3"/>
    </row>
    <row r="1367" spans="34:34" x14ac:dyDescent="0.2">
      <c r="AH1367" s="3"/>
    </row>
    <row r="1368" spans="34:34" x14ac:dyDescent="0.2">
      <c r="AH1368" s="3"/>
    </row>
    <row r="1369" spans="34:34" x14ac:dyDescent="0.2">
      <c r="AH1369" s="3"/>
    </row>
    <row r="1370" spans="34:34" x14ac:dyDescent="0.2">
      <c r="AH1370" s="3"/>
    </row>
    <row r="1371" spans="34:34" x14ac:dyDescent="0.2">
      <c r="AH1371" s="3"/>
    </row>
    <row r="1372" spans="34:34" x14ac:dyDescent="0.2">
      <c r="AH1372" s="3"/>
    </row>
    <row r="1373" spans="34:34" x14ac:dyDescent="0.2">
      <c r="AH1373" s="3"/>
    </row>
    <row r="1374" spans="34:34" x14ac:dyDescent="0.2">
      <c r="AH1374" s="3"/>
    </row>
    <row r="1375" spans="34:34" x14ac:dyDescent="0.2">
      <c r="AH1375" s="3"/>
    </row>
    <row r="1376" spans="34:34" x14ac:dyDescent="0.2">
      <c r="AH1376" s="3"/>
    </row>
    <row r="1377" spans="34:34" x14ac:dyDescent="0.2">
      <c r="AH1377" s="3"/>
    </row>
    <row r="1378" spans="34:34" x14ac:dyDescent="0.2">
      <c r="AH1378" s="3"/>
    </row>
    <row r="1379" spans="34:34" x14ac:dyDescent="0.2">
      <c r="AH1379" s="3"/>
    </row>
    <row r="1380" spans="34:34" x14ac:dyDescent="0.2">
      <c r="AH1380" s="3"/>
    </row>
    <row r="1381" spans="34:34" x14ac:dyDescent="0.2">
      <c r="AH1381" s="3"/>
    </row>
    <row r="1382" spans="34:34" x14ac:dyDescent="0.2">
      <c r="AH1382" s="3"/>
    </row>
    <row r="1383" spans="34:34" x14ac:dyDescent="0.2">
      <c r="AH1383" s="3"/>
    </row>
    <row r="1384" spans="34:34" x14ac:dyDescent="0.2">
      <c r="AH1384" s="3"/>
    </row>
    <row r="1385" spans="34:34" x14ac:dyDescent="0.2">
      <c r="AH1385" s="3"/>
    </row>
    <row r="1386" spans="34:34" x14ac:dyDescent="0.2">
      <c r="AH1386" s="3"/>
    </row>
    <row r="1387" spans="34:34" x14ac:dyDescent="0.2">
      <c r="AH1387" s="3"/>
    </row>
    <row r="1388" spans="34:34" x14ac:dyDescent="0.2">
      <c r="AH1388" s="3"/>
    </row>
    <row r="1389" spans="34:34" x14ac:dyDescent="0.2">
      <c r="AH1389" s="3"/>
    </row>
    <row r="1390" spans="34:34" x14ac:dyDescent="0.2">
      <c r="AH1390" s="3"/>
    </row>
    <row r="1391" spans="34:34" x14ac:dyDescent="0.2">
      <c r="AH1391" s="3"/>
    </row>
    <row r="1392" spans="34:34" x14ac:dyDescent="0.2">
      <c r="AH1392" s="3"/>
    </row>
    <row r="1393" spans="34:34" x14ac:dyDescent="0.2">
      <c r="AH1393" s="3"/>
    </row>
    <row r="1394" spans="34:34" x14ac:dyDescent="0.2">
      <c r="AH1394" s="3"/>
    </row>
    <row r="1395" spans="34:34" x14ac:dyDescent="0.2">
      <c r="AH1395" s="3"/>
    </row>
    <row r="1396" spans="34:34" x14ac:dyDescent="0.2">
      <c r="AH1396" s="3"/>
    </row>
    <row r="1397" spans="34:34" x14ac:dyDescent="0.2">
      <c r="AH1397" s="3"/>
    </row>
    <row r="1398" spans="34:34" x14ac:dyDescent="0.2">
      <c r="AH1398" s="3"/>
    </row>
    <row r="1399" spans="34:34" x14ac:dyDescent="0.2">
      <c r="AH1399" s="3"/>
    </row>
    <row r="1400" spans="34:34" x14ac:dyDescent="0.2">
      <c r="AH1400" s="3"/>
    </row>
    <row r="1401" spans="34:34" x14ac:dyDescent="0.2">
      <c r="AH1401" s="3"/>
    </row>
    <row r="1402" spans="34:34" x14ac:dyDescent="0.2">
      <c r="AH1402" s="3"/>
    </row>
    <row r="1403" spans="34:34" x14ac:dyDescent="0.2">
      <c r="AH1403" s="3"/>
    </row>
    <row r="1404" spans="34:34" x14ac:dyDescent="0.2">
      <c r="AH1404" s="3"/>
    </row>
    <row r="1405" spans="34:34" x14ac:dyDescent="0.2">
      <c r="AH1405" s="3"/>
    </row>
    <row r="1406" spans="34:34" x14ac:dyDescent="0.2">
      <c r="AH1406" s="3"/>
    </row>
    <row r="1407" spans="34:34" x14ac:dyDescent="0.2">
      <c r="AH1407" s="3"/>
    </row>
    <row r="1408" spans="34:34" x14ac:dyDescent="0.2">
      <c r="AH1408" s="3"/>
    </row>
    <row r="1409" spans="34:34" x14ac:dyDescent="0.2">
      <c r="AH1409" s="3"/>
    </row>
    <row r="1410" spans="34:34" x14ac:dyDescent="0.2">
      <c r="AH1410" s="3"/>
    </row>
    <row r="1411" spans="34:34" x14ac:dyDescent="0.2">
      <c r="AH1411" s="3"/>
    </row>
    <row r="1412" spans="34:34" x14ac:dyDescent="0.2">
      <c r="AH1412" s="3"/>
    </row>
    <row r="1413" spans="34:34" x14ac:dyDescent="0.2">
      <c r="AH1413" s="3"/>
    </row>
    <row r="1414" spans="34:34" x14ac:dyDescent="0.2">
      <c r="AH1414" s="3"/>
    </row>
    <row r="1415" spans="34:34" x14ac:dyDescent="0.2">
      <c r="AH1415" s="3"/>
    </row>
    <row r="1416" spans="34:34" x14ac:dyDescent="0.2">
      <c r="AH1416" s="3"/>
    </row>
    <row r="1417" spans="34:34" x14ac:dyDescent="0.2">
      <c r="AH1417" s="3"/>
    </row>
    <row r="1418" spans="34:34" x14ac:dyDescent="0.2">
      <c r="AH1418" s="3"/>
    </row>
    <row r="1419" spans="34:34" x14ac:dyDescent="0.2">
      <c r="AH1419" s="3"/>
    </row>
    <row r="1420" spans="34:34" x14ac:dyDescent="0.2">
      <c r="AH1420" s="3"/>
    </row>
    <row r="1421" spans="34:34" x14ac:dyDescent="0.2">
      <c r="AH1421" s="3"/>
    </row>
    <row r="1422" spans="34:34" x14ac:dyDescent="0.2">
      <c r="AH1422" s="3"/>
    </row>
    <row r="1423" spans="34:34" x14ac:dyDescent="0.2">
      <c r="AH1423" s="3"/>
    </row>
    <row r="1424" spans="34:34" x14ac:dyDescent="0.2">
      <c r="AH1424" s="3"/>
    </row>
    <row r="1425" spans="34:34" x14ac:dyDescent="0.2">
      <c r="AH1425" s="3"/>
    </row>
    <row r="1426" spans="34:34" x14ac:dyDescent="0.2">
      <c r="AH1426" s="3"/>
    </row>
    <row r="1427" spans="34:34" x14ac:dyDescent="0.2">
      <c r="AH1427" s="3"/>
    </row>
    <row r="1428" spans="34:34" x14ac:dyDescent="0.2">
      <c r="AH1428" s="3"/>
    </row>
    <row r="1429" spans="34:34" x14ac:dyDescent="0.2">
      <c r="AH1429" s="3"/>
    </row>
    <row r="1430" spans="34:34" x14ac:dyDescent="0.2">
      <c r="AH1430" s="3"/>
    </row>
    <row r="1431" spans="34:34" x14ac:dyDescent="0.2">
      <c r="AH1431" s="3"/>
    </row>
    <row r="1432" spans="34:34" x14ac:dyDescent="0.2">
      <c r="AH1432" s="3"/>
    </row>
    <row r="1433" spans="34:34" x14ac:dyDescent="0.2">
      <c r="AH1433" s="3"/>
    </row>
    <row r="1434" spans="34:34" x14ac:dyDescent="0.2">
      <c r="AH1434" s="3"/>
    </row>
    <row r="1435" spans="34:34" x14ac:dyDescent="0.2">
      <c r="AH1435" s="3"/>
    </row>
    <row r="1436" spans="34:34" x14ac:dyDescent="0.2">
      <c r="AH1436" s="3"/>
    </row>
    <row r="1437" spans="34:34" x14ac:dyDescent="0.2">
      <c r="AH1437" s="3"/>
    </row>
    <row r="1438" spans="34:34" x14ac:dyDescent="0.2">
      <c r="AH1438" s="3"/>
    </row>
    <row r="1439" spans="34:34" x14ac:dyDescent="0.2">
      <c r="AH1439" s="3"/>
    </row>
    <row r="1440" spans="34:34" x14ac:dyDescent="0.2">
      <c r="AH1440" s="3"/>
    </row>
    <row r="1441" spans="34:34" x14ac:dyDescent="0.2">
      <c r="AH1441" s="3"/>
    </row>
    <row r="1442" spans="34:34" x14ac:dyDescent="0.2">
      <c r="AH1442" s="3"/>
    </row>
    <row r="1443" spans="34:34" x14ac:dyDescent="0.2">
      <c r="AH1443" s="3"/>
    </row>
    <row r="1444" spans="34:34" x14ac:dyDescent="0.2">
      <c r="AH1444" s="3"/>
    </row>
    <row r="1445" spans="34:34" x14ac:dyDescent="0.2">
      <c r="AH1445" s="3"/>
    </row>
    <row r="1446" spans="34:34" x14ac:dyDescent="0.2">
      <c r="AH1446" s="3"/>
    </row>
    <row r="1447" spans="34:34" x14ac:dyDescent="0.2">
      <c r="AH1447" s="3"/>
    </row>
    <row r="1448" spans="34:34" x14ac:dyDescent="0.2">
      <c r="AH1448" s="3"/>
    </row>
    <row r="1449" spans="34:34" x14ac:dyDescent="0.2">
      <c r="AH1449" s="3"/>
    </row>
    <row r="1450" spans="34:34" x14ac:dyDescent="0.2">
      <c r="AH1450" s="3"/>
    </row>
    <row r="1451" spans="34:34" x14ac:dyDescent="0.2">
      <c r="AH1451" s="3"/>
    </row>
    <row r="1452" spans="34:34" x14ac:dyDescent="0.2">
      <c r="AH1452" s="3"/>
    </row>
    <row r="1453" spans="34:34" x14ac:dyDescent="0.2">
      <c r="AH1453" s="3"/>
    </row>
    <row r="1454" spans="34:34" x14ac:dyDescent="0.2">
      <c r="AH1454" s="3"/>
    </row>
    <row r="1455" spans="34:34" x14ac:dyDescent="0.2">
      <c r="AH1455" s="3"/>
    </row>
    <row r="1456" spans="34:34" x14ac:dyDescent="0.2">
      <c r="AH1456" s="3"/>
    </row>
    <row r="1457" spans="34:34" x14ac:dyDescent="0.2">
      <c r="AH1457" s="3"/>
    </row>
    <row r="1458" spans="34:34" x14ac:dyDescent="0.2">
      <c r="AH1458" s="3"/>
    </row>
    <row r="1459" spans="34:34" x14ac:dyDescent="0.2">
      <c r="AH1459" s="3"/>
    </row>
    <row r="1460" spans="34:34" x14ac:dyDescent="0.2">
      <c r="AH1460" s="3"/>
    </row>
    <row r="1461" spans="34:34" x14ac:dyDescent="0.2">
      <c r="AH1461" s="3"/>
    </row>
    <row r="1462" spans="34:34" x14ac:dyDescent="0.2">
      <c r="AH1462" s="3"/>
    </row>
    <row r="1463" spans="34:34" x14ac:dyDescent="0.2">
      <c r="AH1463" s="3"/>
    </row>
    <row r="1464" spans="34:34" x14ac:dyDescent="0.2">
      <c r="AH1464" s="3"/>
    </row>
    <row r="1465" spans="34:34" x14ac:dyDescent="0.2">
      <c r="AH1465" s="3"/>
    </row>
    <row r="1466" spans="34:34" x14ac:dyDescent="0.2">
      <c r="AH1466" s="3"/>
    </row>
    <row r="1467" spans="34:34" x14ac:dyDescent="0.2">
      <c r="AH1467" s="3"/>
    </row>
    <row r="1468" spans="34:34" x14ac:dyDescent="0.2">
      <c r="AH1468" s="3"/>
    </row>
    <row r="1469" spans="34:34" x14ac:dyDescent="0.2">
      <c r="AH1469" s="3"/>
    </row>
    <row r="1470" spans="34:34" x14ac:dyDescent="0.2">
      <c r="AH1470" s="3"/>
    </row>
    <row r="1471" spans="34:34" x14ac:dyDescent="0.2">
      <c r="AH1471" s="3"/>
    </row>
    <row r="1472" spans="34:34" x14ac:dyDescent="0.2">
      <c r="AH1472" s="3"/>
    </row>
    <row r="1473" spans="34:34" x14ac:dyDescent="0.2">
      <c r="AH1473" s="3"/>
    </row>
    <row r="1474" spans="34:34" x14ac:dyDescent="0.2">
      <c r="AH1474" s="3"/>
    </row>
    <row r="1475" spans="34:34" x14ac:dyDescent="0.2">
      <c r="AH1475" s="3"/>
    </row>
    <row r="1476" spans="34:34" x14ac:dyDescent="0.2">
      <c r="AH1476" s="3"/>
    </row>
    <row r="1477" spans="34:34" x14ac:dyDescent="0.2">
      <c r="AH1477" s="3"/>
    </row>
    <row r="1478" spans="34:34" x14ac:dyDescent="0.2">
      <c r="AH1478" s="3"/>
    </row>
    <row r="1479" spans="34:34" x14ac:dyDescent="0.2">
      <c r="AH1479" s="3"/>
    </row>
    <row r="1480" spans="34:34" x14ac:dyDescent="0.2">
      <c r="AH1480" s="3"/>
    </row>
    <row r="1481" spans="34:34" x14ac:dyDescent="0.2">
      <c r="AH1481" s="3"/>
    </row>
    <row r="1482" spans="34:34" x14ac:dyDescent="0.2">
      <c r="AH1482" s="3"/>
    </row>
    <row r="1483" spans="34:34" x14ac:dyDescent="0.2">
      <c r="AH1483" s="3"/>
    </row>
    <row r="1484" spans="34:34" x14ac:dyDescent="0.2">
      <c r="AH1484" s="3"/>
    </row>
    <row r="1485" spans="34:34" x14ac:dyDescent="0.2">
      <c r="AH1485" s="3"/>
    </row>
    <row r="1486" spans="34:34" x14ac:dyDescent="0.2">
      <c r="AH1486" s="3"/>
    </row>
    <row r="1487" spans="34:34" x14ac:dyDescent="0.2">
      <c r="AH1487" s="3"/>
    </row>
    <row r="1488" spans="34:34" x14ac:dyDescent="0.2">
      <c r="AH1488" s="3"/>
    </row>
    <row r="1489" spans="34:34" x14ac:dyDescent="0.2">
      <c r="AH1489" s="3"/>
    </row>
    <row r="1490" spans="34:34" x14ac:dyDescent="0.2">
      <c r="AH1490" s="3"/>
    </row>
    <row r="1491" spans="34:34" x14ac:dyDescent="0.2">
      <c r="AH1491" s="3"/>
    </row>
    <row r="1492" spans="34:34" x14ac:dyDescent="0.2">
      <c r="AH1492" s="3"/>
    </row>
    <row r="1493" spans="34:34" x14ac:dyDescent="0.2">
      <c r="AH1493" s="3"/>
    </row>
    <row r="1494" spans="34:34" x14ac:dyDescent="0.2">
      <c r="AH1494" s="3"/>
    </row>
    <row r="1495" spans="34:34" x14ac:dyDescent="0.2">
      <c r="AH1495" s="3"/>
    </row>
    <row r="1496" spans="34:34" x14ac:dyDescent="0.2">
      <c r="AH1496" s="3"/>
    </row>
    <row r="1497" spans="34:34" x14ac:dyDescent="0.2">
      <c r="AH1497" s="3"/>
    </row>
    <row r="1498" spans="34:34" x14ac:dyDescent="0.2">
      <c r="AH1498" s="3"/>
    </row>
    <row r="1499" spans="34:34" x14ac:dyDescent="0.2">
      <c r="AH1499" s="3"/>
    </row>
    <row r="1500" spans="34:34" x14ac:dyDescent="0.2">
      <c r="AH1500" s="3"/>
    </row>
    <row r="1501" spans="34:34" x14ac:dyDescent="0.2">
      <c r="AH1501" s="3"/>
    </row>
    <row r="1502" spans="34:34" x14ac:dyDescent="0.2">
      <c r="AH1502" s="3"/>
    </row>
    <row r="1503" spans="34:34" x14ac:dyDescent="0.2">
      <c r="AH1503" s="3"/>
    </row>
    <row r="1504" spans="34:34" x14ac:dyDescent="0.2">
      <c r="AH1504" s="3"/>
    </row>
    <row r="1505" spans="34:34" x14ac:dyDescent="0.2">
      <c r="AH1505" s="3"/>
    </row>
    <row r="1506" spans="34:34" x14ac:dyDescent="0.2">
      <c r="AH1506" s="3"/>
    </row>
    <row r="1507" spans="34:34" x14ac:dyDescent="0.2">
      <c r="AH1507" s="3"/>
    </row>
    <row r="1508" spans="34:34" x14ac:dyDescent="0.2">
      <c r="AH1508" s="3"/>
    </row>
    <row r="1509" spans="34:34" x14ac:dyDescent="0.2">
      <c r="AH1509" s="3"/>
    </row>
    <row r="1510" spans="34:34" x14ac:dyDescent="0.2">
      <c r="AH1510" s="3"/>
    </row>
    <row r="1511" spans="34:34" x14ac:dyDescent="0.2">
      <c r="AH1511" s="3"/>
    </row>
    <row r="1512" spans="34:34" x14ac:dyDescent="0.2">
      <c r="AH1512" s="3"/>
    </row>
    <row r="1513" spans="34:34" x14ac:dyDescent="0.2">
      <c r="AH1513" s="3"/>
    </row>
    <row r="1514" spans="34:34" x14ac:dyDescent="0.2">
      <c r="AH1514" s="3"/>
    </row>
    <row r="1515" spans="34:34" x14ac:dyDescent="0.2">
      <c r="AH1515" s="3"/>
    </row>
    <row r="1516" spans="34:34" x14ac:dyDescent="0.2">
      <c r="AH1516" s="3"/>
    </row>
    <row r="1517" spans="34:34" x14ac:dyDescent="0.2">
      <c r="AH1517" s="3"/>
    </row>
    <row r="1518" spans="34:34" x14ac:dyDescent="0.2">
      <c r="AH1518" s="3"/>
    </row>
    <row r="1519" spans="34:34" x14ac:dyDescent="0.2">
      <c r="AH1519" s="3"/>
    </row>
    <row r="1520" spans="34:34" x14ac:dyDescent="0.2">
      <c r="AH1520" s="3"/>
    </row>
    <row r="1521" spans="34:34" x14ac:dyDescent="0.2">
      <c r="AH1521" s="3"/>
    </row>
    <row r="1522" spans="34:34" x14ac:dyDescent="0.2">
      <c r="AH1522" s="3"/>
    </row>
    <row r="1523" spans="34:34" x14ac:dyDescent="0.2">
      <c r="AH1523" s="3"/>
    </row>
    <row r="1524" spans="34:34" x14ac:dyDescent="0.2">
      <c r="AH1524" s="3"/>
    </row>
    <row r="1525" spans="34:34" x14ac:dyDescent="0.2">
      <c r="AH1525" s="3"/>
    </row>
    <row r="1526" spans="34:34" x14ac:dyDescent="0.2">
      <c r="AH1526" s="3"/>
    </row>
    <row r="1527" spans="34:34" x14ac:dyDescent="0.2">
      <c r="AH1527" s="3"/>
    </row>
    <row r="1528" spans="34:34" x14ac:dyDescent="0.2">
      <c r="AH1528" s="3"/>
    </row>
    <row r="1529" spans="34:34" x14ac:dyDescent="0.2">
      <c r="AH1529" s="3"/>
    </row>
    <row r="1530" spans="34:34" x14ac:dyDescent="0.2">
      <c r="AH1530" s="3"/>
    </row>
    <row r="1531" spans="34:34" x14ac:dyDescent="0.2">
      <c r="AH1531" s="3"/>
    </row>
    <row r="1532" spans="34:34" x14ac:dyDescent="0.2">
      <c r="AH1532" s="3"/>
    </row>
    <row r="1533" spans="34:34" x14ac:dyDescent="0.2">
      <c r="AH1533" s="3"/>
    </row>
    <row r="1534" spans="34:34" x14ac:dyDescent="0.2">
      <c r="AH1534" s="3"/>
    </row>
    <row r="1535" spans="34:34" x14ac:dyDescent="0.2">
      <c r="AH1535" s="3"/>
    </row>
    <row r="1536" spans="34:34" x14ac:dyDescent="0.2">
      <c r="AH1536" s="3"/>
    </row>
    <row r="1537" spans="34:34" x14ac:dyDescent="0.2">
      <c r="AH1537" s="3"/>
    </row>
    <row r="1538" spans="34:34" x14ac:dyDescent="0.2">
      <c r="AH1538" s="3"/>
    </row>
    <row r="1539" spans="34:34" x14ac:dyDescent="0.2">
      <c r="AH1539" s="3"/>
    </row>
    <row r="1540" spans="34:34" x14ac:dyDescent="0.2">
      <c r="AH1540" s="3"/>
    </row>
    <row r="1541" spans="34:34" x14ac:dyDescent="0.2">
      <c r="AH1541" s="3"/>
    </row>
    <row r="1542" spans="34:34" x14ac:dyDescent="0.2">
      <c r="AH1542" s="3"/>
    </row>
    <row r="1543" spans="34:34" x14ac:dyDescent="0.2">
      <c r="AH1543" s="3"/>
    </row>
    <row r="1544" spans="34:34" x14ac:dyDescent="0.2">
      <c r="AH1544" s="3"/>
    </row>
    <row r="1545" spans="34:34" x14ac:dyDescent="0.2">
      <c r="AH1545" s="3"/>
    </row>
    <row r="1546" spans="34:34" x14ac:dyDescent="0.2">
      <c r="AH1546" s="3"/>
    </row>
    <row r="1547" spans="34:34" x14ac:dyDescent="0.2">
      <c r="AH1547" s="3"/>
    </row>
    <row r="1548" spans="34:34" x14ac:dyDescent="0.2">
      <c r="AH1548" s="3"/>
    </row>
    <row r="1549" spans="34:34" x14ac:dyDescent="0.2">
      <c r="AH1549" s="3"/>
    </row>
    <row r="1550" spans="34:34" x14ac:dyDescent="0.2">
      <c r="AH1550" s="3"/>
    </row>
    <row r="1551" spans="34:34" x14ac:dyDescent="0.2">
      <c r="AH1551" s="3"/>
    </row>
    <row r="1552" spans="34:34" x14ac:dyDescent="0.2">
      <c r="AH1552" s="3"/>
    </row>
    <row r="1553" spans="34:34" x14ac:dyDescent="0.2">
      <c r="AH1553" s="3"/>
    </row>
    <row r="1554" spans="34:34" x14ac:dyDescent="0.2">
      <c r="AH1554" s="3"/>
    </row>
    <row r="1555" spans="34:34" x14ac:dyDescent="0.2">
      <c r="AH1555" s="3"/>
    </row>
    <row r="1556" spans="34:34" x14ac:dyDescent="0.2">
      <c r="AH1556" s="3"/>
    </row>
    <row r="1557" spans="34:34" x14ac:dyDescent="0.2">
      <c r="AH1557" s="3"/>
    </row>
    <row r="1558" spans="34:34" x14ac:dyDescent="0.2">
      <c r="AH1558" s="3"/>
    </row>
    <row r="1559" spans="34:34" x14ac:dyDescent="0.2">
      <c r="AH1559" s="3"/>
    </row>
    <row r="1560" spans="34:34" x14ac:dyDescent="0.2">
      <c r="AH1560" s="3"/>
    </row>
    <row r="1561" spans="34:34" x14ac:dyDescent="0.2">
      <c r="AH1561" s="3"/>
    </row>
    <row r="1562" spans="34:34" x14ac:dyDescent="0.2">
      <c r="AH1562" s="3"/>
    </row>
    <row r="1563" spans="34:34" x14ac:dyDescent="0.2">
      <c r="AH1563" s="3"/>
    </row>
    <row r="1564" spans="34:34" x14ac:dyDescent="0.2">
      <c r="AH1564" s="3"/>
    </row>
    <row r="1565" spans="34:34" x14ac:dyDescent="0.2">
      <c r="AH1565" s="3"/>
    </row>
    <row r="1566" spans="34:34" x14ac:dyDescent="0.2">
      <c r="AH1566" s="3"/>
    </row>
    <row r="1567" spans="34:34" x14ac:dyDescent="0.2">
      <c r="AH1567" s="3"/>
    </row>
    <row r="1568" spans="34:34" x14ac:dyDescent="0.2">
      <c r="AH1568" s="3"/>
    </row>
    <row r="1569" spans="34:34" x14ac:dyDescent="0.2">
      <c r="AH1569" s="3"/>
    </row>
    <row r="1570" spans="34:34" x14ac:dyDescent="0.2">
      <c r="AH1570" s="3"/>
    </row>
    <row r="1571" spans="34:34" x14ac:dyDescent="0.2">
      <c r="AH1571" s="3"/>
    </row>
    <row r="1572" spans="34:34" x14ac:dyDescent="0.2">
      <c r="AH1572" s="3"/>
    </row>
    <row r="1573" spans="34:34" x14ac:dyDescent="0.2">
      <c r="AH1573" s="3"/>
    </row>
    <row r="1574" spans="34:34" x14ac:dyDescent="0.2">
      <c r="AH1574" s="3"/>
    </row>
    <row r="1575" spans="34:34" x14ac:dyDescent="0.2">
      <c r="AH1575" s="3"/>
    </row>
    <row r="1576" spans="34:34" x14ac:dyDescent="0.2">
      <c r="AH1576" s="3"/>
    </row>
    <row r="1577" spans="34:34" x14ac:dyDescent="0.2">
      <c r="AH1577" s="3"/>
    </row>
    <row r="1578" spans="34:34" x14ac:dyDescent="0.2">
      <c r="AH1578" s="3"/>
    </row>
    <row r="1579" spans="34:34" x14ac:dyDescent="0.2">
      <c r="AH1579" s="3"/>
    </row>
    <row r="1580" spans="34:34" x14ac:dyDescent="0.2">
      <c r="AH1580" s="3"/>
    </row>
    <row r="1581" spans="34:34" x14ac:dyDescent="0.2">
      <c r="AH1581" s="3"/>
    </row>
    <row r="1582" spans="34:34" x14ac:dyDescent="0.2">
      <c r="AH1582" s="3"/>
    </row>
    <row r="1583" spans="34:34" x14ac:dyDescent="0.2">
      <c r="AH1583" s="3"/>
    </row>
    <row r="1584" spans="34:34" x14ac:dyDescent="0.2">
      <c r="AH1584" s="3"/>
    </row>
    <row r="1585" spans="34:34" x14ac:dyDescent="0.2">
      <c r="AH1585" s="3"/>
    </row>
    <row r="1586" spans="34:34" x14ac:dyDescent="0.2">
      <c r="AH1586" s="3"/>
    </row>
    <row r="1587" spans="34:34" x14ac:dyDescent="0.2">
      <c r="AH1587" s="3"/>
    </row>
    <row r="1588" spans="34:34" x14ac:dyDescent="0.2">
      <c r="AH1588" s="3"/>
    </row>
    <row r="1589" spans="34:34" x14ac:dyDescent="0.2">
      <c r="AH1589" s="3"/>
    </row>
    <row r="1590" spans="34:34" x14ac:dyDescent="0.2">
      <c r="AH1590" s="3"/>
    </row>
    <row r="1591" spans="34:34" x14ac:dyDescent="0.2">
      <c r="AH1591" s="3"/>
    </row>
    <row r="1592" spans="34:34" x14ac:dyDescent="0.2">
      <c r="AH1592" s="3"/>
    </row>
    <row r="1593" spans="34:34" x14ac:dyDescent="0.2">
      <c r="AH1593" s="3"/>
    </row>
    <row r="1594" spans="34:34" x14ac:dyDescent="0.2">
      <c r="AH1594" s="3"/>
    </row>
    <row r="1595" spans="34:34" x14ac:dyDescent="0.2">
      <c r="AH1595" s="3"/>
    </row>
    <row r="1596" spans="34:34" x14ac:dyDescent="0.2">
      <c r="AH1596" s="3"/>
    </row>
    <row r="1597" spans="34:34" x14ac:dyDescent="0.2">
      <c r="AH1597" s="3"/>
    </row>
    <row r="1598" spans="34:34" x14ac:dyDescent="0.2">
      <c r="AH1598" s="3"/>
    </row>
    <row r="1599" spans="34:34" x14ac:dyDescent="0.2">
      <c r="AH1599" s="3"/>
    </row>
    <row r="1600" spans="34:34" x14ac:dyDescent="0.2">
      <c r="AH1600" s="3"/>
    </row>
    <row r="1601" spans="34:34" x14ac:dyDescent="0.2">
      <c r="AH1601" s="3"/>
    </row>
    <row r="1602" spans="34:34" x14ac:dyDescent="0.2">
      <c r="AH1602" s="3"/>
    </row>
    <row r="1603" spans="34:34" x14ac:dyDescent="0.2">
      <c r="AH1603" s="3"/>
    </row>
    <row r="1604" spans="34:34" x14ac:dyDescent="0.2">
      <c r="AH1604" s="3"/>
    </row>
    <row r="1605" spans="34:34" x14ac:dyDescent="0.2">
      <c r="AH1605" s="3"/>
    </row>
    <row r="1606" spans="34:34" x14ac:dyDescent="0.2">
      <c r="AH1606" s="3"/>
    </row>
    <row r="1607" spans="34:34" x14ac:dyDescent="0.2">
      <c r="AH1607" s="3"/>
    </row>
    <row r="1608" spans="34:34" x14ac:dyDescent="0.2">
      <c r="AH1608" s="3"/>
    </row>
    <row r="1609" spans="34:34" x14ac:dyDescent="0.2">
      <c r="AH1609" s="3"/>
    </row>
    <row r="1610" spans="34:34" x14ac:dyDescent="0.2">
      <c r="AH1610" s="3"/>
    </row>
    <row r="1611" spans="34:34" x14ac:dyDescent="0.2">
      <c r="AH1611" s="3"/>
    </row>
    <row r="1612" spans="34:34" x14ac:dyDescent="0.2">
      <c r="AH1612" s="3"/>
    </row>
    <row r="1613" spans="34:34" x14ac:dyDescent="0.2">
      <c r="AH1613" s="3"/>
    </row>
    <row r="1614" spans="34:34" x14ac:dyDescent="0.2">
      <c r="AH1614" s="3"/>
    </row>
    <row r="1615" spans="34:34" x14ac:dyDescent="0.2">
      <c r="AH1615" s="3"/>
    </row>
    <row r="1616" spans="34:34" x14ac:dyDescent="0.2">
      <c r="AH1616" s="3"/>
    </row>
    <row r="1617" spans="34:34" x14ac:dyDescent="0.2">
      <c r="AH1617" s="3"/>
    </row>
    <row r="1618" spans="34:34" x14ac:dyDescent="0.2">
      <c r="AH1618" s="3"/>
    </row>
    <row r="1619" spans="34:34" x14ac:dyDescent="0.2">
      <c r="AH1619" s="3"/>
    </row>
    <row r="1620" spans="34:34" x14ac:dyDescent="0.2">
      <c r="AH1620" s="3"/>
    </row>
    <row r="1621" spans="34:34" x14ac:dyDescent="0.2">
      <c r="AH1621" s="3"/>
    </row>
    <row r="1622" spans="34:34" x14ac:dyDescent="0.2">
      <c r="AH1622" s="3"/>
    </row>
    <row r="1623" spans="34:34" x14ac:dyDescent="0.2">
      <c r="AH1623" s="3"/>
    </row>
    <row r="1624" spans="34:34" x14ac:dyDescent="0.2">
      <c r="AH1624" s="3"/>
    </row>
    <row r="1625" spans="34:34" x14ac:dyDescent="0.2">
      <c r="AH1625" s="3"/>
    </row>
    <row r="1626" spans="34:34" x14ac:dyDescent="0.2">
      <c r="AH1626" s="3"/>
    </row>
    <row r="1627" spans="34:34" x14ac:dyDescent="0.2">
      <c r="AH1627" s="3"/>
    </row>
    <row r="1628" spans="34:34" x14ac:dyDescent="0.2">
      <c r="AH1628" s="3"/>
    </row>
    <row r="1629" spans="34:34" x14ac:dyDescent="0.2">
      <c r="AH1629" s="3"/>
    </row>
    <row r="1630" spans="34:34" x14ac:dyDescent="0.2">
      <c r="AH1630" s="3"/>
    </row>
    <row r="1631" spans="34:34" x14ac:dyDescent="0.2">
      <c r="AH1631" s="3"/>
    </row>
    <row r="1632" spans="34:34" x14ac:dyDescent="0.2">
      <c r="AH1632" s="3"/>
    </row>
    <row r="1633" spans="34:34" x14ac:dyDescent="0.2">
      <c r="AH1633" s="3"/>
    </row>
    <row r="1634" spans="34:34" x14ac:dyDescent="0.2">
      <c r="AH1634" s="3"/>
    </row>
    <row r="1635" spans="34:34" x14ac:dyDescent="0.2">
      <c r="AH1635" s="3"/>
    </row>
    <row r="1636" spans="34:34" x14ac:dyDescent="0.2">
      <c r="AH1636" s="3"/>
    </row>
    <row r="1637" spans="34:34" x14ac:dyDescent="0.2">
      <c r="AH1637" s="3"/>
    </row>
    <row r="1638" spans="34:34" x14ac:dyDescent="0.2">
      <c r="AH1638" s="3"/>
    </row>
    <row r="1639" spans="34:34" x14ac:dyDescent="0.2">
      <c r="AH1639" s="3"/>
    </row>
    <row r="1640" spans="34:34" x14ac:dyDescent="0.2">
      <c r="AH1640" s="3"/>
    </row>
    <row r="1641" spans="34:34" x14ac:dyDescent="0.2">
      <c r="AH1641" s="3"/>
    </row>
    <row r="1642" spans="34:34" x14ac:dyDescent="0.2">
      <c r="AH1642" s="3"/>
    </row>
    <row r="1643" spans="34:34" x14ac:dyDescent="0.2">
      <c r="AH1643" s="3"/>
    </row>
    <row r="1644" spans="34:34" x14ac:dyDescent="0.2">
      <c r="AH1644" s="3"/>
    </row>
    <row r="1645" spans="34:34" x14ac:dyDescent="0.2">
      <c r="AH1645" s="3"/>
    </row>
    <row r="1646" spans="34:34" x14ac:dyDescent="0.2">
      <c r="AH1646" s="3"/>
    </row>
    <row r="1647" spans="34:34" x14ac:dyDescent="0.2">
      <c r="AH1647" s="3"/>
    </row>
    <row r="1648" spans="34:34" x14ac:dyDescent="0.2">
      <c r="AH1648" s="3"/>
    </row>
    <row r="1649" spans="34:34" x14ac:dyDescent="0.2">
      <c r="AH1649" s="3"/>
    </row>
    <row r="1650" spans="34:34" x14ac:dyDescent="0.2">
      <c r="AH1650" s="3"/>
    </row>
    <row r="1651" spans="34:34" x14ac:dyDescent="0.2">
      <c r="AH1651" s="3"/>
    </row>
    <row r="1652" spans="34:34" x14ac:dyDescent="0.2">
      <c r="AH1652" s="3"/>
    </row>
    <row r="1653" spans="34:34" x14ac:dyDescent="0.2">
      <c r="AH1653" s="3"/>
    </row>
    <row r="1654" spans="34:34" x14ac:dyDescent="0.2">
      <c r="AH1654" s="3"/>
    </row>
    <row r="1655" spans="34:34" x14ac:dyDescent="0.2">
      <c r="AH1655" s="3"/>
    </row>
    <row r="1656" spans="34:34" x14ac:dyDescent="0.2">
      <c r="AH1656" s="3"/>
    </row>
    <row r="1657" spans="34:34" x14ac:dyDescent="0.2">
      <c r="AH1657" s="3"/>
    </row>
    <row r="1658" spans="34:34" x14ac:dyDescent="0.2">
      <c r="AH1658" s="3"/>
    </row>
    <row r="1659" spans="34:34" x14ac:dyDescent="0.2">
      <c r="AH1659" s="3"/>
    </row>
    <row r="1660" spans="34:34" x14ac:dyDescent="0.2">
      <c r="AH1660" s="3"/>
    </row>
    <row r="1661" spans="34:34" x14ac:dyDescent="0.2">
      <c r="AH1661" s="3"/>
    </row>
    <row r="1662" spans="34:34" x14ac:dyDescent="0.2">
      <c r="AH1662" s="3"/>
    </row>
    <row r="1663" spans="34:34" x14ac:dyDescent="0.2">
      <c r="AH1663" s="3"/>
    </row>
    <row r="1664" spans="34:34" x14ac:dyDescent="0.2">
      <c r="AH1664" s="3"/>
    </row>
    <row r="1665" spans="34:34" x14ac:dyDescent="0.2">
      <c r="AH1665" s="3"/>
    </row>
    <row r="1666" spans="34:34" x14ac:dyDescent="0.2">
      <c r="AH1666" s="3"/>
    </row>
    <row r="1667" spans="34:34" x14ac:dyDescent="0.2">
      <c r="AH1667" s="3"/>
    </row>
    <row r="1668" spans="34:34" x14ac:dyDescent="0.2">
      <c r="AH1668" s="3"/>
    </row>
    <row r="1669" spans="34:34" x14ac:dyDescent="0.2">
      <c r="AH1669" s="3"/>
    </row>
    <row r="1670" spans="34:34" x14ac:dyDescent="0.2">
      <c r="AH1670" s="3"/>
    </row>
    <row r="1671" spans="34:34" x14ac:dyDescent="0.2">
      <c r="AH1671" s="3"/>
    </row>
    <row r="1672" spans="34:34" x14ac:dyDescent="0.2">
      <c r="AH1672" s="3"/>
    </row>
    <row r="1673" spans="34:34" x14ac:dyDescent="0.2">
      <c r="AH1673" s="3"/>
    </row>
    <row r="1674" spans="34:34" x14ac:dyDescent="0.2">
      <c r="AH1674" s="3"/>
    </row>
    <row r="1675" spans="34:34" x14ac:dyDescent="0.2">
      <c r="AH1675" s="3"/>
    </row>
    <row r="1676" spans="34:34" x14ac:dyDescent="0.2">
      <c r="AH1676" s="3"/>
    </row>
    <row r="1677" spans="34:34" x14ac:dyDescent="0.2">
      <c r="AH1677" s="3"/>
    </row>
    <row r="1678" spans="34:34" x14ac:dyDescent="0.2">
      <c r="AH1678" s="3"/>
    </row>
    <row r="1679" spans="34:34" x14ac:dyDescent="0.2">
      <c r="AH1679" s="3"/>
    </row>
    <row r="1680" spans="34:34" x14ac:dyDescent="0.2">
      <c r="AH1680" s="3"/>
    </row>
    <row r="1681" spans="34:34" x14ac:dyDescent="0.2">
      <c r="AH1681" s="3"/>
    </row>
    <row r="1682" spans="34:34" x14ac:dyDescent="0.2">
      <c r="AH1682" s="3"/>
    </row>
    <row r="1683" spans="34:34" x14ac:dyDescent="0.2">
      <c r="AH1683" s="3"/>
    </row>
    <row r="1684" spans="34:34" x14ac:dyDescent="0.2">
      <c r="AH1684" s="3"/>
    </row>
    <row r="1685" spans="34:34" x14ac:dyDescent="0.2">
      <c r="AH1685" s="3"/>
    </row>
    <row r="1686" spans="34:34" x14ac:dyDescent="0.2">
      <c r="AH1686" s="3"/>
    </row>
    <row r="1687" spans="34:34" x14ac:dyDescent="0.2">
      <c r="AH1687" s="3"/>
    </row>
    <row r="1688" spans="34:34" x14ac:dyDescent="0.2">
      <c r="AH1688" s="3"/>
    </row>
    <row r="1689" spans="34:34" x14ac:dyDescent="0.2">
      <c r="AH1689" s="3"/>
    </row>
    <row r="1690" spans="34:34" x14ac:dyDescent="0.2">
      <c r="AH1690" s="3"/>
    </row>
    <row r="1691" spans="34:34" x14ac:dyDescent="0.2">
      <c r="AH1691" s="3"/>
    </row>
    <row r="1692" spans="34:34" x14ac:dyDescent="0.2">
      <c r="AH1692" s="3"/>
    </row>
    <row r="1693" spans="34:34" x14ac:dyDescent="0.2">
      <c r="AH1693" s="3"/>
    </row>
    <row r="1694" spans="34:34" x14ac:dyDescent="0.2">
      <c r="AH1694" s="3"/>
    </row>
    <row r="1695" spans="34:34" x14ac:dyDescent="0.2">
      <c r="AH1695" s="3"/>
    </row>
    <row r="1696" spans="34:34" x14ac:dyDescent="0.2">
      <c r="AH1696" s="3"/>
    </row>
    <row r="1697" spans="34:34" x14ac:dyDescent="0.2">
      <c r="AH1697" s="3"/>
    </row>
    <row r="1698" spans="34:34" x14ac:dyDescent="0.2">
      <c r="AH1698" s="3"/>
    </row>
    <row r="1699" spans="34:34" x14ac:dyDescent="0.2">
      <c r="AH1699" s="3"/>
    </row>
    <row r="1700" spans="34:34" x14ac:dyDescent="0.2">
      <c r="AH1700" s="3"/>
    </row>
    <row r="1701" spans="34:34" x14ac:dyDescent="0.2">
      <c r="AH1701" s="3"/>
    </row>
    <row r="1702" spans="34:34" x14ac:dyDescent="0.2">
      <c r="AH1702" s="3"/>
    </row>
    <row r="1703" spans="34:34" x14ac:dyDescent="0.2">
      <c r="AH1703" s="3"/>
    </row>
  </sheetData>
  <sheetProtection sheet="1" objects="1" scenarios="1"/>
  <mergeCells count="160">
    <mergeCell ref="B105:D105"/>
    <mergeCell ref="B106:D106"/>
    <mergeCell ref="B107:D107"/>
    <mergeCell ref="B108:D108"/>
    <mergeCell ref="B109:D109"/>
    <mergeCell ref="B110:D110"/>
    <mergeCell ref="B124:D124"/>
    <mergeCell ref="B125:D125"/>
    <mergeCell ref="B126:D126"/>
    <mergeCell ref="B123:D123"/>
    <mergeCell ref="B114:D114"/>
    <mergeCell ref="B115:D115"/>
    <mergeCell ref="B116:D116"/>
    <mergeCell ref="B117:D117"/>
    <mergeCell ref="B118:D118"/>
    <mergeCell ref="B119:D119"/>
    <mergeCell ref="B120:D120"/>
    <mergeCell ref="B121:D121"/>
    <mergeCell ref="B122:D122"/>
    <mergeCell ref="B133:D133"/>
    <mergeCell ref="B134:D134"/>
    <mergeCell ref="B127:D127"/>
    <mergeCell ref="B128:D128"/>
    <mergeCell ref="B129:D129"/>
    <mergeCell ref="B130:D130"/>
    <mergeCell ref="B131:D131"/>
    <mergeCell ref="B132:D132"/>
    <mergeCell ref="B111:D111"/>
    <mergeCell ref="B112:D112"/>
    <mergeCell ref="B113:D113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87:D87"/>
    <mergeCell ref="B88:D88"/>
    <mergeCell ref="B89:D89"/>
    <mergeCell ref="B90:D90"/>
    <mergeCell ref="B91:D91"/>
    <mergeCell ref="B92:D92"/>
    <mergeCell ref="B93:D93"/>
    <mergeCell ref="B94:D94"/>
    <mergeCell ref="B95:D95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22:D22"/>
    <mergeCell ref="B23:D23"/>
    <mergeCell ref="S10:S17"/>
    <mergeCell ref="T10:T17"/>
    <mergeCell ref="U10:U17"/>
    <mergeCell ref="V10:V17"/>
    <mergeCell ref="A18:D18"/>
    <mergeCell ref="Q7:Q17"/>
    <mergeCell ref="R7:R17"/>
    <mergeCell ref="S7:V9"/>
    <mergeCell ref="E7:E17"/>
    <mergeCell ref="F7:F17"/>
    <mergeCell ref="G7:G17"/>
    <mergeCell ref="H7:H17"/>
    <mergeCell ref="I7:I17"/>
    <mergeCell ref="J7:J17"/>
    <mergeCell ref="AG7:AG17"/>
    <mergeCell ref="AH7:AH17"/>
    <mergeCell ref="O7:O17"/>
    <mergeCell ref="P7:P17"/>
    <mergeCell ref="Y4:Y17"/>
    <mergeCell ref="Z4:Z17"/>
    <mergeCell ref="B19:D19"/>
    <mergeCell ref="B20:D20"/>
    <mergeCell ref="B21:D21"/>
    <mergeCell ref="D136:F136"/>
    <mergeCell ref="A1:D1"/>
    <mergeCell ref="E1:AA1"/>
    <mergeCell ref="AC1:AH1"/>
    <mergeCell ref="A2:AH2"/>
    <mergeCell ref="A3:AH3"/>
    <mergeCell ref="A4:D17"/>
    <mergeCell ref="E4:I6"/>
    <mergeCell ref="J4:M6"/>
    <mergeCell ref="N4:X6"/>
    <mergeCell ref="AA4:AA17"/>
    <mergeCell ref="AB4:AB17"/>
    <mergeCell ref="AC4:AE6"/>
    <mergeCell ref="AF4:AH6"/>
    <mergeCell ref="AD7:AD17"/>
    <mergeCell ref="AE7:AE17"/>
    <mergeCell ref="AF7:AF17"/>
    <mergeCell ref="X7:X17"/>
    <mergeCell ref="AC7:AC17"/>
    <mergeCell ref="K7:K17"/>
    <mergeCell ref="L7:L17"/>
    <mergeCell ref="M7:M17"/>
    <mergeCell ref="N7:N17"/>
    <mergeCell ref="W7:W1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I1710"/>
  <sheetViews>
    <sheetView topLeftCell="O31" zoomScale="89" zoomScaleNormal="89" workbookViewId="0">
      <selection activeCell="AQ22" sqref="AQ22"/>
    </sheetView>
  </sheetViews>
  <sheetFormatPr defaultRowHeight="12.75" x14ac:dyDescent="0.2"/>
  <cols>
    <col min="1" max="3" width="9.140625" style="1"/>
    <col min="4" max="4" width="24.28515625" style="1" customWidth="1"/>
    <col min="5" max="5" width="13.28515625" style="1" customWidth="1"/>
    <col min="6" max="6" width="6.7109375" style="1" customWidth="1"/>
    <col min="7" max="7" width="6.42578125" style="1" customWidth="1"/>
    <col min="8" max="8" width="6.28515625" style="1" customWidth="1"/>
    <col min="9" max="9" width="7" style="1" customWidth="1"/>
    <col min="10" max="10" width="7.85546875" style="1" customWidth="1"/>
    <col min="11" max="11" width="6.42578125" style="1" customWidth="1"/>
    <col min="12" max="13" width="7.5703125" style="1" customWidth="1"/>
    <col min="14" max="14" width="7.42578125" style="1" customWidth="1"/>
    <col min="15" max="15" width="6.5703125" style="1" customWidth="1"/>
    <col min="16" max="16" width="6.7109375" style="1" customWidth="1"/>
    <col min="17" max="17" width="6" style="1" customWidth="1"/>
    <col min="18" max="18" width="4.5703125" style="1" customWidth="1"/>
    <col min="19" max="19" width="5.85546875" style="1" customWidth="1"/>
    <col min="20" max="20" width="6" style="1" customWidth="1"/>
    <col min="21" max="21" width="5.85546875" style="1" customWidth="1"/>
    <col min="22" max="22" width="4.7109375" style="1" customWidth="1"/>
    <col min="23" max="23" width="4.5703125" style="1" customWidth="1"/>
    <col min="24" max="24" width="6.85546875" style="1" customWidth="1"/>
    <col min="25" max="25" width="4.7109375" style="1" customWidth="1"/>
    <col min="26" max="26" width="6.5703125" style="1" customWidth="1"/>
    <col min="27" max="27" width="12.28515625" style="1" customWidth="1"/>
    <col min="28" max="28" width="5.28515625" style="1" customWidth="1"/>
    <col min="29" max="29" width="8.42578125" style="1" customWidth="1"/>
    <col min="30" max="30" width="8.7109375" style="1" customWidth="1"/>
    <col min="31" max="31" width="7.5703125" style="1" customWidth="1"/>
    <col min="32" max="32" width="5.28515625" style="1" customWidth="1"/>
    <col min="33" max="33" width="6.85546875" style="1" customWidth="1"/>
    <col min="34" max="34" width="6" style="2" customWidth="1"/>
    <col min="35" max="35" width="7.85546875" style="1" hidden="1" customWidth="1"/>
    <col min="36" max="226" width="9.140625" style="1"/>
    <col min="227" max="227" width="24.28515625" style="1" customWidth="1"/>
    <col min="228" max="228" width="9" style="1" customWidth="1"/>
    <col min="229" max="229" width="6.7109375" style="1" customWidth="1"/>
    <col min="230" max="230" width="6.42578125" style="1" customWidth="1"/>
    <col min="231" max="231" width="6.28515625" style="1" customWidth="1"/>
    <col min="232" max="232" width="7" style="1" customWidth="1"/>
    <col min="233" max="233" width="7.85546875" style="1" customWidth="1"/>
    <col min="234" max="234" width="6.42578125" style="1" customWidth="1"/>
    <col min="235" max="236" width="7.5703125" style="1" customWidth="1"/>
    <col min="237" max="237" width="7.42578125" style="1" customWidth="1"/>
    <col min="238" max="238" width="6.5703125" style="1" customWidth="1"/>
    <col min="239" max="239" width="6.7109375" style="1" customWidth="1"/>
    <col min="240" max="240" width="6" style="1" customWidth="1"/>
    <col min="241" max="241" width="4.5703125" style="1" customWidth="1"/>
    <col min="242" max="242" width="5.85546875" style="1" customWidth="1"/>
    <col min="243" max="243" width="6" style="1" customWidth="1"/>
    <col min="244" max="244" width="5.85546875" style="1" customWidth="1"/>
    <col min="245" max="245" width="4.7109375" style="1" customWidth="1"/>
    <col min="246" max="246" width="4.5703125" style="1" customWidth="1"/>
    <col min="247" max="247" width="6.85546875" style="1" customWidth="1"/>
    <col min="248" max="248" width="4.7109375" style="1" customWidth="1"/>
    <col min="249" max="249" width="6.5703125" style="1" customWidth="1"/>
    <col min="250" max="250" width="12.28515625" style="1" customWidth="1"/>
    <col min="251" max="251" width="5.28515625" style="1" customWidth="1"/>
    <col min="252" max="252" width="8.42578125" style="1" customWidth="1"/>
    <col min="253" max="253" width="8.7109375" style="1" customWidth="1"/>
    <col min="254" max="254" width="7.5703125" style="1" customWidth="1"/>
    <col min="255" max="255" width="5.28515625" style="1" customWidth="1"/>
    <col min="256" max="256" width="6.85546875" style="1" customWidth="1"/>
    <col min="257" max="257" width="6" style="1" customWidth="1"/>
    <col min="258" max="258" width="0" style="1" hidden="1" customWidth="1"/>
    <col min="259" max="263" width="9.140625" style="1"/>
    <col min="264" max="264" width="14.7109375" style="1" customWidth="1"/>
    <col min="265" max="265" width="9.140625" style="1"/>
    <col min="266" max="266" width="16.5703125" style="1" customWidth="1"/>
    <col min="267" max="482" width="9.140625" style="1"/>
    <col min="483" max="483" width="24.28515625" style="1" customWidth="1"/>
    <col min="484" max="484" width="9" style="1" customWidth="1"/>
    <col min="485" max="485" width="6.7109375" style="1" customWidth="1"/>
    <col min="486" max="486" width="6.42578125" style="1" customWidth="1"/>
    <col min="487" max="487" width="6.28515625" style="1" customWidth="1"/>
    <col min="488" max="488" width="7" style="1" customWidth="1"/>
    <col min="489" max="489" width="7.85546875" style="1" customWidth="1"/>
    <col min="490" max="490" width="6.42578125" style="1" customWidth="1"/>
    <col min="491" max="492" width="7.5703125" style="1" customWidth="1"/>
    <col min="493" max="493" width="7.42578125" style="1" customWidth="1"/>
    <col min="494" max="494" width="6.5703125" style="1" customWidth="1"/>
    <col min="495" max="495" width="6.7109375" style="1" customWidth="1"/>
    <col min="496" max="496" width="6" style="1" customWidth="1"/>
    <col min="497" max="497" width="4.5703125" style="1" customWidth="1"/>
    <col min="498" max="498" width="5.85546875" style="1" customWidth="1"/>
    <col min="499" max="499" width="6" style="1" customWidth="1"/>
    <col min="500" max="500" width="5.85546875" style="1" customWidth="1"/>
    <col min="501" max="501" width="4.7109375" style="1" customWidth="1"/>
    <col min="502" max="502" width="4.5703125" style="1" customWidth="1"/>
    <col min="503" max="503" width="6.85546875" style="1" customWidth="1"/>
    <col min="504" max="504" width="4.7109375" style="1" customWidth="1"/>
    <col min="505" max="505" width="6.5703125" style="1" customWidth="1"/>
    <col min="506" max="506" width="12.28515625" style="1" customWidth="1"/>
    <col min="507" max="507" width="5.28515625" style="1" customWidth="1"/>
    <col min="508" max="508" width="8.42578125" style="1" customWidth="1"/>
    <col min="509" max="509" width="8.7109375" style="1" customWidth="1"/>
    <col min="510" max="510" width="7.5703125" style="1" customWidth="1"/>
    <col min="511" max="511" width="5.28515625" style="1" customWidth="1"/>
    <col min="512" max="512" width="6.85546875" style="1" customWidth="1"/>
    <col min="513" max="513" width="6" style="1" customWidth="1"/>
    <col min="514" max="514" width="0" style="1" hidden="1" customWidth="1"/>
    <col min="515" max="519" width="9.140625" style="1"/>
    <col min="520" max="520" width="14.7109375" style="1" customWidth="1"/>
    <col min="521" max="521" width="9.140625" style="1"/>
    <col min="522" max="522" width="16.5703125" style="1" customWidth="1"/>
    <col min="523" max="738" width="9.140625" style="1"/>
    <col min="739" max="739" width="24.28515625" style="1" customWidth="1"/>
    <col min="740" max="740" width="9" style="1" customWidth="1"/>
    <col min="741" max="741" width="6.7109375" style="1" customWidth="1"/>
    <col min="742" max="742" width="6.42578125" style="1" customWidth="1"/>
    <col min="743" max="743" width="6.28515625" style="1" customWidth="1"/>
    <col min="744" max="744" width="7" style="1" customWidth="1"/>
    <col min="745" max="745" width="7.85546875" style="1" customWidth="1"/>
    <col min="746" max="746" width="6.42578125" style="1" customWidth="1"/>
    <col min="747" max="748" width="7.5703125" style="1" customWidth="1"/>
    <col min="749" max="749" width="7.42578125" style="1" customWidth="1"/>
    <col min="750" max="750" width="6.5703125" style="1" customWidth="1"/>
    <col min="751" max="751" width="6.7109375" style="1" customWidth="1"/>
    <col min="752" max="752" width="6" style="1" customWidth="1"/>
    <col min="753" max="753" width="4.5703125" style="1" customWidth="1"/>
    <col min="754" max="754" width="5.85546875" style="1" customWidth="1"/>
    <col min="755" max="755" width="6" style="1" customWidth="1"/>
    <col min="756" max="756" width="5.85546875" style="1" customWidth="1"/>
    <col min="757" max="757" width="4.7109375" style="1" customWidth="1"/>
    <col min="758" max="758" width="4.5703125" style="1" customWidth="1"/>
    <col min="759" max="759" width="6.85546875" style="1" customWidth="1"/>
    <col min="760" max="760" width="4.7109375" style="1" customWidth="1"/>
    <col min="761" max="761" width="6.5703125" style="1" customWidth="1"/>
    <col min="762" max="762" width="12.28515625" style="1" customWidth="1"/>
    <col min="763" max="763" width="5.28515625" style="1" customWidth="1"/>
    <col min="764" max="764" width="8.42578125" style="1" customWidth="1"/>
    <col min="765" max="765" width="8.7109375" style="1" customWidth="1"/>
    <col min="766" max="766" width="7.5703125" style="1" customWidth="1"/>
    <col min="767" max="767" width="5.28515625" style="1" customWidth="1"/>
    <col min="768" max="768" width="6.85546875" style="1" customWidth="1"/>
    <col min="769" max="769" width="6" style="1" customWidth="1"/>
    <col min="770" max="770" width="0" style="1" hidden="1" customWidth="1"/>
    <col min="771" max="775" width="9.140625" style="1"/>
    <col min="776" max="776" width="14.7109375" style="1" customWidth="1"/>
    <col min="777" max="777" width="9.140625" style="1"/>
    <col min="778" max="778" width="16.5703125" style="1" customWidth="1"/>
    <col min="779" max="994" width="9.140625" style="1"/>
    <col min="995" max="995" width="24.28515625" style="1" customWidth="1"/>
    <col min="996" max="996" width="9" style="1" customWidth="1"/>
    <col min="997" max="997" width="6.7109375" style="1" customWidth="1"/>
    <col min="998" max="998" width="6.42578125" style="1" customWidth="1"/>
    <col min="999" max="999" width="6.28515625" style="1" customWidth="1"/>
    <col min="1000" max="1000" width="7" style="1" customWidth="1"/>
    <col min="1001" max="1001" width="7.85546875" style="1" customWidth="1"/>
    <col min="1002" max="1002" width="6.42578125" style="1" customWidth="1"/>
    <col min="1003" max="1004" width="7.5703125" style="1" customWidth="1"/>
    <col min="1005" max="1005" width="7.42578125" style="1" customWidth="1"/>
    <col min="1006" max="1006" width="6.5703125" style="1" customWidth="1"/>
    <col min="1007" max="1007" width="6.7109375" style="1" customWidth="1"/>
    <col min="1008" max="1008" width="6" style="1" customWidth="1"/>
    <col min="1009" max="1009" width="4.5703125" style="1" customWidth="1"/>
    <col min="1010" max="1010" width="5.85546875" style="1" customWidth="1"/>
    <col min="1011" max="1011" width="6" style="1" customWidth="1"/>
    <col min="1012" max="1012" width="5.85546875" style="1" customWidth="1"/>
    <col min="1013" max="1013" width="4.7109375" style="1" customWidth="1"/>
    <col min="1014" max="1014" width="4.5703125" style="1" customWidth="1"/>
    <col min="1015" max="1015" width="6.85546875" style="1" customWidth="1"/>
    <col min="1016" max="1016" width="4.7109375" style="1" customWidth="1"/>
    <col min="1017" max="1017" width="6.5703125" style="1" customWidth="1"/>
    <col min="1018" max="1018" width="12.28515625" style="1" customWidth="1"/>
    <col min="1019" max="1019" width="5.28515625" style="1" customWidth="1"/>
    <col min="1020" max="1020" width="8.42578125" style="1" customWidth="1"/>
    <col min="1021" max="1021" width="8.7109375" style="1" customWidth="1"/>
    <col min="1022" max="1022" width="7.5703125" style="1" customWidth="1"/>
    <col min="1023" max="1023" width="5.28515625" style="1" customWidth="1"/>
    <col min="1024" max="1024" width="6.85546875" style="1" customWidth="1"/>
    <col min="1025" max="1025" width="6" style="1" customWidth="1"/>
    <col min="1026" max="1026" width="0" style="1" hidden="1" customWidth="1"/>
    <col min="1027" max="1031" width="9.140625" style="1"/>
    <col min="1032" max="1032" width="14.7109375" style="1" customWidth="1"/>
    <col min="1033" max="1033" width="9.140625" style="1"/>
    <col min="1034" max="1034" width="16.5703125" style="1" customWidth="1"/>
    <col min="1035" max="1250" width="9.140625" style="1"/>
    <col min="1251" max="1251" width="24.28515625" style="1" customWidth="1"/>
    <col min="1252" max="1252" width="9" style="1" customWidth="1"/>
    <col min="1253" max="1253" width="6.7109375" style="1" customWidth="1"/>
    <col min="1254" max="1254" width="6.42578125" style="1" customWidth="1"/>
    <col min="1255" max="1255" width="6.28515625" style="1" customWidth="1"/>
    <col min="1256" max="1256" width="7" style="1" customWidth="1"/>
    <col min="1257" max="1257" width="7.85546875" style="1" customWidth="1"/>
    <col min="1258" max="1258" width="6.42578125" style="1" customWidth="1"/>
    <col min="1259" max="1260" width="7.5703125" style="1" customWidth="1"/>
    <col min="1261" max="1261" width="7.42578125" style="1" customWidth="1"/>
    <col min="1262" max="1262" width="6.5703125" style="1" customWidth="1"/>
    <col min="1263" max="1263" width="6.7109375" style="1" customWidth="1"/>
    <col min="1264" max="1264" width="6" style="1" customWidth="1"/>
    <col min="1265" max="1265" width="4.5703125" style="1" customWidth="1"/>
    <col min="1266" max="1266" width="5.85546875" style="1" customWidth="1"/>
    <col min="1267" max="1267" width="6" style="1" customWidth="1"/>
    <col min="1268" max="1268" width="5.85546875" style="1" customWidth="1"/>
    <col min="1269" max="1269" width="4.7109375" style="1" customWidth="1"/>
    <col min="1270" max="1270" width="4.5703125" style="1" customWidth="1"/>
    <col min="1271" max="1271" width="6.85546875" style="1" customWidth="1"/>
    <col min="1272" max="1272" width="4.7109375" style="1" customWidth="1"/>
    <col min="1273" max="1273" width="6.5703125" style="1" customWidth="1"/>
    <col min="1274" max="1274" width="12.28515625" style="1" customWidth="1"/>
    <col min="1275" max="1275" width="5.28515625" style="1" customWidth="1"/>
    <col min="1276" max="1276" width="8.42578125" style="1" customWidth="1"/>
    <col min="1277" max="1277" width="8.7109375" style="1" customWidth="1"/>
    <col min="1278" max="1278" width="7.5703125" style="1" customWidth="1"/>
    <col min="1279" max="1279" width="5.28515625" style="1" customWidth="1"/>
    <col min="1280" max="1280" width="6.85546875" style="1" customWidth="1"/>
    <col min="1281" max="1281" width="6" style="1" customWidth="1"/>
    <col min="1282" max="1282" width="0" style="1" hidden="1" customWidth="1"/>
    <col min="1283" max="1287" width="9.140625" style="1"/>
    <col min="1288" max="1288" width="14.7109375" style="1" customWidth="1"/>
    <col min="1289" max="1289" width="9.140625" style="1"/>
    <col min="1290" max="1290" width="16.5703125" style="1" customWidth="1"/>
    <col min="1291" max="1506" width="9.140625" style="1"/>
    <col min="1507" max="1507" width="24.28515625" style="1" customWidth="1"/>
    <col min="1508" max="1508" width="9" style="1" customWidth="1"/>
    <col min="1509" max="1509" width="6.7109375" style="1" customWidth="1"/>
    <col min="1510" max="1510" width="6.42578125" style="1" customWidth="1"/>
    <col min="1511" max="1511" width="6.28515625" style="1" customWidth="1"/>
    <col min="1512" max="1512" width="7" style="1" customWidth="1"/>
    <col min="1513" max="1513" width="7.85546875" style="1" customWidth="1"/>
    <col min="1514" max="1514" width="6.42578125" style="1" customWidth="1"/>
    <col min="1515" max="1516" width="7.5703125" style="1" customWidth="1"/>
    <col min="1517" max="1517" width="7.42578125" style="1" customWidth="1"/>
    <col min="1518" max="1518" width="6.5703125" style="1" customWidth="1"/>
    <col min="1519" max="1519" width="6.7109375" style="1" customWidth="1"/>
    <col min="1520" max="1520" width="6" style="1" customWidth="1"/>
    <col min="1521" max="1521" width="4.5703125" style="1" customWidth="1"/>
    <col min="1522" max="1522" width="5.85546875" style="1" customWidth="1"/>
    <col min="1523" max="1523" width="6" style="1" customWidth="1"/>
    <col min="1524" max="1524" width="5.85546875" style="1" customWidth="1"/>
    <col min="1525" max="1525" width="4.7109375" style="1" customWidth="1"/>
    <col min="1526" max="1526" width="4.5703125" style="1" customWidth="1"/>
    <col min="1527" max="1527" width="6.85546875" style="1" customWidth="1"/>
    <col min="1528" max="1528" width="4.7109375" style="1" customWidth="1"/>
    <col min="1529" max="1529" width="6.5703125" style="1" customWidth="1"/>
    <col min="1530" max="1530" width="12.28515625" style="1" customWidth="1"/>
    <col min="1531" max="1531" width="5.28515625" style="1" customWidth="1"/>
    <col min="1532" max="1532" width="8.42578125" style="1" customWidth="1"/>
    <col min="1533" max="1533" width="8.7109375" style="1" customWidth="1"/>
    <col min="1534" max="1534" width="7.5703125" style="1" customWidth="1"/>
    <col min="1535" max="1535" width="5.28515625" style="1" customWidth="1"/>
    <col min="1536" max="1536" width="6.85546875" style="1" customWidth="1"/>
    <col min="1537" max="1537" width="6" style="1" customWidth="1"/>
    <col min="1538" max="1538" width="0" style="1" hidden="1" customWidth="1"/>
    <col min="1539" max="1543" width="9.140625" style="1"/>
    <col min="1544" max="1544" width="14.7109375" style="1" customWidth="1"/>
    <col min="1545" max="1545" width="9.140625" style="1"/>
    <col min="1546" max="1546" width="16.5703125" style="1" customWidth="1"/>
    <col min="1547" max="1762" width="9.140625" style="1"/>
    <col min="1763" max="1763" width="24.28515625" style="1" customWidth="1"/>
    <col min="1764" max="1764" width="9" style="1" customWidth="1"/>
    <col min="1765" max="1765" width="6.7109375" style="1" customWidth="1"/>
    <col min="1766" max="1766" width="6.42578125" style="1" customWidth="1"/>
    <col min="1767" max="1767" width="6.28515625" style="1" customWidth="1"/>
    <col min="1768" max="1768" width="7" style="1" customWidth="1"/>
    <col min="1769" max="1769" width="7.85546875" style="1" customWidth="1"/>
    <col min="1770" max="1770" width="6.42578125" style="1" customWidth="1"/>
    <col min="1771" max="1772" width="7.5703125" style="1" customWidth="1"/>
    <col min="1773" max="1773" width="7.42578125" style="1" customWidth="1"/>
    <col min="1774" max="1774" width="6.5703125" style="1" customWidth="1"/>
    <col min="1775" max="1775" width="6.7109375" style="1" customWidth="1"/>
    <col min="1776" max="1776" width="6" style="1" customWidth="1"/>
    <col min="1777" max="1777" width="4.5703125" style="1" customWidth="1"/>
    <col min="1778" max="1778" width="5.85546875" style="1" customWidth="1"/>
    <col min="1779" max="1779" width="6" style="1" customWidth="1"/>
    <col min="1780" max="1780" width="5.85546875" style="1" customWidth="1"/>
    <col min="1781" max="1781" width="4.7109375" style="1" customWidth="1"/>
    <col min="1782" max="1782" width="4.5703125" style="1" customWidth="1"/>
    <col min="1783" max="1783" width="6.85546875" style="1" customWidth="1"/>
    <col min="1784" max="1784" width="4.7109375" style="1" customWidth="1"/>
    <col min="1785" max="1785" width="6.5703125" style="1" customWidth="1"/>
    <col min="1786" max="1786" width="12.28515625" style="1" customWidth="1"/>
    <col min="1787" max="1787" width="5.28515625" style="1" customWidth="1"/>
    <col min="1788" max="1788" width="8.42578125" style="1" customWidth="1"/>
    <col min="1789" max="1789" width="8.7109375" style="1" customWidth="1"/>
    <col min="1790" max="1790" width="7.5703125" style="1" customWidth="1"/>
    <col min="1791" max="1791" width="5.28515625" style="1" customWidth="1"/>
    <col min="1792" max="1792" width="6.85546875" style="1" customWidth="1"/>
    <col min="1793" max="1793" width="6" style="1" customWidth="1"/>
    <col min="1794" max="1794" width="0" style="1" hidden="1" customWidth="1"/>
    <col min="1795" max="1799" width="9.140625" style="1"/>
    <col min="1800" max="1800" width="14.7109375" style="1" customWidth="1"/>
    <col min="1801" max="1801" width="9.140625" style="1"/>
    <col min="1802" max="1802" width="16.5703125" style="1" customWidth="1"/>
    <col min="1803" max="2018" width="9.140625" style="1"/>
    <col min="2019" max="2019" width="24.28515625" style="1" customWidth="1"/>
    <col min="2020" max="2020" width="9" style="1" customWidth="1"/>
    <col min="2021" max="2021" width="6.7109375" style="1" customWidth="1"/>
    <col min="2022" max="2022" width="6.42578125" style="1" customWidth="1"/>
    <col min="2023" max="2023" width="6.28515625" style="1" customWidth="1"/>
    <col min="2024" max="2024" width="7" style="1" customWidth="1"/>
    <col min="2025" max="2025" width="7.85546875" style="1" customWidth="1"/>
    <col min="2026" max="2026" width="6.42578125" style="1" customWidth="1"/>
    <col min="2027" max="2028" width="7.5703125" style="1" customWidth="1"/>
    <col min="2029" max="2029" width="7.42578125" style="1" customWidth="1"/>
    <col min="2030" max="2030" width="6.5703125" style="1" customWidth="1"/>
    <col min="2031" max="2031" width="6.7109375" style="1" customWidth="1"/>
    <col min="2032" max="2032" width="6" style="1" customWidth="1"/>
    <col min="2033" max="2033" width="4.5703125" style="1" customWidth="1"/>
    <col min="2034" max="2034" width="5.85546875" style="1" customWidth="1"/>
    <col min="2035" max="2035" width="6" style="1" customWidth="1"/>
    <col min="2036" max="2036" width="5.85546875" style="1" customWidth="1"/>
    <col min="2037" max="2037" width="4.7109375" style="1" customWidth="1"/>
    <col min="2038" max="2038" width="4.5703125" style="1" customWidth="1"/>
    <col min="2039" max="2039" width="6.85546875" style="1" customWidth="1"/>
    <col min="2040" max="2040" width="4.7109375" style="1" customWidth="1"/>
    <col min="2041" max="2041" width="6.5703125" style="1" customWidth="1"/>
    <col min="2042" max="2042" width="12.28515625" style="1" customWidth="1"/>
    <col min="2043" max="2043" width="5.28515625" style="1" customWidth="1"/>
    <col min="2044" max="2044" width="8.42578125" style="1" customWidth="1"/>
    <col min="2045" max="2045" width="8.7109375" style="1" customWidth="1"/>
    <col min="2046" max="2046" width="7.5703125" style="1" customWidth="1"/>
    <col min="2047" max="2047" width="5.28515625" style="1" customWidth="1"/>
    <col min="2048" max="2048" width="6.85546875" style="1" customWidth="1"/>
    <col min="2049" max="2049" width="6" style="1" customWidth="1"/>
    <col min="2050" max="2050" width="0" style="1" hidden="1" customWidth="1"/>
    <col min="2051" max="2055" width="9.140625" style="1"/>
    <col min="2056" max="2056" width="14.7109375" style="1" customWidth="1"/>
    <col min="2057" max="2057" width="9.140625" style="1"/>
    <col min="2058" max="2058" width="16.5703125" style="1" customWidth="1"/>
    <col min="2059" max="2274" width="9.140625" style="1"/>
    <col min="2275" max="2275" width="24.28515625" style="1" customWidth="1"/>
    <col min="2276" max="2276" width="9" style="1" customWidth="1"/>
    <col min="2277" max="2277" width="6.7109375" style="1" customWidth="1"/>
    <col min="2278" max="2278" width="6.42578125" style="1" customWidth="1"/>
    <col min="2279" max="2279" width="6.28515625" style="1" customWidth="1"/>
    <col min="2280" max="2280" width="7" style="1" customWidth="1"/>
    <col min="2281" max="2281" width="7.85546875" style="1" customWidth="1"/>
    <col min="2282" max="2282" width="6.42578125" style="1" customWidth="1"/>
    <col min="2283" max="2284" width="7.5703125" style="1" customWidth="1"/>
    <col min="2285" max="2285" width="7.42578125" style="1" customWidth="1"/>
    <col min="2286" max="2286" width="6.5703125" style="1" customWidth="1"/>
    <col min="2287" max="2287" width="6.7109375" style="1" customWidth="1"/>
    <col min="2288" max="2288" width="6" style="1" customWidth="1"/>
    <col min="2289" max="2289" width="4.5703125" style="1" customWidth="1"/>
    <col min="2290" max="2290" width="5.85546875" style="1" customWidth="1"/>
    <col min="2291" max="2291" width="6" style="1" customWidth="1"/>
    <col min="2292" max="2292" width="5.85546875" style="1" customWidth="1"/>
    <col min="2293" max="2293" width="4.7109375" style="1" customWidth="1"/>
    <col min="2294" max="2294" width="4.5703125" style="1" customWidth="1"/>
    <col min="2295" max="2295" width="6.85546875" style="1" customWidth="1"/>
    <col min="2296" max="2296" width="4.7109375" style="1" customWidth="1"/>
    <col min="2297" max="2297" width="6.5703125" style="1" customWidth="1"/>
    <col min="2298" max="2298" width="12.28515625" style="1" customWidth="1"/>
    <col min="2299" max="2299" width="5.28515625" style="1" customWidth="1"/>
    <col min="2300" max="2300" width="8.42578125" style="1" customWidth="1"/>
    <col min="2301" max="2301" width="8.7109375" style="1" customWidth="1"/>
    <col min="2302" max="2302" width="7.5703125" style="1" customWidth="1"/>
    <col min="2303" max="2303" width="5.28515625" style="1" customWidth="1"/>
    <col min="2304" max="2304" width="6.85546875" style="1" customWidth="1"/>
    <col min="2305" max="2305" width="6" style="1" customWidth="1"/>
    <col min="2306" max="2306" width="0" style="1" hidden="1" customWidth="1"/>
    <col min="2307" max="2311" width="9.140625" style="1"/>
    <col min="2312" max="2312" width="14.7109375" style="1" customWidth="1"/>
    <col min="2313" max="2313" width="9.140625" style="1"/>
    <col min="2314" max="2314" width="16.5703125" style="1" customWidth="1"/>
    <col min="2315" max="2530" width="9.140625" style="1"/>
    <col min="2531" max="2531" width="24.28515625" style="1" customWidth="1"/>
    <col min="2532" max="2532" width="9" style="1" customWidth="1"/>
    <col min="2533" max="2533" width="6.7109375" style="1" customWidth="1"/>
    <col min="2534" max="2534" width="6.42578125" style="1" customWidth="1"/>
    <col min="2535" max="2535" width="6.28515625" style="1" customWidth="1"/>
    <col min="2536" max="2536" width="7" style="1" customWidth="1"/>
    <col min="2537" max="2537" width="7.85546875" style="1" customWidth="1"/>
    <col min="2538" max="2538" width="6.42578125" style="1" customWidth="1"/>
    <col min="2539" max="2540" width="7.5703125" style="1" customWidth="1"/>
    <col min="2541" max="2541" width="7.42578125" style="1" customWidth="1"/>
    <col min="2542" max="2542" width="6.5703125" style="1" customWidth="1"/>
    <col min="2543" max="2543" width="6.7109375" style="1" customWidth="1"/>
    <col min="2544" max="2544" width="6" style="1" customWidth="1"/>
    <col min="2545" max="2545" width="4.5703125" style="1" customWidth="1"/>
    <col min="2546" max="2546" width="5.85546875" style="1" customWidth="1"/>
    <col min="2547" max="2547" width="6" style="1" customWidth="1"/>
    <col min="2548" max="2548" width="5.85546875" style="1" customWidth="1"/>
    <col min="2549" max="2549" width="4.7109375" style="1" customWidth="1"/>
    <col min="2550" max="2550" width="4.5703125" style="1" customWidth="1"/>
    <col min="2551" max="2551" width="6.85546875" style="1" customWidth="1"/>
    <col min="2552" max="2552" width="4.7109375" style="1" customWidth="1"/>
    <col min="2553" max="2553" width="6.5703125" style="1" customWidth="1"/>
    <col min="2554" max="2554" width="12.28515625" style="1" customWidth="1"/>
    <col min="2555" max="2555" width="5.28515625" style="1" customWidth="1"/>
    <col min="2556" max="2556" width="8.42578125" style="1" customWidth="1"/>
    <col min="2557" max="2557" width="8.7109375" style="1" customWidth="1"/>
    <col min="2558" max="2558" width="7.5703125" style="1" customWidth="1"/>
    <col min="2559" max="2559" width="5.28515625" style="1" customWidth="1"/>
    <col min="2560" max="2560" width="6.85546875" style="1" customWidth="1"/>
    <col min="2561" max="2561" width="6" style="1" customWidth="1"/>
    <col min="2562" max="2562" width="0" style="1" hidden="1" customWidth="1"/>
    <col min="2563" max="2567" width="9.140625" style="1"/>
    <col min="2568" max="2568" width="14.7109375" style="1" customWidth="1"/>
    <col min="2569" max="2569" width="9.140625" style="1"/>
    <col min="2570" max="2570" width="16.5703125" style="1" customWidth="1"/>
    <col min="2571" max="2786" width="9.140625" style="1"/>
    <col min="2787" max="2787" width="24.28515625" style="1" customWidth="1"/>
    <col min="2788" max="2788" width="9" style="1" customWidth="1"/>
    <col min="2789" max="2789" width="6.7109375" style="1" customWidth="1"/>
    <col min="2790" max="2790" width="6.42578125" style="1" customWidth="1"/>
    <col min="2791" max="2791" width="6.28515625" style="1" customWidth="1"/>
    <col min="2792" max="2792" width="7" style="1" customWidth="1"/>
    <col min="2793" max="2793" width="7.85546875" style="1" customWidth="1"/>
    <col min="2794" max="2794" width="6.42578125" style="1" customWidth="1"/>
    <col min="2795" max="2796" width="7.5703125" style="1" customWidth="1"/>
    <col min="2797" max="2797" width="7.42578125" style="1" customWidth="1"/>
    <col min="2798" max="2798" width="6.5703125" style="1" customWidth="1"/>
    <col min="2799" max="2799" width="6.7109375" style="1" customWidth="1"/>
    <col min="2800" max="2800" width="6" style="1" customWidth="1"/>
    <col min="2801" max="2801" width="4.5703125" style="1" customWidth="1"/>
    <col min="2802" max="2802" width="5.85546875" style="1" customWidth="1"/>
    <col min="2803" max="2803" width="6" style="1" customWidth="1"/>
    <col min="2804" max="2804" width="5.85546875" style="1" customWidth="1"/>
    <col min="2805" max="2805" width="4.7109375" style="1" customWidth="1"/>
    <col min="2806" max="2806" width="4.5703125" style="1" customWidth="1"/>
    <col min="2807" max="2807" width="6.85546875" style="1" customWidth="1"/>
    <col min="2808" max="2808" width="4.7109375" style="1" customWidth="1"/>
    <col min="2809" max="2809" width="6.5703125" style="1" customWidth="1"/>
    <col min="2810" max="2810" width="12.28515625" style="1" customWidth="1"/>
    <col min="2811" max="2811" width="5.28515625" style="1" customWidth="1"/>
    <col min="2812" max="2812" width="8.42578125" style="1" customWidth="1"/>
    <col min="2813" max="2813" width="8.7109375" style="1" customWidth="1"/>
    <col min="2814" max="2814" width="7.5703125" style="1" customWidth="1"/>
    <col min="2815" max="2815" width="5.28515625" style="1" customWidth="1"/>
    <col min="2816" max="2816" width="6.85546875" style="1" customWidth="1"/>
    <col min="2817" max="2817" width="6" style="1" customWidth="1"/>
    <col min="2818" max="2818" width="0" style="1" hidden="1" customWidth="1"/>
    <col min="2819" max="2823" width="9.140625" style="1"/>
    <col min="2824" max="2824" width="14.7109375" style="1" customWidth="1"/>
    <col min="2825" max="2825" width="9.140625" style="1"/>
    <col min="2826" max="2826" width="16.5703125" style="1" customWidth="1"/>
    <col min="2827" max="3042" width="9.140625" style="1"/>
    <col min="3043" max="3043" width="24.28515625" style="1" customWidth="1"/>
    <col min="3044" max="3044" width="9" style="1" customWidth="1"/>
    <col min="3045" max="3045" width="6.7109375" style="1" customWidth="1"/>
    <col min="3046" max="3046" width="6.42578125" style="1" customWidth="1"/>
    <col min="3047" max="3047" width="6.28515625" style="1" customWidth="1"/>
    <col min="3048" max="3048" width="7" style="1" customWidth="1"/>
    <col min="3049" max="3049" width="7.85546875" style="1" customWidth="1"/>
    <col min="3050" max="3050" width="6.42578125" style="1" customWidth="1"/>
    <col min="3051" max="3052" width="7.5703125" style="1" customWidth="1"/>
    <col min="3053" max="3053" width="7.42578125" style="1" customWidth="1"/>
    <col min="3054" max="3054" width="6.5703125" style="1" customWidth="1"/>
    <col min="3055" max="3055" width="6.7109375" style="1" customWidth="1"/>
    <col min="3056" max="3056" width="6" style="1" customWidth="1"/>
    <col min="3057" max="3057" width="4.5703125" style="1" customWidth="1"/>
    <col min="3058" max="3058" width="5.85546875" style="1" customWidth="1"/>
    <col min="3059" max="3059" width="6" style="1" customWidth="1"/>
    <col min="3060" max="3060" width="5.85546875" style="1" customWidth="1"/>
    <col min="3061" max="3061" width="4.7109375" style="1" customWidth="1"/>
    <col min="3062" max="3062" width="4.5703125" style="1" customWidth="1"/>
    <col min="3063" max="3063" width="6.85546875" style="1" customWidth="1"/>
    <col min="3064" max="3064" width="4.7109375" style="1" customWidth="1"/>
    <col min="3065" max="3065" width="6.5703125" style="1" customWidth="1"/>
    <col min="3066" max="3066" width="12.28515625" style="1" customWidth="1"/>
    <col min="3067" max="3067" width="5.28515625" style="1" customWidth="1"/>
    <col min="3068" max="3068" width="8.42578125" style="1" customWidth="1"/>
    <col min="3069" max="3069" width="8.7109375" style="1" customWidth="1"/>
    <col min="3070" max="3070" width="7.5703125" style="1" customWidth="1"/>
    <col min="3071" max="3071" width="5.28515625" style="1" customWidth="1"/>
    <col min="3072" max="3072" width="6.85546875" style="1" customWidth="1"/>
    <col min="3073" max="3073" width="6" style="1" customWidth="1"/>
    <col min="3074" max="3074" width="0" style="1" hidden="1" customWidth="1"/>
    <col min="3075" max="3079" width="9.140625" style="1"/>
    <col min="3080" max="3080" width="14.7109375" style="1" customWidth="1"/>
    <col min="3081" max="3081" width="9.140625" style="1"/>
    <col min="3082" max="3082" width="16.5703125" style="1" customWidth="1"/>
    <col min="3083" max="3298" width="9.140625" style="1"/>
    <col min="3299" max="3299" width="24.28515625" style="1" customWidth="1"/>
    <col min="3300" max="3300" width="9" style="1" customWidth="1"/>
    <col min="3301" max="3301" width="6.7109375" style="1" customWidth="1"/>
    <col min="3302" max="3302" width="6.42578125" style="1" customWidth="1"/>
    <col min="3303" max="3303" width="6.28515625" style="1" customWidth="1"/>
    <col min="3304" max="3304" width="7" style="1" customWidth="1"/>
    <col min="3305" max="3305" width="7.85546875" style="1" customWidth="1"/>
    <col min="3306" max="3306" width="6.42578125" style="1" customWidth="1"/>
    <col min="3307" max="3308" width="7.5703125" style="1" customWidth="1"/>
    <col min="3309" max="3309" width="7.42578125" style="1" customWidth="1"/>
    <col min="3310" max="3310" width="6.5703125" style="1" customWidth="1"/>
    <col min="3311" max="3311" width="6.7109375" style="1" customWidth="1"/>
    <col min="3312" max="3312" width="6" style="1" customWidth="1"/>
    <col min="3313" max="3313" width="4.5703125" style="1" customWidth="1"/>
    <col min="3314" max="3314" width="5.85546875" style="1" customWidth="1"/>
    <col min="3315" max="3315" width="6" style="1" customWidth="1"/>
    <col min="3316" max="3316" width="5.85546875" style="1" customWidth="1"/>
    <col min="3317" max="3317" width="4.7109375" style="1" customWidth="1"/>
    <col min="3318" max="3318" width="4.5703125" style="1" customWidth="1"/>
    <col min="3319" max="3319" width="6.85546875" style="1" customWidth="1"/>
    <col min="3320" max="3320" width="4.7109375" style="1" customWidth="1"/>
    <col min="3321" max="3321" width="6.5703125" style="1" customWidth="1"/>
    <col min="3322" max="3322" width="12.28515625" style="1" customWidth="1"/>
    <col min="3323" max="3323" width="5.28515625" style="1" customWidth="1"/>
    <col min="3324" max="3324" width="8.42578125" style="1" customWidth="1"/>
    <col min="3325" max="3325" width="8.7109375" style="1" customWidth="1"/>
    <col min="3326" max="3326" width="7.5703125" style="1" customWidth="1"/>
    <col min="3327" max="3327" width="5.28515625" style="1" customWidth="1"/>
    <col min="3328" max="3328" width="6.85546875" style="1" customWidth="1"/>
    <col min="3329" max="3329" width="6" style="1" customWidth="1"/>
    <col min="3330" max="3330" width="0" style="1" hidden="1" customWidth="1"/>
    <col min="3331" max="3335" width="9.140625" style="1"/>
    <col min="3336" max="3336" width="14.7109375" style="1" customWidth="1"/>
    <col min="3337" max="3337" width="9.140625" style="1"/>
    <col min="3338" max="3338" width="16.5703125" style="1" customWidth="1"/>
    <col min="3339" max="3554" width="9.140625" style="1"/>
    <col min="3555" max="3555" width="24.28515625" style="1" customWidth="1"/>
    <col min="3556" max="3556" width="9" style="1" customWidth="1"/>
    <col min="3557" max="3557" width="6.7109375" style="1" customWidth="1"/>
    <col min="3558" max="3558" width="6.42578125" style="1" customWidth="1"/>
    <col min="3559" max="3559" width="6.28515625" style="1" customWidth="1"/>
    <col min="3560" max="3560" width="7" style="1" customWidth="1"/>
    <col min="3561" max="3561" width="7.85546875" style="1" customWidth="1"/>
    <col min="3562" max="3562" width="6.42578125" style="1" customWidth="1"/>
    <col min="3563" max="3564" width="7.5703125" style="1" customWidth="1"/>
    <col min="3565" max="3565" width="7.42578125" style="1" customWidth="1"/>
    <col min="3566" max="3566" width="6.5703125" style="1" customWidth="1"/>
    <col min="3567" max="3567" width="6.7109375" style="1" customWidth="1"/>
    <col min="3568" max="3568" width="6" style="1" customWidth="1"/>
    <col min="3569" max="3569" width="4.5703125" style="1" customWidth="1"/>
    <col min="3570" max="3570" width="5.85546875" style="1" customWidth="1"/>
    <col min="3571" max="3571" width="6" style="1" customWidth="1"/>
    <col min="3572" max="3572" width="5.85546875" style="1" customWidth="1"/>
    <col min="3573" max="3573" width="4.7109375" style="1" customWidth="1"/>
    <col min="3574" max="3574" width="4.5703125" style="1" customWidth="1"/>
    <col min="3575" max="3575" width="6.85546875" style="1" customWidth="1"/>
    <col min="3576" max="3576" width="4.7109375" style="1" customWidth="1"/>
    <col min="3577" max="3577" width="6.5703125" style="1" customWidth="1"/>
    <col min="3578" max="3578" width="12.28515625" style="1" customWidth="1"/>
    <col min="3579" max="3579" width="5.28515625" style="1" customWidth="1"/>
    <col min="3580" max="3580" width="8.42578125" style="1" customWidth="1"/>
    <col min="3581" max="3581" width="8.7109375" style="1" customWidth="1"/>
    <col min="3582" max="3582" width="7.5703125" style="1" customWidth="1"/>
    <col min="3583" max="3583" width="5.28515625" style="1" customWidth="1"/>
    <col min="3584" max="3584" width="6.85546875" style="1" customWidth="1"/>
    <col min="3585" max="3585" width="6" style="1" customWidth="1"/>
    <col min="3586" max="3586" width="0" style="1" hidden="1" customWidth="1"/>
    <col min="3587" max="3591" width="9.140625" style="1"/>
    <col min="3592" max="3592" width="14.7109375" style="1" customWidth="1"/>
    <col min="3593" max="3593" width="9.140625" style="1"/>
    <col min="3594" max="3594" width="16.5703125" style="1" customWidth="1"/>
    <col min="3595" max="3810" width="9.140625" style="1"/>
    <col min="3811" max="3811" width="24.28515625" style="1" customWidth="1"/>
    <col min="3812" max="3812" width="9" style="1" customWidth="1"/>
    <col min="3813" max="3813" width="6.7109375" style="1" customWidth="1"/>
    <col min="3814" max="3814" width="6.42578125" style="1" customWidth="1"/>
    <col min="3815" max="3815" width="6.28515625" style="1" customWidth="1"/>
    <col min="3816" max="3816" width="7" style="1" customWidth="1"/>
    <col min="3817" max="3817" width="7.85546875" style="1" customWidth="1"/>
    <col min="3818" max="3818" width="6.42578125" style="1" customWidth="1"/>
    <col min="3819" max="3820" width="7.5703125" style="1" customWidth="1"/>
    <col min="3821" max="3821" width="7.42578125" style="1" customWidth="1"/>
    <col min="3822" max="3822" width="6.5703125" style="1" customWidth="1"/>
    <col min="3823" max="3823" width="6.7109375" style="1" customWidth="1"/>
    <col min="3824" max="3824" width="6" style="1" customWidth="1"/>
    <col min="3825" max="3825" width="4.5703125" style="1" customWidth="1"/>
    <col min="3826" max="3826" width="5.85546875" style="1" customWidth="1"/>
    <col min="3827" max="3827" width="6" style="1" customWidth="1"/>
    <col min="3828" max="3828" width="5.85546875" style="1" customWidth="1"/>
    <col min="3829" max="3829" width="4.7109375" style="1" customWidth="1"/>
    <col min="3830" max="3830" width="4.5703125" style="1" customWidth="1"/>
    <col min="3831" max="3831" width="6.85546875" style="1" customWidth="1"/>
    <col min="3832" max="3832" width="4.7109375" style="1" customWidth="1"/>
    <col min="3833" max="3833" width="6.5703125" style="1" customWidth="1"/>
    <col min="3834" max="3834" width="12.28515625" style="1" customWidth="1"/>
    <col min="3835" max="3835" width="5.28515625" style="1" customWidth="1"/>
    <col min="3836" max="3836" width="8.42578125" style="1" customWidth="1"/>
    <col min="3837" max="3837" width="8.7109375" style="1" customWidth="1"/>
    <col min="3838" max="3838" width="7.5703125" style="1" customWidth="1"/>
    <col min="3839" max="3839" width="5.28515625" style="1" customWidth="1"/>
    <col min="3840" max="3840" width="6.85546875" style="1" customWidth="1"/>
    <col min="3841" max="3841" width="6" style="1" customWidth="1"/>
    <col min="3842" max="3842" width="0" style="1" hidden="1" customWidth="1"/>
    <col min="3843" max="3847" width="9.140625" style="1"/>
    <col min="3848" max="3848" width="14.7109375" style="1" customWidth="1"/>
    <col min="3849" max="3849" width="9.140625" style="1"/>
    <col min="3850" max="3850" width="16.5703125" style="1" customWidth="1"/>
    <col min="3851" max="4066" width="9.140625" style="1"/>
    <col min="4067" max="4067" width="24.28515625" style="1" customWidth="1"/>
    <col min="4068" max="4068" width="9" style="1" customWidth="1"/>
    <col min="4069" max="4069" width="6.7109375" style="1" customWidth="1"/>
    <col min="4070" max="4070" width="6.42578125" style="1" customWidth="1"/>
    <col min="4071" max="4071" width="6.28515625" style="1" customWidth="1"/>
    <col min="4072" max="4072" width="7" style="1" customWidth="1"/>
    <col min="4073" max="4073" width="7.85546875" style="1" customWidth="1"/>
    <col min="4074" max="4074" width="6.42578125" style="1" customWidth="1"/>
    <col min="4075" max="4076" width="7.5703125" style="1" customWidth="1"/>
    <col min="4077" max="4077" width="7.42578125" style="1" customWidth="1"/>
    <col min="4078" max="4078" width="6.5703125" style="1" customWidth="1"/>
    <col min="4079" max="4079" width="6.7109375" style="1" customWidth="1"/>
    <col min="4080" max="4080" width="6" style="1" customWidth="1"/>
    <col min="4081" max="4081" width="4.5703125" style="1" customWidth="1"/>
    <col min="4082" max="4082" width="5.85546875" style="1" customWidth="1"/>
    <col min="4083" max="4083" width="6" style="1" customWidth="1"/>
    <col min="4084" max="4084" width="5.85546875" style="1" customWidth="1"/>
    <col min="4085" max="4085" width="4.7109375" style="1" customWidth="1"/>
    <col min="4086" max="4086" width="4.5703125" style="1" customWidth="1"/>
    <col min="4087" max="4087" width="6.85546875" style="1" customWidth="1"/>
    <col min="4088" max="4088" width="4.7109375" style="1" customWidth="1"/>
    <col min="4089" max="4089" width="6.5703125" style="1" customWidth="1"/>
    <col min="4090" max="4090" width="12.28515625" style="1" customWidth="1"/>
    <col min="4091" max="4091" width="5.28515625" style="1" customWidth="1"/>
    <col min="4092" max="4092" width="8.42578125" style="1" customWidth="1"/>
    <col min="4093" max="4093" width="8.7109375" style="1" customWidth="1"/>
    <col min="4094" max="4094" width="7.5703125" style="1" customWidth="1"/>
    <col min="4095" max="4095" width="5.28515625" style="1" customWidth="1"/>
    <col min="4096" max="4096" width="6.85546875" style="1" customWidth="1"/>
    <col min="4097" max="4097" width="6" style="1" customWidth="1"/>
    <col min="4098" max="4098" width="0" style="1" hidden="1" customWidth="1"/>
    <col min="4099" max="4103" width="9.140625" style="1"/>
    <col min="4104" max="4104" width="14.7109375" style="1" customWidth="1"/>
    <col min="4105" max="4105" width="9.140625" style="1"/>
    <col min="4106" max="4106" width="16.5703125" style="1" customWidth="1"/>
    <col min="4107" max="4322" width="9.140625" style="1"/>
    <col min="4323" max="4323" width="24.28515625" style="1" customWidth="1"/>
    <col min="4324" max="4324" width="9" style="1" customWidth="1"/>
    <col min="4325" max="4325" width="6.7109375" style="1" customWidth="1"/>
    <col min="4326" max="4326" width="6.42578125" style="1" customWidth="1"/>
    <col min="4327" max="4327" width="6.28515625" style="1" customWidth="1"/>
    <col min="4328" max="4328" width="7" style="1" customWidth="1"/>
    <col min="4329" max="4329" width="7.85546875" style="1" customWidth="1"/>
    <col min="4330" max="4330" width="6.42578125" style="1" customWidth="1"/>
    <col min="4331" max="4332" width="7.5703125" style="1" customWidth="1"/>
    <col min="4333" max="4333" width="7.42578125" style="1" customWidth="1"/>
    <col min="4334" max="4334" width="6.5703125" style="1" customWidth="1"/>
    <col min="4335" max="4335" width="6.7109375" style="1" customWidth="1"/>
    <col min="4336" max="4336" width="6" style="1" customWidth="1"/>
    <col min="4337" max="4337" width="4.5703125" style="1" customWidth="1"/>
    <col min="4338" max="4338" width="5.85546875" style="1" customWidth="1"/>
    <col min="4339" max="4339" width="6" style="1" customWidth="1"/>
    <col min="4340" max="4340" width="5.85546875" style="1" customWidth="1"/>
    <col min="4341" max="4341" width="4.7109375" style="1" customWidth="1"/>
    <col min="4342" max="4342" width="4.5703125" style="1" customWidth="1"/>
    <col min="4343" max="4343" width="6.85546875" style="1" customWidth="1"/>
    <col min="4344" max="4344" width="4.7109375" style="1" customWidth="1"/>
    <col min="4345" max="4345" width="6.5703125" style="1" customWidth="1"/>
    <col min="4346" max="4346" width="12.28515625" style="1" customWidth="1"/>
    <col min="4347" max="4347" width="5.28515625" style="1" customWidth="1"/>
    <col min="4348" max="4348" width="8.42578125" style="1" customWidth="1"/>
    <col min="4349" max="4349" width="8.7109375" style="1" customWidth="1"/>
    <col min="4350" max="4350" width="7.5703125" style="1" customWidth="1"/>
    <col min="4351" max="4351" width="5.28515625" style="1" customWidth="1"/>
    <col min="4352" max="4352" width="6.85546875" style="1" customWidth="1"/>
    <col min="4353" max="4353" width="6" style="1" customWidth="1"/>
    <col min="4354" max="4354" width="0" style="1" hidden="1" customWidth="1"/>
    <col min="4355" max="4359" width="9.140625" style="1"/>
    <col min="4360" max="4360" width="14.7109375" style="1" customWidth="1"/>
    <col min="4361" max="4361" width="9.140625" style="1"/>
    <col min="4362" max="4362" width="16.5703125" style="1" customWidth="1"/>
    <col min="4363" max="4578" width="9.140625" style="1"/>
    <col min="4579" max="4579" width="24.28515625" style="1" customWidth="1"/>
    <col min="4580" max="4580" width="9" style="1" customWidth="1"/>
    <col min="4581" max="4581" width="6.7109375" style="1" customWidth="1"/>
    <col min="4582" max="4582" width="6.42578125" style="1" customWidth="1"/>
    <col min="4583" max="4583" width="6.28515625" style="1" customWidth="1"/>
    <col min="4584" max="4584" width="7" style="1" customWidth="1"/>
    <col min="4585" max="4585" width="7.85546875" style="1" customWidth="1"/>
    <col min="4586" max="4586" width="6.42578125" style="1" customWidth="1"/>
    <col min="4587" max="4588" width="7.5703125" style="1" customWidth="1"/>
    <col min="4589" max="4589" width="7.42578125" style="1" customWidth="1"/>
    <col min="4590" max="4590" width="6.5703125" style="1" customWidth="1"/>
    <col min="4591" max="4591" width="6.7109375" style="1" customWidth="1"/>
    <col min="4592" max="4592" width="6" style="1" customWidth="1"/>
    <col min="4593" max="4593" width="4.5703125" style="1" customWidth="1"/>
    <col min="4594" max="4594" width="5.85546875" style="1" customWidth="1"/>
    <col min="4595" max="4595" width="6" style="1" customWidth="1"/>
    <col min="4596" max="4596" width="5.85546875" style="1" customWidth="1"/>
    <col min="4597" max="4597" width="4.7109375" style="1" customWidth="1"/>
    <col min="4598" max="4598" width="4.5703125" style="1" customWidth="1"/>
    <col min="4599" max="4599" width="6.85546875" style="1" customWidth="1"/>
    <col min="4600" max="4600" width="4.7109375" style="1" customWidth="1"/>
    <col min="4601" max="4601" width="6.5703125" style="1" customWidth="1"/>
    <col min="4602" max="4602" width="12.28515625" style="1" customWidth="1"/>
    <col min="4603" max="4603" width="5.28515625" style="1" customWidth="1"/>
    <col min="4604" max="4604" width="8.42578125" style="1" customWidth="1"/>
    <col min="4605" max="4605" width="8.7109375" style="1" customWidth="1"/>
    <col min="4606" max="4606" width="7.5703125" style="1" customWidth="1"/>
    <col min="4607" max="4607" width="5.28515625" style="1" customWidth="1"/>
    <col min="4608" max="4608" width="6.85546875" style="1" customWidth="1"/>
    <col min="4609" max="4609" width="6" style="1" customWidth="1"/>
    <col min="4610" max="4610" width="0" style="1" hidden="1" customWidth="1"/>
    <col min="4611" max="4615" width="9.140625" style="1"/>
    <col min="4616" max="4616" width="14.7109375" style="1" customWidth="1"/>
    <col min="4617" max="4617" width="9.140625" style="1"/>
    <col min="4618" max="4618" width="16.5703125" style="1" customWidth="1"/>
    <col min="4619" max="4834" width="9.140625" style="1"/>
    <col min="4835" max="4835" width="24.28515625" style="1" customWidth="1"/>
    <col min="4836" max="4836" width="9" style="1" customWidth="1"/>
    <col min="4837" max="4837" width="6.7109375" style="1" customWidth="1"/>
    <col min="4838" max="4838" width="6.42578125" style="1" customWidth="1"/>
    <col min="4839" max="4839" width="6.28515625" style="1" customWidth="1"/>
    <col min="4840" max="4840" width="7" style="1" customWidth="1"/>
    <col min="4841" max="4841" width="7.85546875" style="1" customWidth="1"/>
    <col min="4842" max="4842" width="6.42578125" style="1" customWidth="1"/>
    <col min="4843" max="4844" width="7.5703125" style="1" customWidth="1"/>
    <col min="4845" max="4845" width="7.42578125" style="1" customWidth="1"/>
    <col min="4846" max="4846" width="6.5703125" style="1" customWidth="1"/>
    <col min="4847" max="4847" width="6.7109375" style="1" customWidth="1"/>
    <col min="4848" max="4848" width="6" style="1" customWidth="1"/>
    <col min="4849" max="4849" width="4.5703125" style="1" customWidth="1"/>
    <col min="4850" max="4850" width="5.85546875" style="1" customWidth="1"/>
    <col min="4851" max="4851" width="6" style="1" customWidth="1"/>
    <col min="4852" max="4852" width="5.85546875" style="1" customWidth="1"/>
    <col min="4853" max="4853" width="4.7109375" style="1" customWidth="1"/>
    <col min="4854" max="4854" width="4.5703125" style="1" customWidth="1"/>
    <col min="4855" max="4855" width="6.85546875" style="1" customWidth="1"/>
    <col min="4856" max="4856" width="4.7109375" style="1" customWidth="1"/>
    <col min="4857" max="4857" width="6.5703125" style="1" customWidth="1"/>
    <col min="4858" max="4858" width="12.28515625" style="1" customWidth="1"/>
    <col min="4859" max="4859" width="5.28515625" style="1" customWidth="1"/>
    <col min="4860" max="4860" width="8.42578125" style="1" customWidth="1"/>
    <col min="4861" max="4861" width="8.7109375" style="1" customWidth="1"/>
    <col min="4862" max="4862" width="7.5703125" style="1" customWidth="1"/>
    <col min="4863" max="4863" width="5.28515625" style="1" customWidth="1"/>
    <col min="4864" max="4864" width="6.85546875" style="1" customWidth="1"/>
    <col min="4865" max="4865" width="6" style="1" customWidth="1"/>
    <col min="4866" max="4866" width="0" style="1" hidden="1" customWidth="1"/>
    <col min="4867" max="4871" width="9.140625" style="1"/>
    <col min="4872" max="4872" width="14.7109375" style="1" customWidth="1"/>
    <col min="4873" max="4873" width="9.140625" style="1"/>
    <col min="4874" max="4874" width="16.5703125" style="1" customWidth="1"/>
    <col min="4875" max="5090" width="9.140625" style="1"/>
    <col min="5091" max="5091" width="24.28515625" style="1" customWidth="1"/>
    <col min="5092" max="5092" width="9" style="1" customWidth="1"/>
    <col min="5093" max="5093" width="6.7109375" style="1" customWidth="1"/>
    <col min="5094" max="5094" width="6.42578125" style="1" customWidth="1"/>
    <col min="5095" max="5095" width="6.28515625" style="1" customWidth="1"/>
    <col min="5096" max="5096" width="7" style="1" customWidth="1"/>
    <col min="5097" max="5097" width="7.85546875" style="1" customWidth="1"/>
    <col min="5098" max="5098" width="6.42578125" style="1" customWidth="1"/>
    <col min="5099" max="5100" width="7.5703125" style="1" customWidth="1"/>
    <col min="5101" max="5101" width="7.42578125" style="1" customWidth="1"/>
    <col min="5102" max="5102" width="6.5703125" style="1" customWidth="1"/>
    <col min="5103" max="5103" width="6.7109375" style="1" customWidth="1"/>
    <col min="5104" max="5104" width="6" style="1" customWidth="1"/>
    <col min="5105" max="5105" width="4.5703125" style="1" customWidth="1"/>
    <col min="5106" max="5106" width="5.85546875" style="1" customWidth="1"/>
    <col min="5107" max="5107" width="6" style="1" customWidth="1"/>
    <col min="5108" max="5108" width="5.85546875" style="1" customWidth="1"/>
    <col min="5109" max="5109" width="4.7109375" style="1" customWidth="1"/>
    <col min="5110" max="5110" width="4.5703125" style="1" customWidth="1"/>
    <col min="5111" max="5111" width="6.85546875" style="1" customWidth="1"/>
    <col min="5112" max="5112" width="4.7109375" style="1" customWidth="1"/>
    <col min="5113" max="5113" width="6.5703125" style="1" customWidth="1"/>
    <col min="5114" max="5114" width="12.28515625" style="1" customWidth="1"/>
    <col min="5115" max="5115" width="5.28515625" style="1" customWidth="1"/>
    <col min="5116" max="5116" width="8.42578125" style="1" customWidth="1"/>
    <col min="5117" max="5117" width="8.7109375" style="1" customWidth="1"/>
    <col min="5118" max="5118" width="7.5703125" style="1" customWidth="1"/>
    <col min="5119" max="5119" width="5.28515625" style="1" customWidth="1"/>
    <col min="5120" max="5120" width="6.85546875" style="1" customWidth="1"/>
    <col min="5121" max="5121" width="6" style="1" customWidth="1"/>
    <col min="5122" max="5122" width="0" style="1" hidden="1" customWidth="1"/>
    <col min="5123" max="5127" width="9.140625" style="1"/>
    <col min="5128" max="5128" width="14.7109375" style="1" customWidth="1"/>
    <col min="5129" max="5129" width="9.140625" style="1"/>
    <col min="5130" max="5130" width="16.5703125" style="1" customWidth="1"/>
    <col min="5131" max="5346" width="9.140625" style="1"/>
    <col min="5347" max="5347" width="24.28515625" style="1" customWidth="1"/>
    <col min="5348" max="5348" width="9" style="1" customWidth="1"/>
    <col min="5349" max="5349" width="6.7109375" style="1" customWidth="1"/>
    <col min="5350" max="5350" width="6.42578125" style="1" customWidth="1"/>
    <col min="5351" max="5351" width="6.28515625" style="1" customWidth="1"/>
    <col min="5352" max="5352" width="7" style="1" customWidth="1"/>
    <col min="5353" max="5353" width="7.85546875" style="1" customWidth="1"/>
    <col min="5354" max="5354" width="6.42578125" style="1" customWidth="1"/>
    <col min="5355" max="5356" width="7.5703125" style="1" customWidth="1"/>
    <col min="5357" max="5357" width="7.42578125" style="1" customWidth="1"/>
    <col min="5358" max="5358" width="6.5703125" style="1" customWidth="1"/>
    <col min="5359" max="5359" width="6.7109375" style="1" customWidth="1"/>
    <col min="5360" max="5360" width="6" style="1" customWidth="1"/>
    <col min="5361" max="5361" width="4.5703125" style="1" customWidth="1"/>
    <col min="5362" max="5362" width="5.85546875" style="1" customWidth="1"/>
    <col min="5363" max="5363" width="6" style="1" customWidth="1"/>
    <col min="5364" max="5364" width="5.85546875" style="1" customWidth="1"/>
    <col min="5365" max="5365" width="4.7109375" style="1" customWidth="1"/>
    <col min="5366" max="5366" width="4.5703125" style="1" customWidth="1"/>
    <col min="5367" max="5367" width="6.85546875" style="1" customWidth="1"/>
    <col min="5368" max="5368" width="4.7109375" style="1" customWidth="1"/>
    <col min="5369" max="5369" width="6.5703125" style="1" customWidth="1"/>
    <col min="5370" max="5370" width="12.28515625" style="1" customWidth="1"/>
    <col min="5371" max="5371" width="5.28515625" style="1" customWidth="1"/>
    <col min="5372" max="5372" width="8.42578125" style="1" customWidth="1"/>
    <col min="5373" max="5373" width="8.7109375" style="1" customWidth="1"/>
    <col min="5374" max="5374" width="7.5703125" style="1" customWidth="1"/>
    <col min="5375" max="5375" width="5.28515625" style="1" customWidth="1"/>
    <col min="5376" max="5376" width="6.85546875" style="1" customWidth="1"/>
    <col min="5377" max="5377" width="6" style="1" customWidth="1"/>
    <col min="5378" max="5378" width="0" style="1" hidden="1" customWidth="1"/>
    <col min="5379" max="5383" width="9.140625" style="1"/>
    <col min="5384" max="5384" width="14.7109375" style="1" customWidth="1"/>
    <col min="5385" max="5385" width="9.140625" style="1"/>
    <col min="5386" max="5386" width="16.5703125" style="1" customWidth="1"/>
    <col min="5387" max="5602" width="9.140625" style="1"/>
    <col min="5603" max="5603" width="24.28515625" style="1" customWidth="1"/>
    <col min="5604" max="5604" width="9" style="1" customWidth="1"/>
    <col min="5605" max="5605" width="6.7109375" style="1" customWidth="1"/>
    <col min="5606" max="5606" width="6.42578125" style="1" customWidth="1"/>
    <col min="5607" max="5607" width="6.28515625" style="1" customWidth="1"/>
    <col min="5608" max="5608" width="7" style="1" customWidth="1"/>
    <col min="5609" max="5609" width="7.85546875" style="1" customWidth="1"/>
    <col min="5610" max="5610" width="6.42578125" style="1" customWidth="1"/>
    <col min="5611" max="5612" width="7.5703125" style="1" customWidth="1"/>
    <col min="5613" max="5613" width="7.42578125" style="1" customWidth="1"/>
    <col min="5614" max="5614" width="6.5703125" style="1" customWidth="1"/>
    <col min="5615" max="5615" width="6.7109375" style="1" customWidth="1"/>
    <col min="5616" max="5616" width="6" style="1" customWidth="1"/>
    <col min="5617" max="5617" width="4.5703125" style="1" customWidth="1"/>
    <col min="5618" max="5618" width="5.85546875" style="1" customWidth="1"/>
    <col min="5619" max="5619" width="6" style="1" customWidth="1"/>
    <col min="5620" max="5620" width="5.85546875" style="1" customWidth="1"/>
    <col min="5621" max="5621" width="4.7109375" style="1" customWidth="1"/>
    <col min="5622" max="5622" width="4.5703125" style="1" customWidth="1"/>
    <col min="5623" max="5623" width="6.85546875" style="1" customWidth="1"/>
    <col min="5624" max="5624" width="4.7109375" style="1" customWidth="1"/>
    <col min="5625" max="5625" width="6.5703125" style="1" customWidth="1"/>
    <col min="5626" max="5626" width="12.28515625" style="1" customWidth="1"/>
    <col min="5627" max="5627" width="5.28515625" style="1" customWidth="1"/>
    <col min="5628" max="5628" width="8.42578125" style="1" customWidth="1"/>
    <col min="5629" max="5629" width="8.7109375" style="1" customWidth="1"/>
    <col min="5630" max="5630" width="7.5703125" style="1" customWidth="1"/>
    <col min="5631" max="5631" width="5.28515625" style="1" customWidth="1"/>
    <col min="5632" max="5632" width="6.85546875" style="1" customWidth="1"/>
    <col min="5633" max="5633" width="6" style="1" customWidth="1"/>
    <col min="5634" max="5634" width="0" style="1" hidden="1" customWidth="1"/>
    <col min="5635" max="5639" width="9.140625" style="1"/>
    <col min="5640" max="5640" width="14.7109375" style="1" customWidth="1"/>
    <col min="5641" max="5641" width="9.140625" style="1"/>
    <col min="5642" max="5642" width="16.5703125" style="1" customWidth="1"/>
    <col min="5643" max="5858" width="9.140625" style="1"/>
    <col min="5859" max="5859" width="24.28515625" style="1" customWidth="1"/>
    <col min="5860" max="5860" width="9" style="1" customWidth="1"/>
    <col min="5861" max="5861" width="6.7109375" style="1" customWidth="1"/>
    <col min="5862" max="5862" width="6.42578125" style="1" customWidth="1"/>
    <col min="5863" max="5863" width="6.28515625" style="1" customWidth="1"/>
    <col min="5864" max="5864" width="7" style="1" customWidth="1"/>
    <col min="5865" max="5865" width="7.85546875" style="1" customWidth="1"/>
    <col min="5866" max="5866" width="6.42578125" style="1" customWidth="1"/>
    <col min="5867" max="5868" width="7.5703125" style="1" customWidth="1"/>
    <col min="5869" max="5869" width="7.42578125" style="1" customWidth="1"/>
    <col min="5870" max="5870" width="6.5703125" style="1" customWidth="1"/>
    <col min="5871" max="5871" width="6.7109375" style="1" customWidth="1"/>
    <col min="5872" max="5872" width="6" style="1" customWidth="1"/>
    <col min="5873" max="5873" width="4.5703125" style="1" customWidth="1"/>
    <col min="5874" max="5874" width="5.85546875" style="1" customWidth="1"/>
    <col min="5875" max="5875" width="6" style="1" customWidth="1"/>
    <col min="5876" max="5876" width="5.85546875" style="1" customWidth="1"/>
    <col min="5877" max="5877" width="4.7109375" style="1" customWidth="1"/>
    <col min="5878" max="5878" width="4.5703125" style="1" customWidth="1"/>
    <col min="5879" max="5879" width="6.85546875" style="1" customWidth="1"/>
    <col min="5880" max="5880" width="4.7109375" style="1" customWidth="1"/>
    <col min="5881" max="5881" width="6.5703125" style="1" customWidth="1"/>
    <col min="5882" max="5882" width="12.28515625" style="1" customWidth="1"/>
    <col min="5883" max="5883" width="5.28515625" style="1" customWidth="1"/>
    <col min="5884" max="5884" width="8.42578125" style="1" customWidth="1"/>
    <col min="5885" max="5885" width="8.7109375" style="1" customWidth="1"/>
    <col min="5886" max="5886" width="7.5703125" style="1" customWidth="1"/>
    <col min="5887" max="5887" width="5.28515625" style="1" customWidth="1"/>
    <col min="5888" max="5888" width="6.85546875" style="1" customWidth="1"/>
    <col min="5889" max="5889" width="6" style="1" customWidth="1"/>
    <col min="5890" max="5890" width="0" style="1" hidden="1" customWidth="1"/>
    <col min="5891" max="5895" width="9.140625" style="1"/>
    <col min="5896" max="5896" width="14.7109375" style="1" customWidth="1"/>
    <col min="5897" max="5897" width="9.140625" style="1"/>
    <col min="5898" max="5898" width="16.5703125" style="1" customWidth="1"/>
    <col min="5899" max="6114" width="9.140625" style="1"/>
    <col min="6115" max="6115" width="24.28515625" style="1" customWidth="1"/>
    <col min="6116" max="6116" width="9" style="1" customWidth="1"/>
    <col min="6117" max="6117" width="6.7109375" style="1" customWidth="1"/>
    <col min="6118" max="6118" width="6.42578125" style="1" customWidth="1"/>
    <col min="6119" max="6119" width="6.28515625" style="1" customWidth="1"/>
    <col min="6120" max="6120" width="7" style="1" customWidth="1"/>
    <col min="6121" max="6121" width="7.85546875" style="1" customWidth="1"/>
    <col min="6122" max="6122" width="6.42578125" style="1" customWidth="1"/>
    <col min="6123" max="6124" width="7.5703125" style="1" customWidth="1"/>
    <col min="6125" max="6125" width="7.42578125" style="1" customWidth="1"/>
    <col min="6126" max="6126" width="6.5703125" style="1" customWidth="1"/>
    <col min="6127" max="6127" width="6.7109375" style="1" customWidth="1"/>
    <col min="6128" max="6128" width="6" style="1" customWidth="1"/>
    <col min="6129" max="6129" width="4.5703125" style="1" customWidth="1"/>
    <col min="6130" max="6130" width="5.85546875" style="1" customWidth="1"/>
    <col min="6131" max="6131" width="6" style="1" customWidth="1"/>
    <col min="6132" max="6132" width="5.85546875" style="1" customWidth="1"/>
    <col min="6133" max="6133" width="4.7109375" style="1" customWidth="1"/>
    <col min="6134" max="6134" width="4.5703125" style="1" customWidth="1"/>
    <col min="6135" max="6135" width="6.85546875" style="1" customWidth="1"/>
    <col min="6136" max="6136" width="4.7109375" style="1" customWidth="1"/>
    <col min="6137" max="6137" width="6.5703125" style="1" customWidth="1"/>
    <col min="6138" max="6138" width="12.28515625" style="1" customWidth="1"/>
    <col min="6139" max="6139" width="5.28515625" style="1" customWidth="1"/>
    <col min="6140" max="6140" width="8.42578125" style="1" customWidth="1"/>
    <col min="6141" max="6141" width="8.7109375" style="1" customWidth="1"/>
    <col min="6142" max="6142" width="7.5703125" style="1" customWidth="1"/>
    <col min="6143" max="6143" width="5.28515625" style="1" customWidth="1"/>
    <col min="6144" max="6144" width="6.85546875" style="1" customWidth="1"/>
    <col min="6145" max="6145" width="6" style="1" customWidth="1"/>
    <col min="6146" max="6146" width="0" style="1" hidden="1" customWidth="1"/>
    <col min="6147" max="6151" width="9.140625" style="1"/>
    <col min="6152" max="6152" width="14.7109375" style="1" customWidth="1"/>
    <col min="6153" max="6153" width="9.140625" style="1"/>
    <col min="6154" max="6154" width="16.5703125" style="1" customWidth="1"/>
    <col min="6155" max="6370" width="9.140625" style="1"/>
    <col min="6371" max="6371" width="24.28515625" style="1" customWidth="1"/>
    <col min="6372" max="6372" width="9" style="1" customWidth="1"/>
    <col min="6373" max="6373" width="6.7109375" style="1" customWidth="1"/>
    <col min="6374" max="6374" width="6.42578125" style="1" customWidth="1"/>
    <col min="6375" max="6375" width="6.28515625" style="1" customWidth="1"/>
    <col min="6376" max="6376" width="7" style="1" customWidth="1"/>
    <col min="6377" max="6377" width="7.85546875" style="1" customWidth="1"/>
    <col min="6378" max="6378" width="6.42578125" style="1" customWidth="1"/>
    <col min="6379" max="6380" width="7.5703125" style="1" customWidth="1"/>
    <col min="6381" max="6381" width="7.42578125" style="1" customWidth="1"/>
    <col min="6382" max="6382" width="6.5703125" style="1" customWidth="1"/>
    <col min="6383" max="6383" width="6.7109375" style="1" customWidth="1"/>
    <col min="6384" max="6384" width="6" style="1" customWidth="1"/>
    <col min="6385" max="6385" width="4.5703125" style="1" customWidth="1"/>
    <col min="6386" max="6386" width="5.85546875" style="1" customWidth="1"/>
    <col min="6387" max="6387" width="6" style="1" customWidth="1"/>
    <col min="6388" max="6388" width="5.85546875" style="1" customWidth="1"/>
    <col min="6389" max="6389" width="4.7109375" style="1" customWidth="1"/>
    <col min="6390" max="6390" width="4.5703125" style="1" customWidth="1"/>
    <col min="6391" max="6391" width="6.85546875" style="1" customWidth="1"/>
    <col min="6392" max="6392" width="4.7109375" style="1" customWidth="1"/>
    <col min="6393" max="6393" width="6.5703125" style="1" customWidth="1"/>
    <col min="6394" max="6394" width="12.28515625" style="1" customWidth="1"/>
    <col min="6395" max="6395" width="5.28515625" style="1" customWidth="1"/>
    <col min="6396" max="6396" width="8.42578125" style="1" customWidth="1"/>
    <col min="6397" max="6397" width="8.7109375" style="1" customWidth="1"/>
    <col min="6398" max="6398" width="7.5703125" style="1" customWidth="1"/>
    <col min="6399" max="6399" width="5.28515625" style="1" customWidth="1"/>
    <col min="6400" max="6400" width="6.85546875" style="1" customWidth="1"/>
    <col min="6401" max="6401" width="6" style="1" customWidth="1"/>
    <col min="6402" max="6402" width="0" style="1" hidden="1" customWidth="1"/>
    <col min="6403" max="6407" width="9.140625" style="1"/>
    <col min="6408" max="6408" width="14.7109375" style="1" customWidth="1"/>
    <col min="6409" max="6409" width="9.140625" style="1"/>
    <col min="6410" max="6410" width="16.5703125" style="1" customWidth="1"/>
    <col min="6411" max="6626" width="9.140625" style="1"/>
    <col min="6627" max="6627" width="24.28515625" style="1" customWidth="1"/>
    <col min="6628" max="6628" width="9" style="1" customWidth="1"/>
    <col min="6629" max="6629" width="6.7109375" style="1" customWidth="1"/>
    <col min="6630" max="6630" width="6.42578125" style="1" customWidth="1"/>
    <col min="6631" max="6631" width="6.28515625" style="1" customWidth="1"/>
    <col min="6632" max="6632" width="7" style="1" customWidth="1"/>
    <col min="6633" max="6633" width="7.85546875" style="1" customWidth="1"/>
    <col min="6634" max="6634" width="6.42578125" style="1" customWidth="1"/>
    <col min="6635" max="6636" width="7.5703125" style="1" customWidth="1"/>
    <col min="6637" max="6637" width="7.42578125" style="1" customWidth="1"/>
    <col min="6638" max="6638" width="6.5703125" style="1" customWidth="1"/>
    <col min="6639" max="6639" width="6.7109375" style="1" customWidth="1"/>
    <col min="6640" max="6640" width="6" style="1" customWidth="1"/>
    <col min="6641" max="6641" width="4.5703125" style="1" customWidth="1"/>
    <col min="6642" max="6642" width="5.85546875" style="1" customWidth="1"/>
    <col min="6643" max="6643" width="6" style="1" customWidth="1"/>
    <col min="6644" max="6644" width="5.85546875" style="1" customWidth="1"/>
    <col min="6645" max="6645" width="4.7109375" style="1" customWidth="1"/>
    <col min="6646" max="6646" width="4.5703125" style="1" customWidth="1"/>
    <col min="6647" max="6647" width="6.85546875" style="1" customWidth="1"/>
    <col min="6648" max="6648" width="4.7109375" style="1" customWidth="1"/>
    <col min="6649" max="6649" width="6.5703125" style="1" customWidth="1"/>
    <col min="6650" max="6650" width="12.28515625" style="1" customWidth="1"/>
    <col min="6651" max="6651" width="5.28515625" style="1" customWidth="1"/>
    <col min="6652" max="6652" width="8.42578125" style="1" customWidth="1"/>
    <col min="6653" max="6653" width="8.7109375" style="1" customWidth="1"/>
    <col min="6654" max="6654" width="7.5703125" style="1" customWidth="1"/>
    <col min="6655" max="6655" width="5.28515625" style="1" customWidth="1"/>
    <col min="6656" max="6656" width="6.85546875" style="1" customWidth="1"/>
    <col min="6657" max="6657" width="6" style="1" customWidth="1"/>
    <col min="6658" max="6658" width="0" style="1" hidden="1" customWidth="1"/>
    <col min="6659" max="6663" width="9.140625" style="1"/>
    <col min="6664" max="6664" width="14.7109375" style="1" customWidth="1"/>
    <col min="6665" max="6665" width="9.140625" style="1"/>
    <col min="6666" max="6666" width="16.5703125" style="1" customWidth="1"/>
    <col min="6667" max="6882" width="9.140625" style="1"/>
    <col min="6883" max="6883" width="24.28515625" style="1" customWidth="1"/>
    <col min="6884" max="6884" width="9" style="1" customWidth="1"/>
    <col min="6885" max="6885" width="6.7109375" style="1" customWidth="1"/>
    <col min="6886" max="6886" width="6.42578125" style="1" customWidth="1"/>
    <col min="6887" max="6887" width="6.28515625" style="1" customWidth="1"/>
    <col min="6888" max="6888" width="7" style="1" customWidth="1"/>
    <col min="6889" max="6889" width="7.85546875" style="1" customWidth="1"/>
    <col min="6890" max="6890" width="6.42578125" style="1" customWidth="1"/>
    <col min="6891" max="6892" width="7.5703125" style="1" customWidth="1"/>
    <col min="6893" max="6893" width="7.42578125" style="1" customWidth="1"/>
    <col min="6894" max="6894" width="6.5703125" style="1" customWidth="1"/>
    <col min="6895" max="6895" width="6.7109375" style="1" customWidth="1"/>
    <col min="6896" max="6896" width="6" style="1" customWidth="1"/>
    <col min="6897" max="6897" width="4.5703125" style="1" customWidth="1"/>
    <col min="6898" max="6898" width="5.85546875" style="1" customWidth="1"/>
    <col min="6899" max="6899" width="6" style="1" customWidth="1"/>
    <col min="6900" max="6900" width="5.85546875" style="1" customWidth="1"/>
    <col min="6901" max="6901" width="4.7109375" style="1" customWidth="1"/>
    <col min="6902" max="6902" width="4.5703125" style="1" customWidth="1"/>
    <col min="6903" max="6903" width="6.85546875" style="1" customWidth="1"/>
    <col min="6904" max="6904" width="4.7109375" style="1" customWidth="1"/>
    <col min="6905" max="6905" width="6.5703125" style="1" customWidth="1"/>
    <col min="6906" max="6906" width="12.28515625" style="1" customWidth="1"/>
    <col min="6907" max="6907" width="5.28515625" style="1" customWidth="1"/>
    <col min="6908" max="6908" width="8.42578125" style="1" customWidth="1"/>
    <col min="6909" max="6909" width="8.7109375" style="1" customWidth="1"/>
    <col min="6910" max="6910" width="7.5703125" style="1" customWidth="1"/>
    <col min="6911" max="6911" width="5.28515625" style="1" customWidth="1"/>
    <col min="6912" max="6912" width="6.85546875" style="1" customWidth="1"/>
    <col min="6913" max="6913" width="6" style="1" customWidth="1"/>
    <col min="6914" max="6914" width="0" style="1" hidden="1" customWidth="1"/>
    <col min="6915" max="6919" width="9.140625" style="1"/>
    <col min="6920" max="6920" width="14.7109375" style="1" customWidth="1"/>
    <col min="6921" max="6921" width="9.140625" style="1"/>
    <col min="6922" max="6922" width="16.5703125" style="1" customWidth="1"/>
    <col min="6923" max="7138" width="9.140625" style="1"/>
    <col min="7139" max="7139" width="24.28515625" style="1" customWidth="1"/>
    <col min="7140" max="7140" width="9" style="1" customWidth="1"/>
    <col min="7141" max="7141" width="6.7109375" style="1" customWidth="1"/>
    <col min="7142" max="7142" width="6.42578125" style="1" customWidth="1"/>
    <col min="7143" max="7143" width="6.28515625" style="1" customWidth="1"/>
    <col min="7144" max="7144" width="7" style="1" customWidth="1"/>
    <col min="7145" max="7145" width="7.85546875" style="1" customWidth="1"/>
    <col min="7146" max="7146" width="6.42578125" style="1" customWidth="1"/>
    <col min="7147" max="7148" width="7.5703125" style="1" customWidth="1"/>
    <col min="7149" max="7149" width="7.42578125" style="1" customWidth="1"/>
    <col min="7150" max="7150" width="6.5703125" style="1" customWidth="1"/>
    <col min="7151" max="7151" width="6.7109375" style="1" customWidth="1"/>
    <col min="7152" max="7152" width="6" style="1" customWidth="1"/>
    <col min="7153" max="7153" width="4.5703125" style="1" customWidth="1"/>
    <col min="7154" max="7154" width="5.85546875" style="1" customWidth="1"/>
    <col min="7155" max="7155" width="6" style="1" customWidth="1"/>
    <col min="7156" max="7156" width="5.85546875" style="1" customWidth="1"/>
    <col min="7157" max="7157" width="4.7109375" style="1" customWidth="1"/>
    <col min="7158" max="7158" width="4.5703125" style="1" customWidth="1"/>
    <col min="7159" max="7159" width="6.85546875" style="1" customWidth="1"/>
    <col min="7160" max="7160" width="4.7109375" style="1" customWidth="1"/>
    <col min="7161" max="7161" width="6.5703125" style="1" customWidth="1"/>
    <col min="7162" max="7162" width="12.28515625" style="1" customWidth="1"/>
    <col min="7163" max="7163" width="5.28515625" style="1" customWidth="1"/>
    <col min="7164" max="7164" width="8.42578125" style="1" customWidth="1"/>
    <col min="7165" max="7165" width="8.7109375" style="1" customWidth="1"/>
    <col min="7166" max="7166" width="7.5703125" style="1" customWidth="1"/>
    <col min="7167" max="7167" width="5.28515625" style="1" customWidth="1"/>
    <col min="7168" max="7168" width="6.85546875" style="1" customWidth="1"/>
    <col min="7169" max="7169" width="6" style="1" customWidth="1"/>
    <col min="7170" max="7170" width="0" style="1" hidden="1" customWidth="1"/>
    <col min="7171" max="7175" width="9.140625" style="1"/>
    <col min="7176" max="7176" width="14.7109375" style="1" customWidth="1"/>
    <col min="7177" max="7177" width="9.140625" style="1"/>
    <col min="7178" max="7178" width="16.5703125" style="1" customWidth="1"/>
    <col min="7179" max="7394" width="9.140625" style="1"/>
    <col min="7395" max="7395" width="24.28515625" style="1" customWidth="1"/>
    <col min="7396" max="7396" width="9" style="1" customWidth="1"/>
    <col min="7397" max="7397" width="6.7109375" style="1" customWidth="1"/>
    <col min="7398" max="7398" width="6.42578125" style="1" customWidth="1"/>
    <col min="7399" max="7399" width="6.28515625" style="1" customWidth="1"/>
    <col min="7400" max="7400" width="7" style="1" customWidth="1"/>
    <col min="7401" max="7401" width="7.85546875" style="1" customWidth="1"/>
    <col min="7402" max="7402" width="6.42578125" style="1" customWidth="1"/>
    <col min="7403" max="7404" width="7.5703125" style="1" customWidth="1"/>
    <col min="7405" max="7405" width="7.42578125" style="1" customWidth="1"/>
    <col min="7406" max="7406" width="6.5703125" style="1" customWidth="1"/>
    <col min="7407" max="7407" width="6.7109375" style="1" customWidth="1"/>
    <col min="7408" max="7408" width="6" style="1" customWidth="1"/>
    <col min="7409" max="7409" width="4.5703125" style="1" customWidth="1"/>
    <col min="7410" max="7410" width="5.85546875" style="1" customWidth="1"/>
    <col min="7411" max="7411" width="6" style="1" customWidth="1"/>
    <col min="7412" max="7412" width="5.85546875" style="1" customWidth="1"/>
    <col min="7413" max="7413" width="4.7109375" style="1" customWidth="1"/>
    <col min="7414" max="7414" width="4.5703125" style="1" customWidth="1"/>
    <col min="7415" max="7415" width="6.85546875" style="1" customWidth="1"/>
    <col min="7416" max="7416" width="4.7109375" style="1" customWidth="1"/>
    <col min="7417" max="7417" width="6.5703125" style="1" customWidth="1"/>
    <col min="7418" max="7418" width="12.28515625" style="1" customWidth="1"/>
    <col min="7419" max="7419" width="5.28515625" style="1" customWidth="1"/>
    <col min="7420" max="7420" width="8.42578125" style="1" customWidth="1"/>
    <col min="7421" max="7421" width="8.7109375" style="1" customWidth="1"/>
    <col min="7422" max="7422" width="7.5703125" style="1" customWidth="1"/>
    <col min="7423" max="7423" width="5.28515625" style="1" customWidth="1"/>
    <col min="7424" max="7424" width="6.85546875" style="1" customWidth="1"/>
    <col min="7425" max="7425" width="6" style="1" customWidth="1"/>
    <col min="7426" max="7426" width="0" style="1" hidden="1" customWidth="1"/>
    <col min="7427" max="7431" width="9.140625" style="1"/>
    <col min="7432" max="7432" width="14.7109375" style="1" customWidth="1"/>
    <col min="7433" max="7433" width="9.140625" style="1"/>
    <col min="7434" max="7434" width="16.5703125" style="1" customWidth="1"/>
    <col min="7435" max="7650" width="9.140625" style="1"/>
    <col min="7651" max="7651" width="24.28515625" style="1" customWidth="1"/>
    <col min="7652" max="7652" width="9" style="1" customWidth="1"/>
    <col min="7653" max="7653" width="6.7109375" style="1" customWidth="1"/>
    <col min="7654" max="7654" width="6.42578125" style="1" customWidth="1"/>
    <col min="7655" max="7655" width="6.28515625" style="1" customWidth="1"/>
    <col min="7656" max="7656" width="7" style="1" customWidth="1"/>
    <col min="7657" max="7657" width="7.85546875" style="1" customWidth="1"/>
    <col min="7658" max="7658" width="6.42578125" style="1" customWidth="1"/>
    <col min="7659" max="7660" width="7.5703125" style="1" customWidth="1"/>
    <col min="7661" max="7661" width="7.42578125" style="1" customWidth="1"/>
    <col min="7662" max="7662" width="6.5703125" style="1" customWidth="1"/>
    <col min="7663" max="7663" width="6.7109375" style="1" customWidth="1"/>
    <col min="7664" max="7664" width="6" style="1" customWidth="1"/>
    <col min="7665" max="7665" width="4.5703125" style="1" customWidth="1"/>
    <col min="7666" max="7666" width="5.85546875" style="1" customWidth="1"/>
    <col min="7667" max="7667" width="6" style="1" customWidth="1"/>
    <col min="7668" max="7668" width="5.85546875" style="1" customWidth="1"/>
    <col min="7669" max="7669" width="4.7109375" style="1" customWidth="1"/>
    <col min="7670" max="7670" width="4.5703125" style="1" customWidth="1"/>
    <col min="7671" max="7671" width="6.85546875" style="1" customWidth="1"/>
    <col min="7672" max="7672" width="4.7109375" style="1" customWidth="1"/>
    <col min="7673" max="7673" width="6.5703125" style="1" customWidth="1"/>
    <col min="7674" max="7674" width="12.28515625" style="1" customWidth="1"/>
    <col min="7675" max="7675" width="5.28515625" style="1" customWidth="1"/>
    <col min="7676" max="7676" width="8.42578125" style="1" customWidth="1"/>
    <col min="7677" max="7677" width="8.7109375" style="1" customWidth="1"/>
    <col min="7678" max="7678" width="7.5703125" style="1" customWidth="1"/>
    <col min="7679" max="7679" width="5.28515625" style="1" customWidth="1"/>
    <col min="7680" max="7680" width="6.85546875" style="1" customWidth="1"/>
    <col min="7681" max="7681" width="6" style="1" customWidth="1"/>
    <col min="7682" max="7682" width="0" style="1" hidden="1" customWidth="1"/>
    <col min="7683" max="7687" width="9.140625" style="1"/>
    <col min="7688" max="7688" width="14.7109375" style="1" customWidth="1"/>
    <col min="7689" max="7689" width="9.140625" style="1"/>
    <col min="7690" max="7690" width="16.5703125" style="1" customWidth="1"/>
    <col min="7691" max="7906" width="9.140625" style="1"/>
    <col min="7907" max="7907" width="24.28515625" style="1" customWidth="1"/>
    <col min="7908" max="7908" width="9" style="1" customWidth="1"/>
    <col min="7909" max="7909" width="6.7109375" style="1" customWidth="1"/>
    <col min="7910" max="7910" width="6.42578125" style="1" customWidth="1"/>
    <col min="7911" max="7911" width="6.28515625" style="1" customWidth="1"/>
    <col min="7912" max="7912" width="7" style="1" customWidth="1"/>
    <col min="7913" max="7913" width="7.85546875" style="1" customWidth="1"/>
    <col min="7914" max="7914" width="6.42578125" style="1" customWidth="1"/>
    <col min="7915" max="7916" width="7.5703125" style="1" customWidth="1"/>
    <col min="7917" max="7917" width="7.42578125" style="1" customWidth="1"/>
    <col min="7918" max="7918" width="6.5703125" style="1" customWidth="1"/>
    <col min="7919" max="7919" width="6.7109375" style="1" customWidth="1"/>
    <col min="7920" max="7920" width="6" style="1" customWidth="1"/>
    <col min="7921" max="7921" width="4.5703125" style="1" customWidth="1"/>
    <col min="7922" max="7922" width="5.85546875" style="1" customWidth="1"/>
    <col min="7923" max="7923" width="6" style="1" customWidth="1"/>
    <col min="7924" max="7924" width="5.85546875" style="1" customWidth="1"/>
    <col min="7925" max="7925" width="4.7109375" style="1" customWidth="1"/>
    <col min="7926" max="7926" width="4.5703125" style="1" customWidth="1"/>
    <col min="7927" max="7927" width="6.85546875" style="1" customWidth="1"/>
    <col min="7928" max="7928" width="4.7109375" style="1" customWidth="1"/>
    <col min="7929" max="7929" width="6.5703125" style="1" customWidth="1"/>
    <col min="7930" max="7930" width="12.28515625" style="1" customWidth="1"/>
    <col min="7931" max="7931" width="5.28515625" style="1" customWidth="1"/>
    <col min="7932" max="7932" width="8.42578125" style="1" customWidth="1"/>
    <col min="7933" max="7933" width="8.7109375" style="1" customWidth="1"/>
    <col min="7934" max="7934" width="7.5703125" style="1" customWidth="1"/>
    <col min="7935" max="7935" width="5.28515625" style="1" customWidth="1"/>
    <col min="7936" max="7936" width="6.85546875" style="1" customWidth="1"/>
    <col min="7937" max="7937" width="6" style="1" customWidth="1"/>
    <col min="7938" max="7938" width="0" style="1" hidden="1" customWidth="1"/>
    <col min="7939" max="7943" width="9.140625" style="1"/>
    <col min="7944" max="7944" width="14.7109375" style="1" customWidth="1"/>
    <col min="7945" max="7945" width="9.140625" style="1"/>
    <col min="7946" max="7946" width="16.5703125" style="1" customWidth="1"/>
    <col min="7947" max="8162" width="9.140625" style="1"/>
    <col min="8163" max="8163" width="24.28515625" style="1" customWidth="1"/>
    <col min="8164" max="8164" width="9" style="1" customWidth="1"/>
    <col min="8165" max="8165" width="6.7109375" style="1" customWidth="1"/>
    <col min="8166" max="8166" width="6.42578125" style="1" customWidth="1"/>
    <col min="8167" max="8167" width="6.28515625" style="1" customWidth="1"/>
    <col min="8168" max="8168" width="7" style="1" customWidth="1"/>
    <col min="8169" max="8169" width="7.85546875" style="1" customWidth="1"/>
    <col min="8170" max="8170" width="6.42578125" style="1" customWidth="1"/>
    <col min="8171" max="8172" width="7.5703125" style="1" customWidth="1"/>
    <col min="8173" max="8173" width="7.42578125" style="1" customWidth="1"/>
    <col min="8174" max="8174" width="6.5703125" style="1" customWidth="1"/>
    <col min="8175" max="8175" width="6.7109375" style="1" customWidth="1"/>
    <col min="8176" max="8176" width="6" style="1" customWidth="1"/>
    <col min="8177" max="8177" width="4.5703125" style="1" customWidth="1"/>
    <col min="8178" max="8178" width="5.85546875" style="1" customWidth="1"/>
    <col min="8179" max="8179" width="6" style="1" customWidth="1"/>
    <col min="8180" max="8180" width="5.85546875" style="1" customWidth="1"/>
    <col min="8181" max="8181" width="4.7109375" style="1" customWidth="1"/>
    <col min="8182" max="8182" width="4.5703125" style="1" customWidth="1"/>
    <col min="8183" max="8183" width="6.85546875" style="1" customWidth="1"/>
    <col min="8184" max="8184" width="4.7109375" style="1" customWidth="1"/>
    <col min="8185" max="8185" width="6.5703125" style="1" customWidth="1"/>
    <col min="8186" max="8186" width="12.28515625" style="1" customWidth="1"/>
    <col min="8187" max="8187" width="5.28515625" style="1" customWidth="1"/>
    <col min="8188" max="8188" width="8.42578125" style="1" customWidth="1"/>
    <col min="8189" max="8189" width="8.7109375" style="1" customWidth="1"/>
    <col min="8190" max="8190" width="7.5703125" style="1" customWidth="1"/>
    <col min="8191" max="8191" width="5.28515625" style="1" customWidth="1"/>
    <col min="8192" max="8192" width="6.85546875" style="1" customWidth="1"/>
    <col min="8193" max="8193" width="6" style="1" customWidth="1"/>
    <col min="8194" max="8194" width="0" style="1" hidden="1" customWidth="1"/>
    <col min="8195" max="8199" width="9.140625" style="1"/>
    <col min="8200" max="8200" width="14.7109375" style="1" customWidth="1"/>
    <col min="8201" max="8201" width="9.140625" style="1"/>
    <col min="8202" max="8202" width="16.5703125" style="1" customWidth="1"/>
    <col min="8203" max="8418" width="9.140625" style="1"/>
    <col min="8419" max="8419" width="24.28515625" style="1" customWidth="1"/>
    <col min="8420" max="8420" width="9" style="1" customWidth="1"/>
    <col min="8421" max="8421" width="6.7109375" style="1" customWidth="1"/>
    <col min="8422" max="8422" width="6.42578125" style="1" customWidth="1"/>
    <col min="8423" max="8423" width="6.28515625" style="1" customWidth="1"/>
    <col min="8424" max="8424" width="7" style="1" customWidth="1"/>
    <col min="8425" max="8425" width="7.85546875" style="1" customWidth="1"/>
    <col min="8426" max="8426" width="6.42578125" style="1" customWidth="1"/>
    <col min="8427" max="8428" width="7.5703125" style="1" customWidth="1"/>
    <col min="8429" max="8429" width="7.42578125" style="1" customWidth="1"/>
    <col min="8430" max="8430" width="6.5703125" style="1" customWidth="1"/>
    <col min="8431" max="8431" width="6.7109375" style="1" customWidth="1"/>
    <col min="8432" max="8432" width="6" style="1" customWidth="1"/>
    <col min="8433" max="8433" width="4.5703125" style="1" customWidth="1"/>
    <col min="8434" max="8434" width="5.85546875" style="1" customWidth="1"/>
    <col min="8435" max="8435" width="6" style="1" customWidth="1"/>
    <col min="8436" max="8436" width="5.85546875" style="1" customWidth="1"/>
    <col min="8437" max="8437" width="4.7109375" style="1" customWidth="1"/>
    <col min="8438" max="8438" width="4.5703125" style="1" customWidth="1"/>
    <col min="8439" max="8439" width="6.85546875" style="1" customWidth="1"/>
    <col min="8440" max="8440" width="4.7109375" style="1" customWidth="1"/>
    <col min="8441" max="8441" width="6.5703125" style="1" customWidth="1"/>
    <col min="8442" max="8442" width="12.28515625" style="1" customWidth="1"/>
    <col min="8443" max="8443" width="5.28515625" style="1" customWidth="1"/>
    <col min="8444" max="8444" width="8.42578125" style="1" customWidth="1"/>
    <col min="8445" max="8445" width="8.7109375" style="1" customWidth="1"/>
    <col min="8446" max="8446" width="7.5703125" style="1" customWidth="1"/>
    <col min="8447" max="8447" width="5.28515625" style="1" customWidth="1"/>
    <col min="8448" max="8448" width="6.85546875" style="1" customWidth="1"/>
    <col min="8449" max="8449" width="6" style="1" customWidth="1"/>
    <col min="8450" max="8450" width="0" style="1" hidden="1" customWidth="1"/>
    <col min="8451" max="8455" width="9.140625" style="1"/>
    <col min="8456" max="8456" width="14.7109375" style="1" customWidth="1"/>
    <col min="8457" max="8457" width="9.140625" style="1"/>
    <col min="8458" max="8458" width="16.5703125" style="1" customWidth="1"/>
    <col min="8459" max="8674" width="9.140625" style="1"/>
    <col min="8675" max="8675" width="24.28515625" style="1" customWidth="1"/>
    <col min="8676" max="8676" width="9" style="1" customWidth="1"/>
    <col min="8677" max="8677" width="6.7109375" style="1" customWidth="1"/>
    <col min="8678" max="8678" width="6.42578125" style="1" customWidth="1"/>
    <col min="8679" max="8679" width="6.28515625" style="1" customWidth="1"/>
    <col min="8680" max="8680" width="7" style="1" customWidth="1"/>
    <col min="8681" max="8681" width="7.85546875" style="1" customWidth="1"/>
    <col min="8682" max="8682" width="6.42578125" style="1" customWidth="1"/>
    <col min="8683" max="8684" width="7.5703125" style="1" customWidth="1"/>
    <col min="8685" max="8685" width="7.42578125" style="1" customWidth="1"/>
    <col min="8686" max="8686" width="6.5703125" style="1" customWidth="1"/>
    <col min="8687" max="8687" width="6.7109375" style="1" customWidth="1"/>
    <col min="8688" max="8688" width="6" style="1" customWidth="1"/>
    <col min="8689" max="8689" width="4.5703125" style="1" customWidth="1"/>
    <col min="8690" max="8690" width="5.85546875" style="1" customWidth="1"/>
    <col min="8691" max="8691" width="6" style="1" customWidth="1"/>
    <col min="8692" max="8692" width="5.85546875" style="1" customWidth="1"/>
    <col min="8693" max="8693" width="4.7109375" style="1" customWidth="1"/>
    <col min="8694" max="8694" width="4.5703125" style="1" customWidth="1"/>
    <col min="8695" max="8695" width="6.85546875" style="1" customWidth="1"/>
    <col min="8696" max="8696" width="4.7109375" style="1" customWidth="1"/>
    <col min="8697" max="8697" width="6.5703125" style="1" customWidth="1"/>
    <col min="8698" max="8698" width="12.28515625" style="1" customWidth="1"/>
    <col min="8699" max="8699" width="5.28515625" style="1" customWidth="1"/>
    <col min="8700" max="8700" width="8.42578125" style="1" customWidth="1"/>
    <col min="8701" max="8701" width="8.7109375" style="1" customWidth="1"/>
    <col min="8702" max="8702" width="7.5703125" style="1" customWidth="1"/>
    <col min="8703" max="8703" width="5.28515625" style="1" customWidth="1"/>
    <col min="8704" max="8704" width="6.85546875" style="1" customWidth="1"/>
    <col min="8705" max="8705" width="6" style="1" customWidth="1"/>
    <col min="8706" max="8706" width="0" style="1" hidden="1" customWidth="1"/>
    <col min="8707" max="8711" width="9.140625" style="1"/>
    <col min="8712" max="8712" width="14.7109375" style="1" customWidth="1"/>
    <col min="8713" max="8713" width="9.140625" style="1"/>
    <col min="8714" max="8714" width="16.5703125" style="1" customWidth="1"/>
    <col min="8715" max="8930" width="9.140625" style="1"/>
    <col min="8931" max="8931" width="24.28515625" style="1" customWidth="1"/>
    <col min="8932" max="8932" width="9" style="1" customWidth="1"/>
    <col min="8933" max="8933" width="6.7109375" style="1" customWidth="1"/>
    <col min="8934" max="8934" width="6.42578125" style="1" customWidth="1"/>
    <col min="8935" max="8935" width="6.28515625" style="1" customWidth="1"/>
    <col min="8936" max="8936" width="7" style="1" customWidth="1"/>
    <col min="8937" max="8937" width="7.85546875" style="1" customWidth="1"/>
    <col min="8938" max="8938" width="6.42578125" style="1" customWidth="1"/>
    <col min="8939" max="8940" width="7.5703125" style="1" customWidth="1"/>
    <col min="8941" max="8941" width="7.42578125" style="1" customWidth="1"/>
    <col min="8942" max="8942" width="6.5703125" style="1" customWidth="1"/>
    <col min="8943" max="8943" width="6.7109375" style="1" customWidth="1"/>
    <col min="8944" max="8944" width="6" style="1" customWidth="1"/>
    <col min="8945" max="8945" width="4.5703125" style="1" customWidth="1"/>
    <col min="8946" max="8946" width="5.85546875" style="1" customWidth="1"/>
    <col min="8947" max="8947" width="6" style="1" customWidth="1"/>
    <col min="8948" max="8948" width="5.85546875" style="1" customWidth="1"/>
    <col min="8949" max="8949" width="4.7109375" style="1" customWidth="1"/>
    <col min="8950" max="8950" width="4.5703125" style="1" customWidth="1"/>
    <col min="8951" max="8951" width="6.85546875" style="1" customWidth="1"/>
    <col min="8952" max="8952" width="4.7109375" style="1" customWidth="1"/>
    <col min="8953" max="8953" width="6.5703125" style="1" customWidth="1"/>
    <col min="8954" max="8954" width="12.28515625" style="1" customWidth="1"/>
    <col min="8955" max="8955" width="5.28515625" style="1" customWidth="1"/>
    <col min="8956" max="8956" width="8.42578125" style="1" customWidth="1"/>
    <col min="8957" max="8957" width="8.7109375" style="1" customWidth="1"/>
    <col min="8958" max="8958" width="7.5703125" style="1" customWidth="1"/>
    <col min="8959" max="8959" width="5.28515625" style="1" customWidth="1"/>
    <col min="8960" max="8960" width="6.85546875" style="1" customWidth="1"/>
    <col min="8961" max="8961" width="6" style="1" customWidth="1"/>
    <col min="8962" max="8962" width="0" style="1" hidden="1" customWidth="1"/>
    <col min="8963" max="8967" width="9.140625" style="1"/>
    <col min="8968" max="8968" width="14.7109375" style="1" customWidth="1"/>
    <col min="8969" max="8969" width="9.140625" style="1"/>
    <col min="8970" max="8970" width="16.5703125" style="1" customWidth="1"/>
    <col min="8971" max="9186" width="9.140625" style="1"/>
    <col min="9187" max="9187" width="24.28515625" style="1" customWidth="1"/>
    <col min="9188" max="9188" width="9" style="1" customWidth="1"/>
    <col min="9189" max="9189" width="6.7109375" style="1" customWidth="1"/>
    <col min="9190" max="9190" width="6.42578125" style="1" customWidth="1"/>
    <col min="9191" max="9191" width="6.28515625" style="1" customWidth="1"/>
    <col min="9192" max="9192" width="7" style="1" customWidth="1"/>
    <col min="9193" max="9193" width="7.85546875" style="1" customWidth="1"/>
    <col min="9194" max="9194" width="6.42578125" style="1" customWidth="1"/>
    <col min="9195" max="9196" width="7.5703125" style="1" customWidth="1"/>
    <col min="9197" max="9197" width="7.42578125" style="1" customWidth="1"/>
    <col min="9198" max="9198" width="6.5703125" style="1" customWidth="1"/>
    <col min="9199" max="9199" width="6.7109375" style="1" customWidth="1"/>
    <col min="9200" max="9200" width="6" style="1" customWidth="1"/>
    <col min="9201" max="9201" width="4.5703125" style="1" customWidth="1"/>
    <col min="9202" max="9202" width="5.85546875" style="1" customWidth="1"/>
    <col min="9203" max="9203" width="6" style="1" customWidth="1"/>
    <col min="9204" max="9204" width="5.85546875" style="1" customWidth="1"/>
    <col min="9205" max="9205" width="4.7109375" style="1" customWidth="1"/>
    <col min="9206" max="9206" width="4.5703125" style="1" customWidth="1"/>
    <col min="9207" max="9207" width="6.85546875" style="1" customWidth="1"/>
    <col min="9208" max="9208" width="4.7109375" style="1" customWidth="1"/>
    <col min="9209" max="9209" width="6.5703125" style="1" customWidth="1"/>
    <col min="9210" max="9210" width="12.28515625" style="1" customWidth="1"/>
    <col min="9211" max="9211" width="5.28515625" style="1" customWidth="1"/>
    <col min="9212" max="9212" width="8.42578125" style="1" customWidth="1"/>
    <col min="9213" max="9213" width="8.7109375" style="1" customWidth="1"/>
    <col min="9214" max="9214" width="7.5703125" style="1" customWidth="1"/>
    <col min="9215" max="9215" width="5.28515625" style="1" customWidth="1"/>
    <col min="9216" max="9216" width="6.85546875" style="1" customWidth="1"/>
    <col min="9217" max="9217" width="6" style="1" customWidth="1"/>
    <col min="9218" max="9218" width="0" style="1" hidden="1" customWidth="1"/>
    <col min="9219" max="9223" width="9.140625" style="1"/>
    <col min="9224" max="9224" width="14.7109375" style="1" customWidth="1"/>
    <col min="9225" max="9225" width="9.140625" style="1"/>
    <col min="9226" max="9226" width="16.5703125" style="1" customWidth="1"/>
    <col min="9227" max="9442" width="9.140625" style="1"/>
    <col min="9443" max="9443" width="24.28515625" style="1" customWidth="1"/>
    <col min="9444" max="9444" width="9" style="1" customWidth="1"/>
    <col min="9445" max="9445" width="6.7109375" style="1" customWidth="1"/>
    <col min="9446" max="9446" width="6.42578125" style="1" customWidth="1"/>
    <col min="9447" max="9447" width="6.28515625" style="1" customWidth="1"/>
    <col min="9448" max="9448" width="7" style="1" customWidth="1"/>
    <col min="9449" max="9449" width="7.85546875" style="1" customWidth="1"/>
    <col min="9450" max="9450" width="6.42578125" style="1" customWidth="1"/>
    <col min="9451" max="9452" width="7.5703125" style="1" customWidth="1"/>
    <col min="9453" max="9453" width="7.42578125" style="1" customWidth="1"/>
    <col min="9454" max="9454" width="6.5703125" style="1" customWidth="1"/>
    <col min="9455" max="9455" width="6.7109375" style="1" customWidth="1"/>
    <col min="9456" max="9456" width="6" style="1" customWidth="1"/>
    <col min="9457" max="9457" width="4.5703125" style="1" customWidth="1"/>
    <col min="9458" max="9458" width="5.85546875" style="1" customWidth="1"/>
    <col min="9459" max="9459" width="6" style="1" customWidth="1"/>
    <col min="9460" max="9460" width="5.85546875" style="1" customWidth="1"/>
    <col min="9461" max="9461" width="4.7109375" style="1" customWidth="1"/>
    <col min="9462" max="9462" width="4.5703125" style="1" customWidth="1"/>
    <col min="9463" max="9463" width="6.85546875" style="1" customWidth="1"/>
    <col min="9464" max="9464" width="4.7109375" style="1" customWidth="1"/>
    <col min="9465" max="9465" width="6.5703125" style="1" customWidth="1"/>
    <col min="9466" max="9466" width="12.28515625" style="1" customWidth="1"/>
    <col min="9467" max="9467" width="5.28515625" style="1" customWidth="1"/>
    <col min="9468" max="9468" width="8.42578125" style="1" customWidth="1"/>
    <col min="9469" max="9469" width="8.7109375" style="1" customWidth="1"/>
    <col min="9470" max="9470" width="7.5703125" style="1" customWidth="1"/>
    <col min="9471" max="9471" width="5.28515625" style="1" customWidth="1"/>
    <col min="9472" max="9472" width="6.85546875" style="1" customWidth="1"/>
    <col min="9473" max="9473" width="6" style="1" customWidth="1"/>
    <col min="9474" max="9474" width="0" style="1" hidden="1" customWidth="1"/>
    <col min="9475" max="9479" width="9.140625" style="1"/>
    <col min="9480" max="9480" width="14.7109375" style="1" customWidth="1"/>
    <col min="9481" max="9481" width="9.140625" style="1"/>
    <col min="9482" max="9482" width="16.5703125" style="1" customWidth="1"/>
    <col min="9483" max="9698" width="9.140625" style="1"/>
    <col min="9699" max="9699" width="24.28515625" style="1" customWidth="1"/>
    <col min="9700" max="9700" width="9" style="1" customWidth="1"/>
    <col min="9701" max="9701" width="6.7109375" style="1" customWidth="1"/>
    <col min="9702" max="9702" width="6.42578125" style="1" customWidth="1"/>
    <col min="9703" max="9703" width="6.28515625" style="1" customWidth="1"/>
    <col min="9704" max="9704" width="7" style="1" customWidth="1"/>
    <col min="9705" max="9705" width="7.85546875" style="1" customWidth="1"/>
    <col min="9706" max="9706" width="6.42578125" style="1" customWidth="1"/>
    <col min="9707" max="9708" width="7.5703125" style="1" customWidth="1"/>
    <col min="9709" max="9709" width="7.42578125" style="1" customWidth="1"/>
    <col min="9710" max="9710" width="6.5703125" style="1" customWidth="1"/>
    <col min="9711" max="9711" width="6.7109375" style="1" customWidth="1"/>
    <col min="9712" max="9712" width="6" style="1" customWidth="1"/>
    <col min="9713" max="9713" width="4.5703125" style="1" customWidth="1"/>
    <col min="9714" max="9714" width="5.85546875" style="1" customWidth="1"/>
    <col min="9715" max="9715" width="6" style="1" customWidth="1"/>
    <col min="9716" max="9716" width="5.85546875" style="1" customWidth="1"/>
    <col min="9717" max="9717" width="4.7109375" style="1" customWidth="1"/>
    <col min="9718" max="9718" width="4.5703125" style="1" customWidth="1"/>
    <col min="9719" max="9719" width="6.85546875" style="1" customWidth="1"/>
    <col min="9720" max="9720" width="4.7109375" style="1" customWidth="1"/>
    <col min="9721" max="9721" width="6.5703125" style="1" customWidth="1"/>
    <col min="9722" max="9722" width="12.28515625" style="1" customWidth="1"/>
    <col min="9723" max="9723" width="5.28515625" style="1" customWidth="1"/>
    <col min="9724" max="9724" width="8.42578125" style="1" customWidth="1"/>
    <col min="9725" max="9725" width="8.7109375" style="1" customWidth="1"/>
    <col min="9726" max="9726" width="7.5703125" style="1" customWidth="1"/>
    <col min="9727" max="9727" width="5.28515625" style="1" customWidth="1"/>
    <col min="9728" max="9728" width="6.85546875" style="1" customWidth="1"/>
    <col min="9729" max="9729" width="6" style="1" customWidth="1"/>
    <col min="9730" max="9730" width="0" style="1" hidden="1" customWidth="1"/>
    <col min="9731" max="9735" width="9.140625" style="1"/>
    <col min="9736" max="9736" width="14.7109375" style="1" customWidth="1"/>
    <col min="9737" max="9737" width="9.140625" style="1"/>
    <col min="9738" max="9738" width="16.5703125" style="1" customWidth="1"/>
    <col min="9739" max="9954" width="9.140625" style="1"/>
    <col min="9955" max="9955" width="24.28515625" style="1" customWidth="1"/>
    <col min="9956" max="9956" width="9" style="1" customWidth="1"/>
    <col min="9957" max="9957" width="6.7109375" style="1" customWidth="1"/>
    <col min="9958" max="9958" width="6.42578125" style="1" customWidth="1"/>
    <col min="9959" max="9959" width="6.28515625" style="1" customWidth="1"/>
    <col min="9960" max="9960" width="7" style="1" customWidth="1"/>
    <col min="9961" max="9961" width="7.85546875" style="1" customWidth="1"/>
    <col min="9962" max="9962" width="6.42578125" style="1" customWidth="1"/>
    <col min="9963" max="9964" width="7.5703125" style="1" customWidth="1"/>
    <col min="9965" max="9965" width="7.42578125" style="1" customWidth="1"/>
    <col min="9966" max="9966" width="6.5703125" style="1" customWidth="1"/>
    <col min="9967" max="9967" width="6.7109375" style="1" customWidth="1"/>
    <col min="9968" max="9968" width="6" style="1" customWidth="1"/>
    <col min="9969" max="9969" width="4.5703125" style="1" customWidth="1"/>
    <col min="9970" max="9970" width="5.85546875" style="1" customWidth="1"/>
    <col min="9971" max="9971" width="6" style="1" customWidth="1"/>
    <col min="9972" max="9972" width="5.85546875" style="1" customWidth="1"/>
    <col min="9973" max="9973" width="4.7109375" style="1" customWidth="1"/>
    <col min="9974" max="9974" width="4.5703125" style="1" customWidth="1"/>
    <col min="9975" max="9975" width="6.85546875" style="1" customWidth="1"/>
    <col min="9976" max="9976" width="4.7109375" style="1" customWidth="1"/>
    <col min="9977" max="9977" width="6.5703125" style="1" customWidth="1"/>
    <col min="9978" max="9978" width="12.28515625" style="1" customWidth="1"/>
    <col min="9979" max="9979" width="5.28515625" style="1" customWidth="1"/>
    <col min="9980" max="9980" width="8.42578125" style="1" customWidth="1"/>
    <col min="9981" max="9981" width="8.7109375" style="1" customWidth="1"/>
    <col min="9982" max="9982" width="7.5703125" style="1" customWidth="1"/>
    <col min="9983" max="9983" width="5.28515625" style="1" customWidth="1"/>
    <col min="9984" max="9984" width="6.85546875" style="1" customWidth="1"/>
    <col min="9985" max="9985" width="6" style="1" customWidth="1"/>
    <col min="9986" max="9986" width="0" style="1" hidden="1" customWidth="1"/>
    <col min="9987" max="9991" width="9.140625" style="1"/>
    <col min="9992" max="9992" width="14.7109375" style="1" customWidth="1"/>
    <col min="9993" max="9993" width="9.140625" style="1"/>
    <col min="9994" max="9994" width="16.5703125" style="1" customWidth="1"/>
    <col min="9995" max="10210" width="9.140625" style="1"/>
    <col min="10211" max="10211" width="24.28515625" style="1" customWidth="1"/>
    <col min="10212" max="10212" width="9" style="1" customWidth="1"/>
    <col min="10213" max="10213" width="6.7109375" style="1" customWidth="1"/>
    <col min="10214" max="10214" width="6.42578125" style="1" customWidth="1"/>
    <col min="10215" max="10215" width="6.28515625" style="1" customWidth="1"/>
    <col min="10216" max="10216" width="7" style="1" customWidth="1"/>
    <col min="10217" max="10217" width="7.85546875" style="1" customWidth="1"/>
    <col min="10218" max="10218" width="6.42578125" style="1" customWidth="1"/>
    <col min="10219" max="10220" width="7.5703125" style="1" customWidth="1"/>
    <col min="10221" max="10221" width="7.42578125" style="1" customWidth="1"/>
    <col min="10222" max="10222" width="6.5703125" style="1" customWidth="1"/>
    <col min="10223" max="10223" width="6.7109375" style="1" customWidth="1"/>
    <col min="10224" max="10224" width="6" style="1" customWidth="1"/>
    <col min="10225" max="10225" width="4.5703125" style="1" customWidth="1"/>
    <col min="10226" max="10226" width="5.85546875" style="1" customWidth="1"/>
    <col min="10227" max="10227" width="6" style="1" customWidth="1"/>
    <col min="10228" max="10228" width="5.85546875" style="1" customWidth="1"/>
    <col min="10229" max="10229" width="4.7109375" style="1" customWidth="1"/>
    <col min="10230" max="10230" width="4.5703125" style="1" customWidth="1"/>
    <col min="10231" max="10231" width="6.85546875" style="1" customWidth="1"/>
    <col min="10232" max="10232" width="4.7109375" style="1" customWidth="1"/>
    <col min="10233" max="10233" width="6.5703125" style="1" customWidth="1"/>
    <col min="10234" max="10234" width="12.28515625" style="1" customWidth="1"/>
    <col min="10235" max="10235" width="5.28515625" style="1" customWidth="1"/>
    <col min="10236" max="10236" width="8.42578125" style="1" customWidth="1"/>
    <col min="10237" max="10237" width="8.7109375" style="1" customWidth="1"/>
    <col min="10238" max="10238" width="7.5703125" style="1" customWidth="1"/>
    <col min="10239" max="10239" width="5.28515625" style="1" customWidth="1"/>
    <col min="10240" max="10240" width="6.85546875" style="1" customWidth="1"/>
    <col min="10241" max="10241" width="6" style="1" customWidth="1"/>
    <col min="10242" max="10242" width="0" style="1" hidden="1" customWidth="1"/>
    <col min="10243" max="10247" width="9.140625" style="1"/>
    <col min="10248" max="10248" width="14.7109375" style="1" customWidth="1"/>
    <col min="10249" max="10249" width="9.140625" style="1"/>
    <col min="10250" max="10250" width="16.5703125" style="1" customWidth="1"/>
    <col min="10251" max="10466" width="9.140625" style="1"/>
    <col min="10467" max="10467" width="24.28515625" style="1" customWidth="1"/>
    <col min="10468" max="10468" width="9" style="1" customWidth="1"/>
    <col min="10469" max="10469" width="6.7109375" style="1" customWidth="1"/>
    <col min="10470" max="10470" width="6.42578125" style="1" customWidth="1"/>
    <col min="10471" max="10471" width="6.28515625" style="1" customWidth="1"/>
    <col min="10472" max="10472" width="7" style="1" customWidth="1"/>
    <col min="10473" max="10473" width="7.85546875" style="1" customWidth="1"/>
    <col min="10474" max="10474" width="6.42578125" style="1" customWidth="1"/>
    <col min="10475" max="10476" width="7.5703125" style="1" customWidth="1"/>
    <col min="10477" max="10477" width="7.42578125" style="1" customWidth="1"/>
    <col min="10478" max="10478" width="6.5703125" style="1" customWidth="1"/>
    <col min="10479" max="10479" width="6.7109375" style="1" customWidth="1"/>
    <col min="10480" max="10480" width="6" style="1" customWidth="1"/>
    <col min="10481" max="10481" width="4.5703125" style="1" customWidth="1"/>
    <col min="10482" max="10482" width="5.85546875" style="1" customWidth="1"/>
    <col min="10483" max="10483" width="6" style="1" customWidth="1"/>
    <col min="10484" max="10484" width="5.85546875" style="1" customWidth="1"/>
    <col min="10485" max="10485" width="4.7109375" style="1" customWidth="1"/>
    <col min="10486" max="10486" width="4.5703125" style="1" customWidth="1"/>
    <col min="10487" max="10487" width="6.85546875" style="1" customWidth="1"/>
    <col min="10488" max="10488" width="4.7109375" style="1" customWidth="1"/>
    <col min="10489" max="10489" width="6.5703125" style="1" customWidth="1"/>
    <col min="10490" max="10490" width="12.28515625" style="1" customWidth="1"/>
    <col min="10491" max="10491" width="5.28515625" style="1" customWidth="1"/>
    <col min="10492" max="10492" width="8.42578125" style="1" customWidth="1"/>
    <col min="10493" max="10493" width="8.7109375" style="1" customWidth="1"/>
    <col min="10494" max="10494" width="7.5703125" style="1" customWidth="1"/>
    <col min="10495" max="10495" width="5.28515625" style="1" customWidth="1"/>
    <col min="10496" max="10496" width="6.85546875" style="1" customWidth="1"/>
    <col min="10497" max="10497" width="6" style="1" customWidth="1"/>
    <col min="10498" max="10498" width="0" style="1" hidden="1" customWidth="1"/>
    <col min="10499" max="10503" width="9.140625" style="1"/>
    <col min="10504" max="10504" width="14.7109375" style="1" customWidth="1"/>
    <col min="10505" max="10505" width="9.140625" style="1"/>
    <col min="10506" max="10506" width="16.5703125" style="1" customWidth="1"/>
    <col min="10507" max="10722" width="9.140625" style="1"/>
    <col min="10723" max="10723" width="24.28515625" style="1" customWidth="1"/>
    <col min="10724" max="10724" width="9" style="1" customWidth="1"/>
    <col min="10725" max="10725" width="6.7109375" style="1" customWidth="1"/>
    <col min="10726" max="10726" width="6.42578125" style="1" customWidth="1"/>
    <col min="10727" max="10727" width="6.28515625" style="1" customWidth="1"/>
    <col min="10728" max="10728" width="7" style="1" customWidth="1"/>
    <col min="10729" max="10729" width="7.85546875" style="1" customWidth="1"/>
    <col min="10730" max="10730" width="6.42578125" style="1" customWidth="1"/>
    <col min="10731" max="10732" width="7.5703125" style="1" customWidth="1"/>
    <col min="10733" max="10733" width="7.42578125" style="1" customWidth="1"/>
    <col min="10734" max="10734" width="6.5703125" style="1" customWidth="1"/>
    <col min="10735" max="10735" width="6.7109375" style="1" customWidth="1"/>
    <col min="10736" max="10736" width="6" style="1" customWidth="1"/>
    <col min="10737" max="10737" width="4.5703125" style="1" customWidth="1"/>
    <col min="10738" max="10738" width="5.85546875" style="1" customWidth="1"/>
    <col min="10739" max="10739" width="6" style="1" customWidth="1"/>
    <col min="10740" max="10740" width="5.85546875" style="1" customWidth="1"/>
    <col min="10741" max="10741" width="4.7109375" style="1" customWidth="1"/>
    <col min="10742" max="10742" width="4.5703125" style="1" customWidth="1"/>
    <col min="10743" max="10743" width="6.85546875" style="1" customWidth="1"/>
    <col min="10744" max="10744" width="4.7109375" style="1" customWidth="1"/>
    <col min="10745" max="10745" width="6.5703125" style="1" customWidth="1"/>
    <col min="10746" max="10746" width="12.28515625" style="1" customWidth="1"/>
    <col min="10747" max="10747" width="5.28515625" style="1" customWidth="1"/>
    <col min="10748" max="10748" width="8.42578125" style="1" customWidth="1"/>
    <col min="10749" max="10749" width="8.7109375" style="1" customWidth="1"/>
    <col min="10750" max="10750" width="7.5703125" style="1" customWidth="1"/>
    <col min="10751" max="10751" width="5.28515625" style="1" customWidth="1"/>
    <col min="10752" max="10752" width="6.85546875" style="1" customWidth="1"/>
    <col min="10753" max="10753" width="6" style="1" customWidth="1"/>
    <col min="10754" max="10754" width="0" style="1" hidden="1" customWidth="1"/>
    <col min="10755" max="10759" width="9.140625" style="1"/>
    <col min="10760" max="10760" width="14.7109375" style="1" customWidth="1"/>
    <col min="10761" max="10761" width="9.140625" style="1"/>
    <col min="10762" max="10762" width="16.5703125" style="1" customWidth="1"/>
    <col min="10763" max="10978" width="9.140625" style="1"/>
    <col min="10979" max="10979" width="24.28515625" style="1" customWidth="1"/>
    <col min="10980" max="10980" width="9" style="1" customWidth="1"/>
    <col min="10981" max="10981" width="6.7109375" style="1" customWidth="1"/>
    <col min="10982" max="10982" width="6.42578125" style="1" customWidth="1"/>
    <col min="10983" max="10983" width="6.28515625" style="1" customWidth="1"/>
    <col min="10984" max="10984" width="7" style="1" customWidth="1"/>
    <col min="10985" max="10985" width="7.85546875" style="1" customWidth="1"/>
    <col min="10986" max="10986" width="6.42578125" style="1" customWidth="1"/>
    <col min="10987" max="10988" width="7.5703125" style="1" customWidth="1"/>
    <col min="10989" max="10989" width="7.42578125" style="1" customWidth="1"/>
    <col min="10990" max="10990" width="6.5703125" style="1" customWidth="1"/>
    <col min="10991" max="10991" width="6.7109375" style="1" customWidth="1"/>
    <col min="10992" max="10992" width="6" style="1" customWidth="1"/>
    <col min="10993" max="10993" width="4.5703125" style="1" customWidth="1"/>
    <col min="10994" max="10994" width="5.85546875" style="1" customWidth="1"/>
    <col min="10995" max="10995" width="6" style="1" customWidth="1"/>
    <col min="10996" max="10996" width="5.85546875" style="1" customWidth="1"/>
    <col min="10997" max="10997" width="4.7109375" style="1" customWidth="1"/>
    <col min="10998" max="10998" width="4.5703125" style="1" customWidth="1"/>
    <col min="10999" max="10999" width="6.85546875" style="1" customWidth="1"/>
    <col min="11000" max="11000" width="4.7109375" style="1" customWidth="1"/>
    <col min="11001" max="11001" width="6.5703125" style="1" customWidth="1"/>
    <col min="11002" max="11002" width="12.28515625" style="1" customWidth="1"/>
    <col min="11003" max="11003" width="5.28515625" style="1" customWidth="1"/>
    <col min="11004" max="11004" width="8.42578125" style="1" customWidth="1"/>
    <col min="11005" max="11005" width="8.7109375" style="1" customWidth="1"/>
    <col min="11006" max="11006" width="7.5703125" style="1" customWidth="1"/>
    <col min="11007" max="11007" width="5.28515625" style="1" customWidth="1"/>
    <col min="11008" max="11008" width="6.85546875" style="1" customWidth="1"/>
    <col min="11009" max="11009" width="6" style="1" customWidth="1"/>
    <col min="11010" max="11010" width="0" style="1" hidden="1" customWidth="1"/>
    <col min="11011" max="11015" width="9.140625" style="1"/>
    <col min="11016" max="11016" width="14.7109375" style="1" customWidth="1"/>
    <col min="11017" max="11017" width="9.140625" style="1"/>
    <col min="11018" max="11018" width="16.5703125" style="1" customWidth="1"/>
    <col min="11019" max="11234" width="9.140625" style="1"/>
    <col min="11235" max="11235" width="24.28515625" style="1" customWidth="1"/>
    <col min="11236" max="11236" width="9" style="1" customWidth="1"/>
    <col min="11237" max="11237" width="6.7109375" style="1" customWidth="1"/>
    <col min="11238" max="11238" width="6.42578125" style="1" customWidth="1"/>
    <col min="11239" max="11239" width="6.28515625" style="1" customWidth="1"/>
    <col min="11240" max="11240" width="7" style="1" customWidth="1"/>
    <col min="11241" max="11241" width="7.85546875" style="1" customWidth="1"/>
    <col min="11242" max="11242" width="6.42578125" style="1" customWidth="1"/>
    <col min="11243" max="11244" width="7.5703125" style="1" customWidth="1"/>
    <col min="11245" max="11245" width="7.42578125" style="1" customWidth="1"/>
    <col min="11246" max="11246" width="6.5703125" style="1" customWidth="1"/>
    <col min="11247" max="11247" width="6.7109375" style="1" customWidth="1"/>
    <col min="11248" max="11248" width="6" style="1" customWidth="1"/>
    <col min="11249" max="11249" width="4.5703125" style="1" customWidth="1"/>
    <col min="11250" max="11250" width="5.85546875" style="1" customWidth="1"/>
    <col min="11251" max="11251" width="6" style="1" customWidth="1"/>
    <col min="11252" max="11252" width="5.85546875" style="1" customWidth="1"/>
    <col min="11253" max="11253" width="4.7109375" style="1" customWidth="1"/>
    <col min="11254" max="11254" width="4.5703125" style="1" customWidth="1"/>
    <col min="11255" max="11255" width="6.85546875" style="1" customWidth="1"/>
    <col min="11256" max="11256" width="4.7109375" style="1" customWidth="1"/>
    <col min="11257" max="11257" width="6.5703125" style="1" customWidth="1"/>
    <col min="11258" max="11258" width="12.28515625" style="1" customWidth="1"/>
    <col min="11259" max="11259" width="5.28515625" style="1" customWidth="1"/>
    <col min="11260" max="11260" width="8.42578125" style="1" customWidth="1"/>
    <col min="11261" max="11261" width="8.7109375" style="1" customWidth="1"/>
    <col min="11262" max="11262" width="7.5703125" style="1" customWidth="1"/>
    <col min="11263" max="11263" width="5.28515625" style="1" customWidth="1"/>
    <col min="11264" max="11264" width="6.85546875" style="1" customWidth="1"/>
    <col min="11265" max="11265" width="6" style="1" customWidth="1"/>
    <col min="11266" max="11266" width="0" style="1" hidden="1" customWidth="1"/>
    <col min="11267" max="11271" width="9.140625" style="1"/>
    <col min="11272" max="11272" width="14.7109375" style="1" customWidth="1"/>
    <col min="11273" max="11273" width="9.140625" style="1"/>
    <col min="11274" max="11274" width="16.5703125" style="1" customWidth="1"/>
    <col min="11275" max="11490" width="9.140625" style="1"/>
    <col min="11491" max="11491" width="24.28515625" style="1" customWidth="1"/>
    <col min="11492" max="11492" width="9" style="1" customWidth="1"/>
    <col min="11493" max="11493" width="6.7109375" style="1" customWidth="1"/>
    <col min="11494" max="11494" width="6.42578125" style="1" customWidth="1"/>
    <col min="11495" max="11495" width="6.28515625" style="1" customWidth="1"/>
    <col min="11496" max="11496" width="7" style="1" customWidth="1"/>
    <col min="11497" max="11497" width="7.85546875" style="1" customWidth="1"/>
    <col min="11498" max="11498" width="6.42578125" style="1" customWidth="1"/>
    <col min="11499" max="11500" width="7.5703125" style="1" customWidth="1"/>
    <col min="11501" max="11501" width="7.42578125" style="1" customWidth="1"/>
    <col min="11502" max="11502" width="6.5703125" style="1" customWidth="1"/>
    <col min="11503" max="11503" width="6.7109375" style="1" customWidth="1"/>
    <col min="11504" max="11504" width="6" style="1" customWidth="1"/>
    <col min="11505" max="11505" width="4.5703125" style="1" customWidth="1"/>
    <col min="11506" max="11506" width="5.85546875" style="1" customWidth="1"/>
    <col min="11507" max="11507" width="6" style="1" customWidth="1"/>
    <col min="11508" max="11508" width="5.85546875" style="1" customWidth="1"/>
    <col min="11509" max="11509" width="4.7109375" style="1" customWidth="1"/>
    <col min="11510" max="11510" width="4.5703125" style="1" customWidth="1"/>
    <col min="11511" max="11511" width="6.85546875" style="1" customWidth="1"/>
    <col min="11512" max="11512" width="4.7109375" style="1" customWidth="1"/>
    <col min="11513" max="11513" width="6.5703125" style="1" customWidth="1"/>
    <col min="11514" max="11514" width="12.28515625" style="1" customWidth="1"/>
    <col min="11515" max="11515" width="5.28515625" style="1" customWidth="1"/>
    <col min="11516" max="11516" width="8.42578125" style="1" customWidth="1"/>
    <col min="11517" max="11517" width="8.7109375" style="1" customWidth="1"/>
    <col min="11518" max="11518" width="7.5703125" style="1" customWidth="1"/>
    <col min="11519" max="11519" width="5.28515625" style="1" customWidth="1"/>
    <col min="11520" max="11520" width="6.85546875" style="1" customWidth="1"/>
    <col min="11521" max="11521" width="6" style="1" customWidth="1"/>
    <col min="11522" max="11522" width="0" style="1" hidden="1" customWidth="1"/>
    <col min="11523" max="11527" width="9.140625" style="1"/>
    <col min="11528" max="11528" width="14.7109375" style="1" customWidth="1"/>
    <col min="11529" max="11529" width="9.140625" style="1"/>
    <col min="11530" max="11530" width="16.5703125" style="1" customWidth="1"/>
    <col min="11531" max="11746" width="9.140625" style="1"/>
    <col min="11747" max="11747" width="24.28515625" style="1" customWidth="1"/>
    <col min="11748" max="11748" width="9" style="1" customWidth="1"/>
    <col min="11749" max="11749" width="6.7109375" style="1" customWidth="1"/>
    <col min="11750" max="11750" width="6.42578125" style="1" customWidth="1"/>
    <col min="11751" max="11751" width="6.28515625" style="1" customWidth="1"/>
    <col min="11752" max="11752" width="7" style="1" customWidth="1"/>
    <col min="11753" max="11753" width="7.85546875" style="1" customWidth="1"/>
    <col min="11754" max="11754" width="6.42578125" style="1" customWidth="1"/>
    <col min="11755" max="11756" width="7.5703125" style="1" customWidth="1"/>
    <col min="11757" max="11757" width="7.42578125" style="1" customWidth="1"/>
    <col min="11758" max="11758" width="6.5703125" style="1" customWidth="1"/>
    <col min="11759" max="11759" width="6.7109375" style="1" customWidth="1"/>
    <col min="11760" max="11760" width="6" style="1" customWidth="1"/>
    <col min="11761" max="11761" width="4.5703125" style="1" customWidth="1"/>
    <col min="11762" max="11762" width="5.85546875" style="1" customWidth="1"/>
    <col min="11763" max="11763" width="6" style="1" customWidth="1"/>
    <col min="11764" max="11764" width="5.85546875" style="1" customWidth="1"/>
    <col min="11765" max="11765" width="4.7109375" style="1" customWidth="1"/>
    <col min="11766" max="11766" width="4.5703125" style="1" customWidth="1"/>
    <col min="11767" max="11767" width="6.85546875" style="1" customWidth="1"/>
    <col min="11768" max="11768" width="4.7109375" style="1" customWidth="1"/>
    <col min="11769" max="11769" width="6.5703125" style="1" customWidth="1"/>
    <col min="11770" max="11770" width="12.28515625" style="1" customWidth="1"/>
    <col min="11771" max="11771" width="5.28515625" style="1" customWidth="1"/>
    <col min="11772" max="11772" width="8.42578125" style="1" customWidth="1"/>
    <col min="11773" max="11773" width="8.7109375" style="1" customWidth="1"/>
    <col min="11774" max="11774" width="7.5703125" style="1" customWidth="1"/>
    <col min="11775" max="11775" width="5.28515625" style="1" customWidth="1"/>
    <col min="11776" max="11776" width="6.85546875" style="1" customWidth="1"/>
    <col min="11777" max="11777" width="6" style="1" customWidth="1"/>
    <col min="11778" max="11778" width="0" style="1" hidden="1" customWidth="1"/>
    <col min="11779" max="11783" width="9.140625" style="1"/>
    <col min="11784" max="11784" width="14.7109375" style="1" customWidth="1"/>
    <col min="11785" max="11785" width="9.140625" style="1"/>
    <col min="11786" max="11786" width="16.5703125" style="1" customWidth="1"/>
    <col min="11787" max="12002" width="9.140625" style="1"/>
    <col min="12003" max="12003" width="24.28515625" style="1" customWidth="1"/>
    <col min="12004" max="12004" width="9" style="1" customWidth="1"/>
    <col min="12005" max="12005" width="6.7109375" style="1" customWidth="1"/>
    <col min="12006" max="12006" width="6.42578125" style="1" customWidth="1"/>
    <col min="12007" max="12007" width="6.28515625" style="1" customWidth="1"/>
    <col min="12008" max="12008" width="7" style="1" customWidth="1"/>
    <col min="12009" max="12009" width="7.85546875" style="1" customWidth="1"/>
    <col min="12010" max="12010" width="6.42578125" style="1" customWidth="1"/>
    <col min="12011" max="12012" width="7.5703125" style="1" customWidth="1"/>
    <col min="12013" max="12013" width="7.42578125" style="1" customWidth="1"/>
    <col min="12014" max="12014" width="6.5703125" style="1" customWidth="1"/>
    <col min="12015" max="12015" width="6.7109375" style="1" customWidth="1"/>
    <col min="12016" max="12016" width="6" style="1" customWidth="1"/>
    <col min="12017" max="12017" width="4.5703125" style="1" customWidth="1"/>
    <col min="12018" max="12018" width="5.85546875" style="1" customWidth="1"/>
    <col min="12019" max="12019" width="6" style="1" customWidth="1"/>
    <col min="12020" max="12020" width="5.85546875" style="1" customWidth="1"/>
    <col min="12021" max="12021" width="4.7109375" style="1" customWidth="1"/>
    <col min="12022" max="12022" width="4.5703125" style="1" customWidth="1"/>
    <col min="12023" max="12023" width="6.85546875" style="1" customWidth="1"/>
    <col min="12024" max="12024" width="4.7109375" style="1" customWidth="1"/>
    <col min="12025" max="12025" width="6.5703125" style="1" customWidth="1"/>
    <col min="12026" max="12026" width="12.28515625" style="1" customWidth="1"/>
    <col min="12027" max="12027" width="5.28515625" style="1" customWidth="1"/>
    <col min="12028" max="12028" width="8.42578125" style="1" customWidth="1"/>
    <col min="12029" max="12029" width="8.7109375" style="1" customWidth="1"/>
    <col min="12030" max="12030" width="7.5703125" style="1" customWidth="1"/>
    <col min="12031" max="12031" width="5.28515625" style="1" customWidth="1"/>
    <col min="12032" max="12032" width="6.85546875" style="1" customWidth="1"/>
    <col min="12033" max="12033" width="6" style="1" customWidth="1"/>
    <col min="12034" max="12034" width="0" style="1" hidden="1" customWidth="1"/>
    <col min="12035" max="12039" width="9.140625" style="1"/>
    <col min="12040" max="12040" width="14.7109375" style="1" customWidth="1"/>
    <col min="12041" max="12041" width="9.140625" style="1"/>
    <col min="12042" max="12042" width="16.5703125" style="1" customWidth="1"/>
    <col min="12043" max="12258" width="9.140625" style="1"/>
    <col min="12259" max="12259" width="24.28515625" style="1" customWidth="1"/>
    <col min="12260" max="12260" width="9" style="1" customWidth="1"/>
    <col min="12261" max="12261" width="6.7109375" style="1" customWidth="1"/>
    <col min="12262" max="12262" width="6.42578125" style="1" customWidth="1"/>
    <col min="12263" max="12263" width="6.28515625" style="1" customWidth="1"/>
    <col min="12264" max="12264" width="7" style="1" customWidth="1"/>
    <col min="12265" max="12265" width="7.85546875" style="1" customWidth="1"/>
    <col min="12266" max="12266" width="6.42578125" style="1" customWidth="1"/>
    <col min="12267" max="12268" width="7.5703125" style="1" customWidth="1"/>
    <col min="12269" max="12269" width="7.42578125" style="1" customWidth="1"/>
    <col min="12270" max="12270" width="6.5703125" style="1" customWidth="1"/>
    <col min="12271" max="12271" width="6.7109375" style="1" customWidth="1"/>
    <col min="12272" max="12272" width="6" style="1" customWidth="1"/>
    <col min="12273" max="12273" width="4.5703125" style="1" customWidth="1"/>
    <col min="12274" max="12274" width="5.85546875" style="1" customWidth="1"/>
    <col min="12275" max="12275" width="6" style="1" customWidth="1"/>
    <col min="12276" max="12276" width="5.85546875" style="1" customWidth="1"/>
    <col min="12277" max="12277" width="4.7109375" style="1" customWidth="1"/>
    <col min="12278" max="12278" width="4.5703125" style="1" customWidth="1"/>
    <col min="12279" max="12279" width="6.85546875" style="1" customWidth="1"/>
    <col min="12280" max="12280" width="4.7109375" style="1" customWidth="1"/>
    <col min="12281" max="12281" width="6.5703125" style="1" customWidth="1"/>
    <col min="12282" max="12282" width="12.28515625" style="1" customWidth="1"/>
    <col min="12283" max="12283" width="5.28515625" style="1" customWidth="1"/>
    <col min="12284" max="12284" width="8.42578125" style="1" customWidth="1"/>
    <col min="12285" max="12285" width="8.7109375" style="1" customWidth="1"/>
    <col min="12286" max="12286" width="7.5703125" style="1" customWidth="1"/>
    <col min="12287" max="12287" width="5.28515625" style="1" customWidth="1"/>
    <col min="12288" max="12288" width="6.85546875" style="1" customWidth="1"/>
    <col min="12289" max="12289" width="6" style="1" customWidth="1"/>
    <col min="12290" max="12290" width="0" style="1" hidden="1" customWidth="1"/>
    <col min="12291" max="12295" width="9.140625" style="1"/>
    <col min="12296" max="12296" width="14.7109375" style="1" customWidth="1"/>
    <col min="12297" max="12297" width="9.140625" style="1"/>
    <col min="12298" max="12298" width="16.5703125" style="1" customWidth="1"/>
    <col min="12299" max="12514" width="9.140625" style="1"/>
    <col min="12515" max="12515" width="24.28515625" style="1" customWidth="1"/>
    <col min="12516" max="12516" width="9" style="1" customWidth="1"/>
    <col min="12517" max="12517" width="6.7109375" style="1" customWidth="1"/>
    <col min="12518" max="12518" width="6.42578125" style="1" customWidth="1"/>
    <col min="12519" max="12519" width="6.28515625" style="1" customWidth="1"/>
    <col min="12520" max="12520" width="7" style="1" customWidth="1"/>
    <col min="12521" max="12521" width="7.85546875" style="1" customWidth="1"/>
    <col min="12522" max="12522" width="6.42578125" style="1" customWidth="1"/>
    <col min="12523" max="12524" width="7.5703125" style="1" customWidth="1"/>
    <col min="12525" max="12525" width="7.42578125" style="1" customWidth="1"/>
    <col min="12526" max="12526" width="6.5703125" style="1" customWidth="1"/>
    <col min="12527" max="12527" width="6.7109375" style="1" customWidth="1"/>
    <col min="12528" max="12528" width="6" style="1" customWidth="1"/>
    <col min="12529" max="12529" width="4.5703125" style="1" customWidth="1"/>
    <col min="12530" max="12530" width="5.85546875" style="1" customWidth="1"/>
    <col min="12531" max="12531" width="6" style="1" customWidth="1"/>
    <col min="12532" max="12532" width="5.85546875" style="1" customWidth="1"/>
    <col min="12533" max="12533" width="4.7109375" style="1" customWidth="1"/>
    <col min="12534" max="12534" width="4.5703125" style="1" customWidth="1"/>
    <col min="12535" max="12535" width="6.85546875" style="1" customWidth="1"/>
    <col min="12536" max="12536" width="4.7109375" style="1" customWidth="1"/>
    <col min="12537" max="12537" width="6.5703125" style="1" customWidth="1"/>
    <col min="12538" max="12538" width="12.28515625" style="1" customWidth="1"/>
    <col min="12539" max="12539" width="5.28515625" style="1" customWidth="1"/>
    <col min="12540" max="12540" width="8.42578125" style="1" customWidth="1"/>
    <col min="12541" max="12541" width="8.7109375" style="1" customWidth="1"/>
    <col min="12542" max="12542" width="7.5703125" style="1" customWidth="1"/>
    <col min="12543" max="12543" width="5.28515625" style="1" customWidth="1"/>
    <col min="12544" max="12544" width="6.85546875" style="1" customWidth="1"/>
    <col min="12545" max="12545" width="6" style="1" customWidth="1"/>
    <col min="12546" max="12546" width="0" style="1" hidden="1" customWidth="1"/>
    <col min="12547" max="12551" width="9.140625" style="1"/>
    <col min="12552" max="12552" width="14.7109375" style="1" customWidth="1"/>
    <col min="12553" max="12553" width="9.140625" style="1"/>
    <col min="12554" max="12554" width="16.5703125" style="1" customWidth="1"/>
    <col min="12555" max="12770" width="9.140625" style="1"/>
    <col min="12771" max="12771" width="24.28515625" style="1" customWidth="1"/>
    <col min="12772" max="12772" width="9" style="1" customWidth="1"/>
    <col min="12773" max="12773" width="6.7109375" style="1" customWidth="1"/>
    <col min="12774" max="12774" width="6.42578125" style="1" customWidth="1"/>
    <col min="12775" max="12775" width="6.28515625" style="1" customWidth="1"/>
    <col min="12776" max="12776" width="7" style="1" customWidth="1"/>
    <col min="12777" max="12777" width="7.85546875" style="1" customWidth="1"/>
    <col min="12778" max="12778" width="6.42578125" style="1" customWidth="1"/>
    <col min="12779" max="12780" width="7.5703125" style="1" customWidth="1"/>
    <col min="12781" max="12781" width="7.42578125" style="1" customWidth="1"/>
    <col min="12782" max="12782" width="6.5703125" style="1" customWidth="1"/>
    <col min="12783" max="12783" width="6.7109375" style="1" customWidth="1"/>
    <col min="12784" max="12784" width="6" style="1" customWidth="1"/>
    <col min="12785" max="12785" width="4.5703125" style="1" customWidth="1"/>
    <col min="12786" max="12786" width="5.85546875" style="1" customWidth="1"/>
    <col min="12787" max="12787" width="6" style="1" customWidth="1"/>
    <col min="12788" max="12788" width="5.85546875" style="1" customWidth="1"/>
    <col min="12789" max="12789" width="4.7109375" style="1" customWidth="1"/>
    <col min="12790" max="12790" width="4.5703125" style="1" customWidth="1"/>
    <col min="12791" max="12791" width="6.85546875" style="1" customWidth="1"/>
    <col min="12792" max="12792" width="4.7109375" style="1" customWidth="1"/>
    <col min="12793" max="12793" width="6.5703125" style="1" customWidth="1"/>
    <col min="12794" max="12794" width="12.28515625" style="1" customWidth="1"/>
    <col min="12795" max="12795" width="5.28515625" style="1" customWidth="1"/>
    <col min="12796" max="12796" width="8.42578125" style="1" customWidth="1"/>
    <col min="12797" max="12797" width="8.7109375" style="1" customWidth="1"/>
    <col min="12798" max="12798" width="7.5703125" style="1" customWidth="1"/>
    <col min="12799" max="12799" width="5.28515625" style="1" customWidth="1"/>
    <col min="12800" max="12800" width="6.85546875" style="1" customWidth="1"/>
    <col min="12801" max="12801" width="6" style="1" customWidth="1"/>
    <col min="12802" max="12802" width="0" style="1" hidden="1" customWidth="1"/>
    <col min="12803" max="12807" width="9.140625" style="1"/>
    <col min="12808" max="12808" width="14.7109375" style="1" customWidth="1"/>
    <col min="12809" max="12809" width="9.140625" style="1"/>
    <col min="12810" max="12810" width="16.5703125" style="1" customWidth="1"/>
    <col min="12811" max="13026" width="9.140625" style="1"/>
    <col min="13027" max="13027" width="24.28515625" style="1" customWidth="1"/>
    <col min="13028" max="13028" width="9" style="1" customWidth="1"/>
    <col min="13029" max="13029" width="6.7109375" style="1" customWidth="1"/>
    <col min="13030" max="13030" width="6.42578125" style="1" customWidth="1"/>
    <col min="13031" max="13031" width="6.28515625" style="1" customWidth="1"/>
    <col min="13032" max="13032" width="7" style="1" customWidth="1"/>
    <col min="13033" max="13033" width="7.85546875" style="1" customWidth="1"/>
    <col min="13034" max="13034" width="6.42578125" style="1" customWidth="1"/>
    <col min="13035" max="13036" width="7.5703125" style="1" customWidth="1"/>
    <col min="13037" max="13037" width="7.42578125" style="1" customWidth="1"/>
    <col min="13038" max="13038" width="6.5703125" style="1" customWidth="1"/>
    <col min="13039" max="13039" width="6.7109375" style="1" customWidth="1"/>
    <col min="13040" max="13040" width="6" style="1" customWidth="1"/>
    <col min="13041" max="13041" width="4.5703125" style="1" customWidth="1"/>
    <col min="13042" max="13042" width="5.85546875" style="1" customWidth="1"/>
    <col min="13043" max="13043" width="6" style="1" customWidth="1"/>
    <col min="13044" max="13044" width="5.85546875" style="1" customWidth="1"/>
    <col min="13045" max="13045" width="4.7109375" style="1" customWidth="1"/>
    <col min="13046" max="13046" width="4.5703125" style="1" customWidth="1"/>
    <col min="13047" max="13047" width="6.85546875" style="1" customWidth="1"/>
    <col min="13048" max="13048" width="4.7109375" style="1" customWidth="1"/>
    <col min="13049" max="13049" width="6.5703125" style="1" customWidth="1"/>
    <col min="13050" max="13050" width="12.28515625" style="1" customWidth="1"/>
    <col min="13051" max="13051" width="5.28515625" style="1" customWidth="1"/>
    <col min="13052" max="13052" width="8.42578125" style="1" customWidth="1"/>
    <col min="13053" max="13053" width="8.7109375" style="1" customWidth="1"/>
    <col min="13054" max="13054" width="7.5703125" style="1" customWidth="1"/>
    <col min="13055" max="13055" width="5.28515625" style="1" customWidth="1"/>
    <col min="13056" max="13056" width="6.85546875" style="1" customWidth="1"/>
    <col min="13057" max="13057" width="6" style="1" customWidth="1"/>
    <col min="13058" max="13058" width="0" style="1" hidden="1" customWidth="1"/>
    <col min="13059" max="13063" width="9.140625" style="1"/>
    <col min="13064" max="13064" width="14.7109375" style="1" customWidth="1"/>
    <col min="13065" max="13065" width="9.140625" style="1"/>
    <col min="13066" max="13066" width="16.5703125" style="1" customWidth="1"/>
    <col min="13067" max="13282" width="9.140625" style="1"/>
    <col min="13283" max="13283" width="24.28515625" style="1" customWidth="1"/>
    <col min="13284" max="13284" width="9" style="1" customWidth="1"/>
    <col min="13285" max="13285" width="6.7109375" style="1" customWidth="1"/>
    <col min="13286" max="13286" width="6.42578125" style="1" customWidth="1"/>
    <col min="13287" max="13287" width="6.28515625" style="1" customWidth="1"/>
    <col min="13288" max="13288" width="7" style="1" customWidth="1"/>
    <col min="13289" max="13289" width="7.85546875" style="1" customWidth="1"/>
    <col min="13290" max="13290" width="6.42578125" style="1" customWidth="1"/>
    <col min="13291" max="13292" width="7.5703125" style="1" customWidth="1"/>
    <col min="13293" max="13293" width="7.42578125" style="1" customWidth="1"/>
    <col min="13294" max="13294" width="6.5703125" style="1" customWidth="1"/>
    <col min="13295" max="13295" width="6.7109375" style="1" customWidth="1"/>
    <col min="13296" max="13296" width="6" style="1" customWidth="1"/>
    <col min="13297" max="13297" width="4.5703125" style="1" customWidth="1"/>
    <col min="13298" max="13298" width="5.85546875" style="1" customWidth="1"/>
    <col min="13299" max="13299" width="6" style="1" customWidth="1"/>
    <col min="13300" max="13300" width="5.85546875" style="1" customWidth="1"/>
    <col min="13301" max="13301" width="4.7109375" style="1" customWidth="1"/>
    <col min="13302" max="13302" width="4.5703125" style="1" customWidth="1"/>
    <col min="13303" max="13303" width="6.85546875" style="1" customWidth="1"/>
    <col min="13304" max="13304" width="4.7109375" style="1" customWidth="1"/>
    <col min="13305" max="13305" width="6.5703125" style="1" customWidth="1"/>
    <col min="13306" max="13306" width="12.28515625" style="1" customWidth="1"/>
    <col min="13307" max="13307" width="5.28515625" style="1" customWidth="1"/>
    <col min="13308" max="13308" width="8.42578125" style="1" customWidth="1"/>
    <col min="13309" max="13309" width="8.7109375" style="1" customWidth="1"/>
    <col min="13310" max="13310" width="7.5703125" style="1" customWidth="1"/>
    <col min="13311" max="13311" width="5.28515625" style="1" customWidth="1"/>
    <col min="13312" max="13312" width="6.85546875" style="1" customWidth="1"/>
    <col min="13313" max="13313" width="6" style="1" customWidth="1"/>
    <col min="13314" max="13314" width="0" style="1" hidden="1" customWidth="1"/>
    <col min="13315" max="13319" width="9.140625" style="1"/>
    <col min="13320" max="13320" width="14.7109375" style="1" customWidth="1"/>
    <col min="13321" max="13321" width="9.140625" style="1"/>
    <col min="13322" max="13322" width="16.5703125" style="1" customWidth="1"/>
    <col min="13323" max="13538" width="9.140625" style="1"/>
    <col min="13539" max="13539" width="24.28515625" style="1" customWidth="1"/>
    <col min="13540" max="13540" width="9" style="1" customWidth="1"/>
    <col min="13541" max="13541" width="6.7109375" style="1" customWidth="1"/>
    <col min="13542" max="13542" width="6.42578125" style="1" customWidth="1"/>
    <col min="13543" max="13543" width="6.28515625" style="1" customWidth="1"/>
    <col min="13544" max="13544" width="7" style="1" customWidth="1"/>
    <col min="13545" max="13545" width="7.85546875" style="1" customWidth="1"/>
    <col min="13546" max="13546" width="6.42578125" style="1" customWidth="1"/>
    <col min="13547" max="13548" width="7.5703125" style="1" customWidth="1"/>
    <col min="13549" max="13549" width="7.42578125" style="1" customWidth="1"/>
    <col min="13550" max="13550" width="6.5703125" style="1" customWidth="1"/>
    <col min="13551" max="13551" width="6.7109375" style="1" customWidth="1"/>
    <col min="13552" max="13552" width="6" style="1" customWidth="1"/>
    <col min="13553" max="13553" width="4.5703125" style="1" customWidth="1"/>
    <col min="13554" max="13554" width="5.85546875" style="1" customWidth="1"/>
    <col min="13555" max="13555" width="6" style="1" customWidth="1"/>
    <col min="13556" max="13556" width="5.85546875" style="1" customWidth="1"/>
    <col min="13557" max="13557" width="4.7109375" style="1" customWidth="1"/>
    <col min="13558" max="13558" width="4.5703125" style="1" customWidth="1"/>
    <col min="13559" max="13559" width="6.85546875" style="1" customWidth="1"/>
    <col min="13560" max="13560" width="4.7109375" style="1" customWidth="1"/>
    <col min="13561" max="13561" width="6.5703125" style="1" customWidth="1"/>
    <col min="13562" max="13562" width="12.28515625" style="1" customWidth="1"/>
    <col min="13563" max="13563" width="5.28515625" style="1" customWidth="1"/>
    <col min="13564" max="13564" width="8.42578125" style="1" customWidth="1"/>
    <col min="13565" max="13565" width="8.7109375" style="1" customWidth="1"/>
    <col min="13566" max="13566" width="7.5703125" style="1" customWidth="1"/>
    <col min="13567" max="13567" width="5.28515625" style="1" customWidth="1"/>
    <col min="13568" max="13568" width="6.85546875" style="1" customWidth="1"/>
    <col min="13569" max="13569" width="6" style="1" customWidth="1"/>
    <col min="13570" max="13570" width="0" style="1" hidden="1" customWidth="1"/>
    <col min="13571" max="13575" width="9.140625" style="1"/>
    <col min="13576" max="13576" width="14.7109375" style="1" customWidth="1"/>
    <col min="13577" max="13577" width="9.140625" style="1"/>
    <col min="13578" max="13578" width="16.5703125" style="1" customWidth="1"/>
    <col min="13579" max="13794" width="9.140625" style="1"/>
    <col min="13795" max="13795" width="24.28515625" style="1" customWidth="1"/>
    <col min="13796" max="13796" width="9" style="1" customWidth="1"/>
    <col min="13797" max="13797" width="6.7109375" style="1" customWidth="1"/>
    <col min="13798" max="13798" width="6.42578125" style="1" customWidth="1"/>
    <col min="13799" max="13799" width="6.28515625" style="1" customWidth="1"/>
    <col min="13800" max="13800" width="7" style="1" customWidth="1"/>
    <col min="13801" max="13801" width="7.85546875" style="1" customWidth="1"/>
    <col min="13802" max="13802" width="6.42578125" style="1" customWidth="1"/>
    <col min="13803" max="13804" width="7.5703125" style="1" customWidth="1"/>
    <col min="13805" max="13805" width="7.42578125" style="1" customWidth="1"/>
    <col min="13806" max="13806" width="6.5703125" style="1" customWidth="1"/>
    <col min="13807" max="13807" width="6.7109375" style="1" customWidth="1"/>
    <col min="13808" max="13808" width="6" style="1" customWidth="1"/>
    <col min="13809" max="13809" width="4.5703125" style="1" customWidth="1"/>
    <col min="13810" max="13810" width="5.85546875" style="1" customWidth="1"/>
    <col min="13811" max="13811" width="6" style="1" customWidth="1"/>
    <col min="13812" max="13812" width="5.85546875" style="1" customWidth="1"/>
    <col min="13813" max="13813" width="4.7109375" style="1" customWidth="1"/>
    <col min="13814" max="13814" width="4.5703125" style="1" customWidth="1"/>
    <col min="13815" max="13815" width="6.85546875" style="1" customWidth="1"/>
    <col min="13816" max="13816" width="4.7109375" style="1" customWidth="1"/>
    <col min="13817" max="13817" width="6.5703125" style="1" customWidth="1"/>
    <col min="13818" max="13818" width="12.28515625" style="1" customWidth="1"/>
    <col min="13819" max="13819" width="5.28515625" style="1" customWidth="1"/>
    <col min="13820" max="13820" width="8.42578125" style="1" customWidth="1"/>
    <col min="13821" max="13821" width="8.7109375" style="1" customWidth="1"/>
    <col min="13822" max="13822" width="7.5703125" style="1" customWidth="1"/>
    <col min="13823" max="13823" width="5.28515625" style="1" customWidth="1"/>
    <col min="13824" max="13824" width="6.85546875" style="1" customWidth="1"/>
    <col min="13825" max="13825" width="6" style="1" customWidth="1"/>
    <col min="13826" max="13826" width="0" style="1" hidden="1" customWidth="1"/>
    <col min="13827" max="13831" width="9.140625" style="1"/>
    <col min="13832" max="13832" width="14.7109375" style="1" customWidth="1"/>
    <col min="13833" max="13833" width="9.140625" style="1"/>
    <col min="13834" max="13834" width="16.5703125" style="1" customWidth="1"/>
    <col min="13835" max="14050" width="9.140625" style="1"/>
    <col min="14051" max="14051" width="24.28515625" style="1" customWidth="1"/>
    <col min="14052" max="14052" width="9" style="1" customWidth="1"/>
    <col min="14053" max="14053" width="6.7109375" style="1" customWidth="1"/>
    <col min="14054" max="14054" width="6.42578125" style="1" customWidth="1"/>
    <col min="14055" max="14055" width="6.28515625" style="1" customWidth="1"/>
    <col min="14056" max="14056" width="7" style="1" customWidth="1"/>
    <col min="14057" max="14057" width="7.85546875" style="1" customWidth="1"/>
    <col min="14058" max="14058" width="6.42578125" style="1" customWidth="1"/>
    <col min="14059" max="14060" width="7.5703125" style="1" customWidth="1"/>
    <col min="14061" max="14061" width="7.42578125" style="1" customWidth="1"/>
    <col min="14062" max="14062" width="6.5703125" style="1" customWidth="1"/>
    <col min="14063" max="14063" width="6.7109375" style="1" customWidth="1"/>
    <col min="14064" max="14064" width="6" style="1" customWidth="1"/>
    <col min="14065" max="14065" width="4.5703125" style="1" customWidth="1"/>
    <col min="14066" max="14066" width="5.85546875" style="1" customWidth="1"/>
    <col min="14067" max="14067" width="6" style="1" customWidth="1"/>
    <col min="14068" max="14068" width="5.85546875" style="1" customWidth="1"/>
    <col min="14069" max="14069" width="4.7109375" style="1" customWidth="1"/>
    <col min="14070" max="14070" width="4.5703125" style="1" customWidth="1"/>
    <col min="14071" max="14071" width="6.85546875" style="1" customWidth="1"/>
    <col min="14072" max="14072" width="4.7109375" style="1" customWidth="1"/>
    <col min="14073" max="14073" width="6.5703125" style="1" customWidth="1"/>
    <col min="14074" max="14074" width="12.28515625" style="1" customWidth="1"/>
    <col min="14075" max="14075" width="5.28515625" style="1" customWidth="1"/>
    <col min="14076" max="14076" width="8.42578125" style="1" customWidth="1"/>
    <col min="14077" max="14077" width="8.7109375" style="1" customWidth="1"/>
    <col min="14078" max="14078" width="7.5703125" style="1" customWidth="1"/>
    <col min="14079" max="14079" width="5.28515625" style="1" customWidth="1"/>
    <col min="14080" max="14080" width="6.85546875" style="1" customWidth="1"/>
    <col min="14081" max="14081" width="6" style="1" customWidth="1"/>
    <col min="14082" max="14082" width="0" style="1" hidden="1" customWidth="1"/>
    <col min="14083" max="14087" width="9.140625" style="1"/>
    <col min="14088" max="14088" width="14.7109375" style="1" customWidth="1"/>
    <col min="14089" max="14089" width="9.140625" style="1"/>
    <col min="14090" max="14090" width="16.5703125" style="1" customWidth="1"/>
    <col min="14091" max="14306" width="9.140625" style="1"/>
    <col min="14307" max="14307" width="24.28515625" style="1" customWidth="1"/>
    <col min="14308" max="14308" width="9" style="1" customWidth="1"/>
    <col min="14309" max="14309" width="6.7109375" style="1" customWidth="1"/>
    <col min="14310" max="14310" width="6.42578125" style="1" customWidth="1"/>
    <col min="14311" max="14311" width="6.28515625" style="1" customWidth="1"/>
    <col min="14312" max="14312" width="7" style="1" customWidth="1"/>
    <col min="14313" max="14313" width="7.85546875" style="1" customWidth="1"/>
    <col min="14314" max="14314" width="6.42578125" style="1" customWidth="1"/>
    <col min="14315" max="14316" width="7.5703125" style="1" customWidth="1"/>
    <col min="14317" max="14317" width="7.42578125" style="1" customWidth="1"/>
    <col min="14318" max="14318" width="6.5703125" style="1" customWidth="1"/>
    <col min="14319" max="14319" width="6.7109375" style="1" customWidth="1"/>
    <col min="14320" max="14320" width="6" style="1" customWidth="1"/>
    <col min="14321" max="14321" width="4.5703125" style="1" customWidth="1"/>
    <col min="14322" max="14322" width="5.85546875" style="1" customWidth="1"/>
    <col min="14323" max="14323" width="6" style="1" customWidth="1"/>
    <col min="14324" max="14324" width="5.85546875" style="1" customWidth="1"/>
    <col min="14325" max="14325" width="4.7109375" style="1" customWidth="1"/>
    <col min="14326" max="14326" width="4.5703125" style="1" customWidth="1"/>
    <col min="14327" max="14327" width="6.85546875" style="1" customWidth="1"/>
    <col min="14328" max="14328" width="4.7109375" style="1" customWidth="1"/>
    <col min="14329" max="14329" width="6.5703125" style="1" customWidth="1"/>
    <col min="14330" max="14330" width="12.28515625" style="1" customWidth="1"/>
    <col min="14331" max="14331" width="5.28515625" style="1" customWidth="1"/>
    <col min="14332" max="14332" width="8.42578125" style="1" customWidth="1"/>
    <col min="14333" max="14333" width="8.7109375" style="1" customWidth="1"/>
    <col min="14334" max="14334" width="7.5703125" style="1" customWidth="1"/>
    <col min="14335" max="14335" width="5.28515625" style="1" customWidth="1"/>
    <col min="14336" max="14336" width="6.85546875" style="1" customWidth="1"/>
    <col min="14337" max="14337" width="6" style="1" customWidth="1"/>
    <col min="14338" max="14338" width="0" style="1" hidden="1" customWidth="1"/>
    <col min="14339" max="14343" width="9.140625" style="1"/>
    <col min="14344" max="14344" width="14.7109375" style="1" customWidth="1"/>
    <col min="14345" max="14345" width="9.140625" style="1"/>
    <col min="14346" max="14346" width="16.5703125" style="1" customWidth="1"/>
    <col min="14347" max="14562" width="9.140625" style="1"/>
    <col min="14563" max="14563" width="24.28515625" style="1" customWidth="1"/>
    <col min="14564" max="14564" width="9" style="1" customWidth="1"/>
    <col min="14565" max="14565" width="6.7109375" style="1" customWidth="1"/>
    <col min="14566" max="14566" width="6.42578125" style="1" customWidth="1"/>
    <col min="14567" max="14567" width="6.28515625" style="1" customWidth="1"/>
    <col min="14568" max="14568" width="7" style="1" customWidth="1"/>
    <col min="14569" max="14569" width="7.85546875" style="1" customWidth="1"/>
    <col min="14570" max="14570" width="6.42578125" style="1" customWidth="1"/>
    <col min="14571" max="14572" width="7.5703125" style="1" customWidth="1"/>
    <col min="14573" max="14573" width="7.42578125" style="1" customWidth="1"/>
    <col min="14574" max="14574" width="6.5703125" style="1" customWidth="1"/>
    <col min="14575" max="14575" width="6.7109375" style="1" customWidth="1"/>
    <col min="14576" max="14576" width="6" style="1" customWidth="1"/>
    <col min="14577" max="14577" width="4.5703125" style="1" customWidth="1"/>
    <col min="14578" max="14578" width="5.85546875" style="1" customWidth="1"/>
    <col min="14579" max="14579" width="6" style="1" customWidth="1"/>
    <col min="14580" max="14580" width="5.85546875" style="1" customWidth="1"/>
    <col min="14581" max="14581" width="4.7109375" style="1" customWidth="1"/>
    <col min="14582" max="14582" width="4.5703125" style="1" customWidth="1"/>
    <col min="14583" max="14583" width="6.85546875" style="1" customWidth="1"/>
    <col min="14584" max="14584" width="4.7109375" style="1" customWidth="1"/>
    <col min="14585" max="14585" width="6.5703125" style="1" customWidth="1"/>
    <col min="14586" max="14586" width="12.28515625" style="1" customWidth="1"/>
    <col min="14587" max="14587" width="5.28515625" style="1" customWidth="1"/>
    <col min="14588" max="14588" width="8.42578125" style="1" customWidth="1"/>
    <col min="14589" max="14589" width="8.7109375" style="1" customWidth="1"/>
    <col min="14590" max="14590" width="7.5703125" style="1" customWidth="1"/>
    <col min="14591" max="14591" width="5.28515625" style="1" customWidth="1"/>
    <col min="14592" max="14592" width="6.85546875" style="1" customWidth="1"/>
    <col min="14593" max="14593" width="6" style="1" customWidth="1"/>
    <col min="14594" max="14594" width="0" style="1" hidden="1" customWidth="1"/>
    <col min="14595" max="14599" width="9.140625" style="1"/>
    <col min="14600" max="14600" width="14.7109375" style="1" customWidth="1"/>
    <col min="14601" max="14601" width="9.140625" style="1"/>
    <col min="14602" max="14602" width="16.5703125" style="1" customWidth="1"/>
    <col min="14603" max="14818" width="9.140625" style="1"/>
    <col min="14819" max="14819" width="24.28515625" style="1" customWidth="1"/>
    <col min="14820" max="14820" width="9" style="1" customWidth="1"/>
    <col min="14821" max="14821" width="6.7109375" style="1" customWidth="1"/>
    <col min="14822" max="14822" width="6.42578125" style="1" customWidth="1"/>
    <col min="14823" max="14823" width="6.28515625" style="1" customWidth="1"/>
    <col min="14824" max="14824" width="7" style="1" customWidth="1"/>
    <col min="14825" max="14825" width="7.85546875" style="1" customWidth="1"/>
    <col min="14826" max="14826" width="6.42578125" style="1" customWidth="1"/>
    <col min="14827" max="14828" width="7.5703125" style="1" customWidth="1"/>
    <col min="14829" max="14829" width="7.42578125" style="1" customWidth="1"/>
    <col min="14830" max="14830" width="6.5703125" style="1" customWidth="1"/>
    <col min="14831" max="14831" width="6.7109375" style="1" customWidth="1"/>
    <col min="14832" max="14832" width="6" style="1" customWidth="1"/>
    <col min="14833" max="14833" width="4.5703125" style="1" customWidth="1"/>
    <col min="14834" max="14834" width="5.85546875" style="1" customWidth="1"/>
    <col min="14835" max="14835" width="6" style="1" customWidth="1"/>
    <col min="14836" max="14836" width="5.85546875" style="1" customWidth="1"/>
    <col min="14837" max="14837" width="4.7109375" style="1" customWidth="1"/>
    <col min="14838" max="14838" width="4.5703125" style="1" customWidth="1"/>
    <col min="14839" max="14839" width="6.85546875" style="1" customWidth="1"/>
    <col min="14840" max="14840" width="4.7109375" style="1" customWidth="1"/>
    <col min="14841" max="14841" width="6.5703125" style="1" customWidth="1"/>
    <col min="14842" max="14842" width="12.28515625" style="1" customWidth="1"/>
    <col min="14843" max="14843" width="5.28515625" style="1" customWidth="1"/>
    <col min="14844" max="14844" width="8.42578125" style="1" customWidth="1"/>
    <col min="14845" max="14845" width="8.7109375" style="1" customWidth="1"/>
    <col min="14846" max="14846" width="7.5703125" style="1" customWidth="1"/>
    <col min="14847" max="14847" width="5.28515625" style="1" customWidth="1"/>
    <col min="14848" max="14848" width="6.85546875" style="1" customWidth="1"/>
    <col min="14849" max="14849" width="6" style="1" customWidth="1"/>
    <col min="14850" max="14850" width="0" style="1" hidden="1" customWidth="1"/>
    <col min="14851" max="14855" width="9.140625" style="1"/>
    <col min="14856" max="14856" width="14.7109375" style="1" customWidth="1"/>
    <col min="14857" max="14857" width="9.140625" style="1"/>
    <col min="14858" max="14858" width="16.5703125" style="1" customWidth="1"/>
    <col min="14859" max="15074" width="9.140625" style="1"/>
    <col min="15075" max="15075" width="24.28515625" style="1" customWidth="1"/>
    <col min="15076" max="15076" width="9" style="1" customWidth="1"/>
    <col min="15077" max="15077" width="6.7109375" style="1" customWidth="1"/>
    <col min="15078" max="15078" width="6.42578125" style="1" customWidth="1"/>
    <col min="15079" max="15079" width="6.28515625" style="1" customWidth="1"/>
    <col min="15080" max="15080" width="7" style="1" customWidth="1"/>
    <col min="15081" max="15081" width="7.85546875" style="1" customWidth="1"/>
    <col min="15082" max="15082" width="6.42578125" style="1" customWidth="1"/>
    <col min="15083" max="15084" width="7.5703125" style="1" customWidth="1"/>
    <col min="15085" max="15085" width="7.42578125" style="1" customWidth="1"/>
    <col min="15086" max="15086" width="6.5703125" style="1" customWidth="1"/>
    <col min="15087" max="15087" width="6.7109375" style="1" customWidth="1"/>
    <col min="15088" max="15088" width="6" style="1" customWidth="1"/>
    <col min="15089" max="15089" width="4.5703125" style="1" customWidth="1"/>
    <col min="15090" max="15090" width="5.85546875" style="1" customWidth="1"/>
    <col min="15091" max="15091" width="6" style="1" customWidth="1"/>
    <col min="15092" max="15092" width="5.85546875" style="1" customWidth="1"/>
    <col min="15093" max="15093" width="4.7109375" style="1" customWidth="1"/>
    <col min="15094" max="15094" width="4.5703125" style="1" customWidth="1"/>
    <col min="15095" max="15095" width="6.85546875" style="1" customWidth="1"/>
    <col min="15096" max="15096" width="4.7109375" style="1" customWidth="1"/>
    <col min="15097" max="15097" width="6.5703125" style="1" customWidth="1"/>
    <col min="15098" max="15098" width="12.28515625" style="1" customWidth="1"/>
    <col min="15099" max="15099" width="5.28515625" style="1" customWidth="1"/>
    <col min="15100" max="15100" width="8.42578125" style="1" customWidth="1"/>
    <col min="15101" max="15101" width="8.7109375" style="1" customWidth="1"/>
    <col min="15102" max="15102" width="7.5703125" style="1" customWidth="1"/>
    <col min="15103" max="15103" width="5.28515625" style="1" customWidth="1"/>
    <col min="15104" max="15104" width="6.85546875" style="1" customWidth="1"/>
    <col min="15105" max="15105" width="6" style="1" customWidth="1"/>
    <col min="15106" max="15106" width="0" style="1" hidden="1" customWidth="1"/>
    <col min="15107" max="15111" width="9.140625" style="1"/>
    <col min="15112" max="15112" width="14.7109375" style="1" customWidth="1"/>
    <col min="15113" max="15113" width="9.140625" style="1"/>
    <col min="15114" max="15114" width="16.5703125" style="1" customWidth="1"/>
    <col min="15115" max="15330" width="9.140625" style="1"/>
    <col min="15331" max="15331" width="24.28515625" style="1" customWidth="1"/>
    <col min="15332" max="15332" width="9" style="1" customWidth="1"/>
    <col min="15333" max="15333" width="6.7109375" style="1" customWidth="1"/>
    <col min="15334" max="15334" width="6.42578125" style="1" customWidth="1"/>
    <col min="15335" max="15335" width="6.28515625" style="1" customWidth="1"/>
    <col min="15336" max="15336" width="7" style="1" customWidth="1"/>
    <col min="15337" max="15337" width="7.85546875" style="1" customWidth="1"/>
    <col min="15338" max="15338" width="6.42578125" style="1" customWidth="1"/>
    <col min="15339" max="15340" width="7.5703125" style="1" customWidth="1"/>
    <col min="15341" max="15341" width="7.42578125" style="1" customWidth="1"/>
    <col min="15342" max="15342" width="6.5703125" style="1" customWidth="1"/>
    <col min="15343" max="15343" width="6.7109375" style="1" customWidth="1"/>
    <col min="15344" max="15344" width="6" style="1" customWidth="1"/>
    <col min="15345" max="15345" width="4.5703125" style="1" customWidth="1"/>
    <col min="15346" max="15346" width="5.85546875" style="1" customWidth="1"/>
    <col min="15347" max="15347" width="6" style="1" customWidth="1"/>
    <col min="15348" max="15348" width="5.85546875" style="1" customWidth="1"/>
    <col min="15349" max="15349" width="4.7109375" style="1" customWidth="1"/>
    <col min="15350" max="15350" width="4.5703125" style="1" customWidth="1"/>
    <col min="15351" max="15351" width="6.85546875" style="1" customWidth="1"/>
    <col min="15352" max="15352" width="4.7109375" style="1" customWidth="1"/>
    <col min="15353" max="15353" width="6.5703125" style="1" customWidth="1"/>
    <col min="15354" max="15354" width="12.28515625" style="1" customWidth="1"/>
    <col min="15355" max="15355" width="5.28515625" style="1" customWidth="1"/>
    <col min="15356" max="15356" width="8.42578125" style="1" customWidth="1"/>
    <col min="15357" max="15357" width="8.7109375" style="1" customWidth="1"/>
    <col min="15358" max="15358" width="7.5703125" style="1" customWidth="1"/>
    <col min="15359" max="15359" width="5.28515625" style="1" customWidth="1"/>
    <col min="15360" max="15360" width="6.85546875" style="1" customWidth="1"/>
    <col min="15361" max="15361" width="6" style="1" customWidth="1"/>
    <col min="15362" max="15362" width="0" style="1" hidden="1" customWidth="1"/>
    <col min="15363" max="15367" width="9.140625" style="1"/>
    <col min="15368" max="15368" width="14.7109375" style="1" customWidth="1"/>
    <col min="15369" max="15369" width="9.140625" style="1"/>
    <col min="15370" max="15370" width="16.5703125" style="1" customWidth="1"/>
    <col min="15371" max="15586" width="9.140625" style="1"/>
    <col min="15587" max="15587" width="24.28515625" style="1" customWidth="1"/>
    <col min="15588" max="15588" width="9" style="1" customWidth="1"/>
    <col min="15589" max="15589" width="6.7109375" style="1" customWidth="1"/>
    <col min="15590" max="15590" width="6.42578125" style="1" customWidth="1"/>
    <col min="15591" max="15591" width="6.28515625" style="1" customWidth="1"/>
    <col min="15592" max="15592" width="7" style="1" customWidth="1"/>
    <col min="15593" max="15593" width="7.85546875" style="1" customWidth="1"/>
    <col min="15594" max="15594" width="6.42578125" style="1" customWidth="1"/>
    <col min="15595" max="15596" width="7.5703125" style="1" customWidth="1"/>
    <col min="15597" max="15597" width="7.42578125" style="1" customWidth="1"/>
    <col min="15598" max="15598" width="6.5703125" style="1" customWidth="1"/>
    <col min="15599" max="15599" width="6.7109375" style="1" customWidth="1"/>
    <col min="15600" max="15600" width="6" style="1" customWidth="1"/>
    <col min="15601" max="15601" width="4.5703125" style="1" customWidth="1"/>
    <col min="15602" max="15602" width="5.85546875" style="1" customWidth="1"/>
    <col min="15603" max="15603" width="6" style="1" customWidth="1"/>
    <col min="15604" max="15604" width="5.85546875" style="1" customWidth="1"/>
    <col min="15605" max="15605" width="4.7109375" style="1" customWidth="1"/>
    <col min="15606" max="15606" width="4.5703125" style="1" customWidth="1"/>
    <col min="15607" max="15607" width="6.85546875" style="1" customWidth="1"/>
    <col min="15608" max="15608" width="4.7109375" style="1" customWidth="1"/>
    <col min="15609" max="15609" width="6.5703125" style="1" customWidth="1"/>
    <col min="15610" max="15610" width="12.28515625" style="1" customWidth="1"/>
    <col min="15611" max="15611" width="5.28515625" style="1" customWidth="1"/>
    <col min="15612" max="15612" width="8.42578125" style="1" customWidth="1"/>
    <col min="15613" max="15613" width="8.7109375" style="1" customWidth="1"/>
    <col min="15614" max="15614" width="7.5703125" style="1" customWidth="1"/>
    <col min="15615" max="15615" width="5.28515625" style="1" customWidth="1"/>
    <col min="15616" max="15616" width="6.85546875" style="1" customWidth="1"/>
    <col min="15617" max="15617" width="6" style="1" customWidth="1"/>
    <col min="15618" max="15618" width="0" style="1" hidden="1" customWidth="1"/>
    <col min="15619" max="15623" width="9.140625" style="1"/>
    <col min="15624" max="15624" width="14.7109375" style="1" customWidth="1"/>
    <col min="15625" max="15625" width="9.140625" style="1"/>
    <col min="15626" max="15626" width="16.5703125" style="1" customWidth="1"/>
    <col min="15627" max="15842" width="9.140625" style="1"/>
    <col min="15843" max="15843" width="24.28515625" style="1" customWidth="1"/>
    <col min="15844" max="15844" width="9" style="1" customWidth="1"/>
    <col min="15845" max="15845" width="6.7109375" style="1" customWidth="1"/>
    <col min="15846" max="15846" width="6.42578125" style="1" customWidth="1"/>
    <col min="15847" max="15847" width="6.28515625" style="1" customWidth="1"/>
    <col min="15848" max="15848" width="7" style="1" customWidth="1"/>
    <col min="15849" max="15849" width="7.85546875" style="1" customWidth="1"/>
    <col min="15850" max="15850" width="6.42578125" style="1" customWidth="1"/>
    <col min="15851" max="15852" width="7.5703125" style="1" customWidth="1"/>
    <col min="15853" max="15853" width="7.42578125" style="1" customWidth="1"/>
    <col min="15854" max="15854" width="6.5703125" style="1" customWidth="1"/>
    <col min="15855" max="15855" width="6.7109375" style="1" customWidth="1"/>
    <col min="15856" max="15856" width="6" style="1" customWidth="1"/>
    <col min="15857" max="15857" width="4.5703125" style="1" customWidth="1"/>
    <col min="15858" max="15858" width="5.85546875" style="1" customWidth="1"/>
    <col min="15859" max="15859" width="6" style="1" customWidth="1"/>
    <col min="15860" max="15860" width="5.85546875" style="1" customWidth="1"/>
    <col min="15861" max="15861" width="4.7109375" style="1" customWidth="1"/>
    <col min="15862" max="15862" width="4.5703125" style="1" customWidth="1"/>
    <col min="15863" max="15863" width="6.85546875" style="1" customWidth="1"/>
    <col min="15864" max="15864" width="4.7109375" style="1" customWidth="1"/>
    <col min="15865" max="15865" width="6.5703125" style="1" customWidth="1"/>
    <col min="15866" max="15866" width="12.28515625" style="1" customWidth="1"/>
    <col min="15867" max="15867" width="5.28515625" style="1" customWidth="1"/>
    <col min="15868" max="15868" width="8.42578125" style="1" customWidth="1"/>
    <col min="15869" max="15869" width="8.7109375" style="1" customWidth="1"/>
    <col min="15870" max="15870" width="7.5703125" style="1" customWidth="1"/>
    <col min="15871" max="15871" width="5.28515625" style="1" customWidth="1"/>
    <col min="15872" max="15872" width="6.85546875" style="1" customWidth="1"/>
    <col min="15873" max="15873" width="6" style="1" customWidth="1"/>
    <col min="15874" max="15874" width="0" style="1" hidden="1" customWidth="1"/>
    <col min="15875" max="15879" width="9.140625" style="1"/>
    <col min="15880" max="15880" width="14.7109375" style="1" customWidth="1"/>
    <col min="15881" max="15881" width="9.140625" style="1"/>
    <col min="15882" max="15882" width="16.5703125" style="1" customWidth="1"/>
    <col min="15883" max="16098" width="9.140625" style="1"/>
    <col min="16099" max="16099" width="24.28515625" style="1" customWidth="1"/>
    <col min="16100" max="16100" width="9" style="1" customWidth="1"/>
    <col min="16101" max="16101" width="6.7109375" style="1" customWidth="1"/>
    <col min="16102" max="16102" width="6.42578125" style="1" customWidth="1"/>
    <col min="16103" max="16103" width="6.28515625" style="1" customWidth="1"/>
    <col min="16104" max="16104" width="7" style="1" customWidth="1"/>
    <col min="16105" max="16105" width="7.85546875" style="1" customWidth="1"/>
    <col min="16106" max="16106" width="6.42578125" style="1" customWidth="1"/>
    <col min="16107" max="16108" width="7.5703125" style="1" customWidth="1"/>
    <col min="16109" max="16109" width="7.42578125" style="1" customWidth="1"/>
    <col min="16110" max="16110" width="6.5703125" style="1" customWidth="1"/>
    <col min="16111" max="16111" width="6.7109375" style="1" customWidth="1"/>
    <col min="16112" max="16112" width="6" style="1" customWidth="1"/>
    <col min="16113" max="16113" width="4.5703125" style="1" customWidth="1"/>
    <col min="16114" max="16114" width="5.85546875" style="1" customWidth="1"/>
    <col min="16115" max="16115" width="6" style="1" customWidth="1"/>
    <col min="16116" max="16116" width="5.85546875" style="1" customWidth="1"/>
    <col min="16117" max="16117" width="4.7109375" style="1" customWidth="1"/>
    <col min="16118" max="16118" width="4.5703125" style="1" customWidth="1"/>
    <col min="16119" max="16119" width="6.85546875" style="1" customWidth="1"/>
    <col min="16120" max="16120" width="4.7109375" style="1" customWidth="1"/>
    <col min="16121" max="16121" width="6.5703125" style="1" customWidth="1"/>
    <col min="16122" max="16122" width="12.28515625" style="1" customWidth="1"/>
    <col min="16123" max="16123" width="5.28515625" style="1" customWidth="1"/>
    <col min="16124" max="16124" width="8.42578125" style="1" customWidth="1"/>
    <col min="16125" max="16125" width="8.7109375" style="1" customWidth="1"/>
    <col min="16126" max="16126" width="7.5703125" style="1" customWidth="1"/>
    <col min="16127" max="16127" width="5.28515625" style="1" customWidth="1"/>
    <col min="16128" max="16128" width="6.85546875" style="1" customWidth="1"/>
    <col min="16129" max="16129" width="6" style="1" customWidth="1"/>
    <col min="16130" max="16130" width="0" style="1" hidden="1" customWidth="1"/>
    <col min="16131" max="16135" width="9.140625" style="1"/>
    <col min="16136" max="16136" width="14.7109375" style="1" customWidth="1"/>
    <col min="16137" max="16137" width="9.140625" style="1"/>
    <col min="16138" max="16138" width="16.5703125" style="1" customWidth="1"/>
    <col min="16139" max="16384" width="9.140625" style="1"/>
  </cols>
  <sheetData>
    <row r="1" spans="1:35" ht="41.25" customHeight="1" x14ac:dyDescent="0.2">
      <c r="A1" s="146" t="s">
        <v>270</v>
      </c>
      <c r="B1" s="238"/>
      <c r="C1" s="238"/>
      <c r="D1" s="238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21"/>
      <c r="AC1" s="138"/>
      <c r="AD1" s="138"/>
      <c r="AE1" s="138"/>
      <c r="AF1" s="138"/>
      <c r="AG1" s="138"/>
      <c r="AH1" s="139"/>
      <c r="AI1" s="41"/>
    </row>
    <row r="2" spans="1:35" ht="28.5" customHeight="1" x14ac:dyDescent="0.2">
      <c r="A2" s="140" t="s">
        <v>255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  <c r="AI2" s="42"/>
    </row>
    <row r="3" spans="1:35" ht="38.25" customHeight="1" x14ac:dyDescent="0.2">
      <c r="A3" s="256" t="s">
        <v>256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8"/>
      <c r="AI3" s="42"/>
    </row>
    <row r="4" spans="1:35" ht="15.75" customHeight="1" x14ac:dyDescent="0.2">
      <c r="A4" s="259" t="s">
        <v>245</v>
      </c>
      <c r="B4" s="260"/>
      <c r="C4" s="260"/>
      <c r="D4" s="261"/>
      <c r="E4" s="147" t="s">
        <v>244</v>
      </c>
      <c r="F4" s="148"/>
      <c r="G4" s="148"/>
      <c r="H4" s="148"/>
      <c r="I4" s="149"/>
      <c r="J4" s="226" t="s">
        <v>243</v>
      </c>
      <c r="K4" s="227"/>
      <c r="L4" s="227"/>
      <c r="M4" s="228"/>
      <c r="N4" s="226" t="s">
        <v>242</v>
      </c>
      <c r="O4" s="227"/>
      <c r="P4" s="227"/>
      <c r="Q4" s="227"/>
      <c r="R4" s="227"/>
      <c r="S4" s="227"/>
      <c r="T4" s="227"/>
      <c r="U4" s="227"/>
      <c r="V4" s="227"/>
      <c r="W4" s="227"/>
      <c r="X4" s="228"/>
      <c r="Y4" s="221" t="s">
        <v>241</v>
      </c>
      <c r="Z4" s="221" t="s">
        <v>240</v>
      </c>
      <c r="AA4" s="221" t="s">
        <v>239</v>
      </c>
      <c r="AB4" s="221" t="s">
        <v>238</v>
      </c>
      <c r="AC4" s="226" t="s">
        <v>237</v>
      </c>
      <c r="AD4" s="227"/>
      <c r="AE4" s="228"/>
      <c r="AF4" s="226" t="s">
        <v>236</v>
      </c>
      <c r="AG4" s="227"/>
      <c r="AH4" s="228"/>
      <c r="AI4" s="42"/>
    </row>
    <row r="5" spans="1:35" ht="15.75" customHeight="1" x14ac:dyDescent="0.2">
      <c r="A5" s="262"/>
      <c r="B5" s="263"/>
      <c r="C5" s="263"/>
      <c r="D5" s="264"/>
      <c r="E5" s="150"/>
      <c r="F5" s="151"/>
      <c r="G5" s="151"/>
      <c r="H5" s="151"/>
      <c r="I5" s="152"/>
      <c r="J5" s="229"/>
      <c r="K5" s="230"/>
      <c r="L5" s="230"/>
      <c r="M5" s="231"/>
      <c r="N5" s="229"/>
      <c r="O5" s="230"/>
      <c r="P5" s="230"/>
      <c r="Q5" s="230"/>
      <c r="R5" s="230"/>
      <c r="S5" s="230"/>
      <c r="T5" s="230"/>
      <c r="U5" s="230"/>
      <c r="V5" s="230"/>
      <c r="W5" s="230"/>
      <c r="X5" s="231"/>
      <c r="Y5" s="222"/>
      <c r="Z5" s="222"/>
      <c r="AA5" s="222"/>
      <c r="AB5" s="222"/>
      <c r="AC5" s="229"/>
      <c r="AD5" s="230"/>
      <c r="AE5" s="231"/>
      <c r="AF5" s="229"/>
      <c r="AG5" s="230"/>
      <c r="AH5" s="231"/>
      <c r="AI5" s="43"/>
    </row>
    <row r="6" spans="1:35" ht="35.25" customHeight="1" x14ac:dyDescent="0.2">
      <c r="A6" s="262"/>
      <c r="B6" s="263"/>
      <c r="C6" s="263"/>
      <c r="D6" s="264"/>
      <c r="E6" s="153"/>
      <c r="F6" s="154"/>
      <c r="G6" s="154"/>
      <c r="H6" s="154"/>
      <c r="I6" s="155"/>
      <c r="J6" s="232"/>
      <c r="K6" s="233"/>
      <c r="L6" s="233"/>
      <c r="M6" s="234"/>
      <c r="N6" s="232"/>
      <c r="O6" s="233"/>
      <c r="P6" s="233"/>
      <c r="Q6" s="233"/>
      <c r="R6" s="233"/>
      <c r="S6" s="233"/>
      <c r="T6" s="233"/>
      <c r="U6" s="233"/>
      <c r="V6" s="233"/>
      <c r="W6" s="233"/>
      <c r="X6" s="234"/>
      <c r="Y6" s="222"/>
      <c r="Z6" s="222"/>
      <c r="AA6" s="222"/>
      <c r="AB6" s="222"/>
      <c r="AC6" s="232"/>
      <c r="AD6" s="233"/>
      <c r="AE6" s="234"/>
      <c r="AF6" s="232"/>
      <c r="AG6" s="233"/>
      <c r="AH6" s="234"/>
      <c r="AI6" s="44"/>
    </row>
    <row r="7" spans="1:35" ht="12.75" customHeight="1" x14ac:dyDescent="0.2">
      <c r="A7" s="262"/>
      <c r="B7" s="263"/>
      <c r="C7" s="263"/>
      <c r="D7" s="264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221" t="s">
        <v>0</v>
      </c>
      <c r="K7" s="221" t="s">
        <v>234</v>
      </c>
      <c r="L7" s="221" t="s">
        <v>233</v>
      </c>
      <c r="M7" s="221" t="s">
        <v>232</v>
      </c>
      <c r="N7" s="221" t="s">
        <v>231</v>
      </c>
      <c r="O7" s="221" t="s">
        <v>230</v>
      </c>
      <c r="P7" s="221" t="s">
        <v>229</v>
      </c>
      <c r="Q7" s="221" t="s">
        <v>228</v>
      </c>
      <c r="R7" s="221" t="s">
        <v>227</v>
      </c>
      <c r="S7" s="226" t="s">
        <v>226</v>
      </c>
      <c r="T7" s="227"/>
      <c r="U7" s="227"/>
      <c r="V7" s="228"/>
      <c r="W7" s="221" t="s">
        <v>225</v>
      </c>
      <c r="X7" s="221" t="s">
        <v>224</v>
      </c>
      <c r="Y7" s="222"/>
      <c r="Z7" s="222"/>
      <c r="AA7" s="222"/>
      <c r="AB7" s="222"/>
      <c r="AC7" s="221" t="s">
        <v>223</v>
      </c>
      <c r="AD7" s="221" t="s">
        <v>222</v>
      </c>
      <c r="AE7" s="221" t="s">
        <v>0</v>
      </c>
      <c r="AF7" s="221" t="s">
        <v>223</v>
      </c>
      <c r="AG7" s="221" t="s">
        <v>222</v>
      </c>
      <c r="AH7" s="221" t="s">
        <v>0</v>
      </c>
    </row>
    <row r="8" spans="1:35" ht="12.75" customHeight="1" x14ac:dyDescent="0.2">
      <c r="A8" s="262"/>
      <c r="B8" s="263"/>
      <c r="C8" s="263"/>
      <c r="D8" s="264"/>
      <c r="E8" s="132"/>
      <c r="F8" s="132"/>
      <c r="G8" s="132"/>
      <c r="H8" s="132"/>
      <c r="I8" s="132"/>
      <c r="J8" s="222"/>
      <c r="K8" s="222"/>
      <c r="L8" s="222"/>
      <c r="M8" s="222"/>
      <c r="N8" s="222"/>
      <c r="O8" s="222"/>
      <c r="P8" s="222"/>
      <c r="Q8" s="222"/>
      <c r="R8" s="222"/>
      <c r="S8" s="229"/>
      <c r="T8" s="230"/>
      <c r="U8" s="230"/>
      <c r="V8" s="231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22"/>
      <c r="AH8" s="222"/>
    </row>
    <row r="9" spans="1:35" ht="40.5" customHeight="1" x14ac:dyDescent="0.2">
      <c r="A9" s="262"/>
      <c r="B9" s="263"/>
      <c r="C9" s="263"/>
      <c r="D9" s="264"/>
      <c r="E9" s="132"/>
      <c r="F9" s="132"/>
      <c r="G9" s="132"/>
      <c r="H9" s="132"/>
      <c r="I9" s="132"/>
      <c r="J9" s="222"/>
      <c r="K9" s="222"/>
      <c r="L9" s="222"/>
      <c r="M9" s="222"/>
      <c r="N9" s="222"/>
      <c r="O9" s="222"/>
      <c r="P9" s="222"/>
      <c r="Q9" s="222"/>
      <c r="R9" s="222"/>
      <c r="S9" s="232"/>
      <c r="T9" s="233"/>
      <c r="U9" s="233"/>
      <c r="V9" s="234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22"/>
      <c r="AH9" s="222"/>
    </row>
    <row r="10" spans="1:35" ht="12.75" customHeight="1" x14ac:dyDescent="0.2">
      <c r="A10" s="262"/>
      <c r="B10" s="263"/>
      <c r="C10" s="263"/>
      <c r="D10" s="264"/>
      <c r="E10" s="132"/>
      <c r="F10" s="132"/>
      <c r="G10" s="132"/>
      <c r="H10" s="132"/>
      <c r="I10" s="132"/>
      <c r="J10" s="222"/>
      <c r="K10" s="222"/>
      <c r="L10" s="222"/>
      <c r="M10" s="222"/>
      <c r="N10" s="222"/>
      <c r="O10" s="222"/>
      <c r="P10" s="222"/>
      <c r="Q10" s="222"/>
      <c r="R10" s="222"/>
      <c r="S10" s="221" t="s">
        <v>221</v>
      </c>
      <c r="T10" s="221" t="s">
        <v>220</v>
      </c>
      <c r="U10" s="221" t="s">
        <v>219</v>
      </c>
      <c r="V10" s="221" t="s">
        <v>218</v>
      </c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22"/>
      <c r="AH10" s="222"/>
    </row>
    <row r="11" spans="1:35" ht="12.75" customHeight="1" x14ac:dyDescent="0.2">
      <c r="A11" s="262"/>
      <c r="B11" s="263"/>
      <c r="C11" s="263"/>
      <c r="D11" s="264"/>
      <c r="E11" s="132"/>
      <c r="F11" s="132"/>
      <c r="G11" s="132"/>
      <c r="H11" s="132"/>
      <c r="I11" s="13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22"/>
      <c r="AH11" s="222"/>
    </row>
    <row r="12" spans="1:35" ht="12.75" customHeight="1" x14ac:dyDescent="0.2">
      <c r="A12" s="262"/>
      <c r="B12" s="263"/>
      <c r="C12" s="263"/>
      <c r="D12" s="264"/>
      <c r="E12" s="132"/>
      <c r="F12" s="132"/>
      <c r="G12" s="132"/>
      <c r="H12" s="132"/>
      <c r="I12" s="13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22"/>
      <c r="AH12" s="222"/>
    </row>
    <row r="13" spans="1:35" ht="12.75" customHeight="1" x14ac:dyDescent="0.2">
      <c r="A13" s="262"/>
      <c r="B13" s="263"/>
      <c r="C13" s="263"/>
      <c r="D13" s="264"/>
      <c r="E13" s="132"/>
      <c r="F13" s="132"/>
      <c r="G13" s="132"/>
      <c r="H13" s="132"/>
      <c r="I13" s="13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22"/>
      <c r="AH13" s="222"/>
    </row>
    <row r="14" spans="1:35" ht="12.75" customHeight="1" x14ac:dyDescent="0.2">
      <c r="A14" s="262"/>
      <c r="B14" s="263"/>
      <c r="C14" s="263"/>
      <c r="D14" s="264"/>
      <c r="E14" s="132"/>
      <c r="F14" s="132"/>
      <c r="G14" s="132"/>
      <c r="H14" s="132"/>
      <c r="I14" s="13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22"/>
      <c r="AH14" s="222"/>
    </row>
    <row r="15" spans="1:35" ht="12.75" customHeight="1" x14ac:dyDescent="0.2">
      <c r="A15" s="262"/>
      <c r="B15" s="263"/>
      <c r="C15" s="263"/>
      <c r="D15" s="264"/>
      <c r="E15" s="132"/>
      <c r="F15" s="132"/>
      <c r="G15" s="132"/>
      <c r="H15" s="132"/>
      <c r="I15" s="13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22"/>
      <c r="AH15" s="222"/>
    </row>
    <row r="16" spans="1:35" ht="12.75" customHeight="1" x14ac:dyDescent="0.2">
      <c r="A16" s="262"/>
      <c r="B16" s="263"/>
      <c r="C16" s="263"/>
      <c r="D16" s="264"/>
      <c r="E16" s="132"/>
      <c r="F16" s="132"/>
      <c r="G16" s="132"/>
      <c r="H16" s="132"/>
      <c r="I16" s="13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2"/>
    </row>
    <row r="17" spans="1:35" ht="26.25" customHeight="1" x14ac:dyDescent="0.2">
      <c r="A17" s="265"/>
      <c r="B17" s="266"/>
      <c r="C17" s="266"/>
      <c r="D17" s="267"/>
      <c r="E17" s="133"/>
      <c r="F17" s="133"/>
      <c r="G17" s="133"/>
      <c r="H17" s="133"/>
      <c r="I17" s="13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23"/>
      <c r="AH17" s="223"/>
    </row>
    <row r="18" spans="1:35" ht="33" customHeight="1" x14ac:dyDescent="0.2">
      <c r="A18" s="268" t="s">
        <v>217</v>
      </c>
      <c r="B18" s="269"/>
      <c r="C18" s="269"/>
      <c r="D18" s="270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5" ht="63" customHeight="1" x14ac:dyDescent="0.2">
      <c r="A19" s="109" t="s">
        <v>216</v>
      </c>
      <c r="B19" s="175" t="s">
        <v>215</v>
      </c>
      <c r="C19" s="176"/>
      <c r="D19" s="177"/>
      <c r="E19" s="90">
        <f t="shared" ref="E19:AH19" si="0">SUM(E20:E38)</f>
        <v>275</v>
      </c>
      <c r="F19" s="90">
        <f t="shared" si="0"/>
        <v>133</v>
      </c>
      <c r="G19" s="90">
        <f t="shared" si="0"/>
        <v>141</v>
      </c>
      <c r="H19" s="90">
        <f t="shared" si="0"/>
        <v>1</v>
      </c>
      <c r="I19" s="90">
        <f t="shared" si="0"/>
        <v>0</v>
      </c>
      <c r="J19" s="90">
        <f t="shared" si="0"/>
        <v>203</v>
      </c>
      <c r="K19" s="90">
        <f t="shared" si="0"/>
        <v>129</v>
      </c>
      <c r="L19" s="90">
        <f t="shared" si="0"/>
        <v>57</v>
      </c>
      <c r="M19" s="90">
        <f t="shared" si="0"/>
        <v>8</v>
      </c>
      <c r="N19" s="90">
        <f t="shared" si="0"/>
        <v>67</v>
      </c>
      <c r="O19" s="90">
        <f t="shared" si="0"/>
        <v>23</v>
      </c>
      <c r="P19" s="90">
        <f t="shared" si="0"/>
        <v>2</v>
      </c>
      <c r="Q19" s="90">
        <f t="shared" si="0"/>
        <v>13</v>
      </c>
      <c r="R19" s="90">
        <f t="shared" si="0"/>
        <v>0</v>
      </c>
      <c r="S19" s="90">
        <f t="shared" si="0"/>
        <v>29</v>
      </c>
      <c r="T19" s="90">
        <f t="shared" si="0"/>
        <v>1</v>
      </c>
      <c r="U19" s="90">
        <f t="shared" si="0"/>
        <v>26</v>
      </c>
      <c r="V19" s="90">
        <f t="shared" si="0"/>
        <v>2</v>
      </c>
      <c r="W19" s="90">
        <f t="shared" si="0"/>
        <v>3</v>
      </c>
      <c r="X19" s="90">
        <f t="shared" si="0"/>
        <v>70</v>
      </c>
      <c r="Y19" s="90">
        <f t="shared" si="0"/>
        <v>1</v>
      </c>
      <c r="Z19" s="90">
        <f t="shared" si="0"/>
        <v>22</v>
      </c>
      <c r="AA19" s="90">
        <f t="shared" si="0"/>
        <v>332</v>
      </c>
      <c r="AB19" s="90">
        <f t="shared" si="0"/>
        <v>90</v>
      </c>
      <c r="AC19" s="90">
        <f t="shared" si="0"/>
        <v>8</v>
      </c>
      <c r="AD19" s="90">
        <f t="shared" si="0"/>
        <v>10</v>
      </c>
      <c r="AE19" s="90">
        <f t="shared" si="0"/>
        <v>18</v>
      </c>
      <c r="AF19" s="90">
        <f t="shared" si="0"/>
        <v>0</v>
      </c>
      <c r="AG19" s="90">
        <f t="shared" si="0"/>
        <v>5</v>
      </c>
      <c r="AH19" s="90">
        <f t="shared" si="0"/>
        <v>5</v>
      </c>
      <c r="AI19" s="45"/>
    </row>
    <row r="20" spans="1:35" ht="32.25" customHeight="1" x14ac:dyDescent="0.2">
      <c r="A20" s="106">
        <v>1.1000000000000001</v>
      </c>
      <c r="B20" s="175" t="s">
        <v>214</v>
      </c>
      <c r="C20" s="176"/>
      <c r="D20" s="177"/>
      <c r="E20" s="111">
        <v>14</v>
      </c>
      <c r="F20" s="111">
        <v>2</v>
      </c>
      <c r="G20" s="111">
        <v>12</v>
      </c>
      <c r="H20" s="111"/>
      <c r="I20" s="111"/>
      <c r="J20" s="111">
        <v>21</v>
      </c>
      <c r="K20" s="111">
        <v>9</v>
      </c>
      <c r="L20" s="111">
        <v>7</v>
      </c>
      <c r="M20" s="111">
        <v>4</v>
      </c>
      <c r="N20" s="111">
        <v>2</v>
      </c>
      <c r="O20" s="111"/>
      <c r="P20" s="111"/>
      <c r="Q20" s="111">
        <v>1</v>
      </c>
      <c r="R20" s="111"/>
      <c r="S20" s="111">
        <v>1</v>
      </c>
      <c r="T20" s="111"/>
      <c r="U20" s="111">
        <v>1</v>
      </c>
      <c r="V20" s="111"/>
      <c r="W20" s="111"/>
      <c r="X20" s="111">
        <v>2</v>
      </c>
      <c r="Y20" s="111"/>
      <c r="Z20" s="111"/>
      <c r="AA20" s="111">
        <v>21</v>
      </c>
      <c r="AB20" s="111">
        <v>2</v>
      </c>
      <c r="AC20" s="111"/>
      <c r="AD20" s="111">
        <v>3</v>
      </c>
      <c r="AE20" s="111">
        <v>3</v>
      </c>
      <c r="AF20" s="111"/>
      <c r="AG20" s="111"/>
      <c r="AH20" s="111"/>
    </row>
    <row r="21" spans="1:35" ht="24" customHeight="1" x14ac:dyDescent="0.2">
      <c r="A21" s="109" t="s">
        <v>213</v>
      </c>
      <c r="B21" s="175" t="s">
        <v>212</v>
      </c>
      <c r="C21" s="176"/>
      <c r="D21" s="177"/>
      <c r="E21" s="111">
        <v>30</v>
      </c>
      <c r="F21" s="111">
        <v>2</v>
      </c>
      <c r="G21" s="111">
        <v>28</v>
      </c>
      <c r="H21" s="111"/>
      <c r="I21" s="111"/>
      <c r="J21" s="111">
        <v>25</v>
      </c>
      <c r="K21" s="111">
        <v>15</v>
      </c>
      <c r="L21" s="111">
        <v>6</v>
      </c>
      <c r="M21" s="111">
        <v>2</v>
      </c>
      <c r="N21" s="111">
        <v>14</v>
      </c>
      <c r="O21" s="111">
        <v>5</v>
      </c>
      <c r="P21" s="111">
        <v>1</v>
      </c>
      <c r="Q21" s="111">
        <v>7</v>
      </c>
      <c r="R21" s="111"/>
      <c r="S21" s="111">
        <v>1</v>
      </c>
      <c r="T21" s="111"/>
      <c r="U21" s="111"/>
      <c r="V21" s="111">
        <v>1</v>
      </c>
      <c r="W21" s="111">
        <v>3</v>
      </c>
      <c r="X21" s="111">
        <v>17</v>
      </c>
      <c r="Y21" s="111"/>
      <c r="Z21" s="111">
        <v>1</v>
      </c>
      <c r="AA21" s="111">
        <v>28</v>
      </c>
      <c r="AB21" s="111">
        <v>2</v>
      </c>
      <c r="AC21" s="111">
        <v>3</v>
      </c>
      <c r="AD21" s="111">
        <v>1</v>
      </c>
      <c r="AE21" s="111">
        <v>4</v>
      </c>
      <c r="AF21" s="111"/>
      <c r="AG21" s="111"/>
      <c r="AH21" s="111"/>
      <c r="AI21" s="46"/>
    </row>
    <row r="22" spans="1:35" s="5" customFormat="1" ht="48" customHeight="1" x14ac:dyDescent="0.25">
      <c r="A22" s="110" t="s">
        <v>211</v>
      </c>
      <c r="B22" s="175" t="s">
        <v>210</v>
      </c>
      <c r="C22" s="176"/>
      <c r="D22" s="177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  <c r="AB22" s="111"/>
      <c r="AC22" s="111"/>
      <c r="AD22" s="111"/>
      <c r="AE22" s="111"/>
      <c r="AF22" s="111"/>
      <c r="AG22" s="111"/>
      <c r="AH22" s="111"/>
      <c r="AI22" s="46"/>
    </row>
    <row r="23" spans="1:35" s="5" customFormat="1" ht="31.5" customHeight="1" x14ac:dyDescent="0.25">
      <c r="A23" s="109" t="s">
        <v>209</v>
      </c>
      <c r="B23" s="175" t="s">
        <v>208</v>
      </c>
      <c r="C23" s="176"/>
      <c r="D23" s="177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  <c r="AB23" s="111"/>
      <c r="AC23" s="111"/>
      <c r="AD23" s="111"/>
      <c r="AE23" s="111"/>
      <c r="AF23" s="111"/>
      <c r="AG23" s="111"/>
      <c r="AH23" s="111"/>
      <c r="AI23" s="47"/>
    </row>
    <row r="24" spans="1:35" s="5" customFormat="1" ht="32.25" customHeight="1" x14ac:dyDescent="0.25">
      <c r="A24" s="106">
        <v>1.2</v>
      </c>
      <c r="B24" s="175" t="s">
        <v>207</v>
      </c>
      <c r="C24" s="176"/>
      <c r="D24" s="177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47"/>
    </row>
    <row r="25" spans="1:35" s="5" customFormat="1" ht="25.5" customHeight="1" x14ac:dyDescent="0.25">
      <c r="A25" s="109" t="s">
        <v>206</v>
      </c>
      <c r="B25" s="175" t="s">
        <v>205</v>
      </c>
      <c r="C25" s="176"/>
      <c r="D25" s="177"/>
      <c r="E25" s="111">
        <v>1</v>
      </c>
      <c r="F25" s="111">
        <v>1</v>
      </c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>
        <v>1</v>
      </c>
      <c r="AB25" s="111">
        <v>1</v>
      </c>
      <c r="AC25" s="111"/>
      <c r="AD25" s="111"/>
      <c r="AE25" s="111"/>
      <c r="AF25" s="111"/>
      <c r="AG25" s="111"/>
      <c r="AH25" s="111"/>
      <c r="AI25" s="47"/>
    </row>
    <row r="26" spans="1:35" s="5" customFormat="1" ht="27.75" customHeight="1" x14ac:dyDescent="0.25">
      <c r="A26" s="109" t="s">
        <v>204</v>
      </c>
      <c r="B26" s="175" t="s">
        <v>203</v>
      </c>
      <c r="C26" s="176"/>
      <c r="D26" s="177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  <c r="AB26" s="111"/>
      <c r="AC26" s="111"/>
      <c r="AD26" s="111"/>
      <c r="AE26" s="111"/>
      <c r="AF26" s="111"/>
      <c r="AG26" s="111"/>
      <c r="AH26" s="111"/>
      <c r="AI26" s="47"/>
    </row>
    <row r="27" spans="1:35" s="5" customFormat="1" ht="27.75" customHeight="1" x14ac:dyDescent="0.25">
      <c r="A27" s="109" t="s">
        <v>202</v>
      </c>
      <c r="B27" s="175" t="s">
        <v>201</v>
      </c>
      <c r="C27" s="176"/>
      <c r="D27" s="177"/>
      <c r="E27" s="111"/>
      <c r="F27" s="111"/>
      <c r="G27" s="111"/>
      <c r="H27" s="111"/>
      <c r="I27" s="111"/>
      <c r="J27" s="111">
        <v>1</v>
      </c>
      <c r="K27" s="111">
        <v>1</v>
      </c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>
        <v>1</v>
      </c>
      <c r="AB27" s="111"/>
      <c r="AC27" s="111"/>
      <c r="AD27" s="111">
        <v>1</v>
      </c>
      <c r="AE27" s="111">
        <v>1</v>
      </c>
      <c r="AF27" s="111"/>
      <c r="AG27" s="111">
        <v>1</v>
      </c>
      <c r="AH27" s="111">
        <v>1</v>
      </c>
      <c r="AI27" s="47"/>
    </row>
    <row r="28" spans="1:35" s="5" customFormat="1" ht="27.75" customHeight="1" x14ac:dyDescent="0.25">
      <c r="A28" s="109" t="s">
        <v>200</v>
      </c>
      <c r="B28" s="175" t="s">
        <v>199</v>
      </c>
      <c r="C28" s="176"/>
      <c r="D28" s="177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47"/>
    </row>
    <row r="29" spans="1:35" s="5" customFormat="1" ht="32.25" customHeight="1" x14ac:dyDescent="0.25">
      <c r="A29" s="109" t="s">
        <v>198</v>
      </c>
      <c r="B29" s="175" t="s">
        <v>197</v>
      </c>
      <c r="C29" s="176"/>
      <c r="D29" s="177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  <c r="AB29" s="111"/>
      <c r="AC29" s="111"/>
      <c r="AD29" s="111"/>
      <c r="AE29" s="111"/>
      <c r="AF29" s="111"/>
      <c r="AG29" s="111"/>
      <c r="AH29" s="111"/>
      <c r="AI29" s="47"/>
    </row>
    <row r="30" spans="1:35" s="5" customFormat="1" ht="39.75" customHeight="1" x14ac:dyDescent="0.25">
      <c r="A30" s="109" t="s">
        <v>196</v>
      </c>
      <c r="B30" s="175" t="s">
        <v>195</v>
      </c>
      <c r="C30" s="176"/>
      <c r="D30" s="177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  <c r="AB30" s="111"/>
      <c r="AC30" s="111"/>
      <c r="AD30" s="111"/>
      <c r="AE30" s="111"/>
      <c r="AF30" s="111"/>
      <c r="AG30" s="111"/>
      <c r="AH30" s="111"/>
      <c r="AI30" s="47"/>
    </row>
    <row r="31" spans="1:35" s="5" customFormat="1" ht="27.75" customHeight="1" x14ac:dyDescent="0.25">
      <c r="A31" s="109" t="s">
        <v>194</v>
      </c>
      <c r="B31" s="175" t="s">
        <v>193</v>
      </c>
      <c r="C31" s="176"/>
      <c r="D31" s="177"/>
      <c r="E31" s="111">
        <v>4</v>
      </c>
      <c r="F31" s="111">
        <v>1</v>
      </c>
      <c r="G31" s="111">
        <v>3</v>
      </c>
      <c r="H31" s="111"/>
      <c r="I31" s="111"/>
      <c r="J31" s="111">
        <v>7</v>
      </c>
      <c r="K31" s="111">
        <v>6</v>
      </c>
      <c r="L31" s="111">
        <v>1</v>
      </c>
      <c r="M31" s="111"/>
      <c r="N31" s="111">
        <v>3</v>
      </c>
      <c r="O31" s="111">
        <v>2</v>
      </c>
      <c r="P31" s="111"/>
      <c r="Q31" s="111"/>
      <c r="R31" s="111"/>
      <c r="S31" s="111">
        <v>1</v>
      </c>
      <c r="T31" s="111"/>
      <c r="U31" s="111">
        <v>1</v>
      </c>
      <c r="V31" s="111"/>
      <c r="W31" s="111"/>
      <c r="X31" s="111">
        <v>3</v>
      </c>
      <c r="Y31" s="111"/>
      <c r="Z31" s="111"/>
      <c r="AA31" s="111">
        <v>7</v>
      </c>
      <c r="AB31" s="111">
        <v>1</v>
      </c>
      <c r="AC31" s="111">
        <v>1</v>
      </c>
      <c r="AD31" s="111"/>
      <c r="AE31" s="111">
        <v>1</v>
      </c>
      <c r="AF31" s="111"/>
      <c r="AG31" s="111"/>
      <c r="AH31" s="111"/>
      <c r="AI31" s="47"/>
    </row>
    <row r="32" spans="1:35" s="5" customFormat="1" ht="27.75" customHeight="1" x14ac:dyDescent="0.25">
      <c r="A32" s="109" t="s">
        <v>192</v>
      </c>
      <c r="B32" s="175" t="s">
        <v>191</v>
      </c>
      <c r="C32" s="176"/>
      <c r="D32" s="177"/>
      <c r="E32" s="111">
        <v>10</v>
      </c>
      <c r="F32" s="111">
        <v>3</v>
      </c>
      <c r="G32" s="111">
        <v>7</v>
      </c>
      <c r="H32" s="111"/>
      <c r="I32" s="111"/>
      <c r="J32" s="111">
        <v>9</v>
      </c>
      <c r="K32" s="111">
        <v>8</v>
      </c>
      <c r="L32" s="111">
        <v>1</v>
      </c>
      <c r="M32" s="111"/>
      <c r="N32" s="111">
        <v>3</v>
      </c>
      <c r="O32" s="111">
        <v>1</v>
      </c>
      <c r="P32" s="111"/>
      <c r="Q32" s="111">
        <v>1</v>
      </c>
      <c r="R32" s="111"/>
      <c r="S32" s="111">
        <v>1</v>
      </c>
      <c r="T32" s="111"/>
      <c r="U32" s="111">
        <v>1</v>
      </c>
      <c r="V32" s="111"/>
      <c r="W32" s="111"/>
      <c r="X32" s="111">
        <v>3</v>
      </c>
      <c r="Y32" s="111"/>
      <c r="Z32" s="111"/>
      <c r="AA32" s="111">
        <v>15</v>
      </c>
      <c r="AB32" s="111">
        <v>2</v>
      </c>
      <c r="AC32" s="111">
        <v>1</v>
      </c>
      <c r="AD32" s="111">
        <v>1</v>
      </c>
      <c r="AE32" s="111">
        <v>2</v>
      </c>
      <c r="AF32" s="111"/>
      <c r="AG32" s="111"/>
      <c r="AH32" s="111"/>
      <c r="AI32" s="47"/>
    </row>
    <row r="33" spans="1:35" s="5" customFormat="1" ht="27.75" customHeight="1" x14ac:dyDescent="0.25">
      <c r="A33" s="109" t="s">
        <v>190</v>
      </c>
      <c r="B33" s="175" t="s">
        <v>189</v>
      </c>
      <c r="C33" s="176"/>
      <c r="D33" s="177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1"/>
      <c r="AD33" s="111"/>
      <c r="AE33" s="111"/>
      <c r="AF33" s="111"/>
      <c r="AG33" s="111"/>
      <c r="AH33" s="111"/>
      <c r="AI33" s="47"/>
    </row>
    <row r="34" spans="1:35" s="5" customFormat="1" ht="27.75" customHeight="1" x14ac:dyDescent="0.25">
      <c r="A34" s="109" t="s">
        <v>188</v>
      </c>
      <c r="B34" s="175" t="s">
        <v>187</v>
      </c>
      <c r="C34" s="176"/>
      <c r="D34" s="177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  <c r="AB34" s="111"/>
      <c r="AC34" s="111"/>
      <c r="AD34" s="111"/>
      <c r="AE34" s="111"/>
      <c r="AF34" s="111"/>
      <c r="AG34" s="111"/>
      <c r="AH34" s="111"/>
      <c r="AI34" s="47"/>
    </row>
    <row r="35" spans="1:35" s="5" customFormat="1" ht="27.75" customHeight="1" x14ac:dyDescent="0.25">
      <c r="A35" s="109" t="s">
        <v>186</v>
      </c>
      <c r="B35" s="175" t="s">
        <v>185</v>
      </c>
      <c r="C35" s="176"/>
      <c r="D35" s="177"/>
      <c r="E35" s="111">
        <v>173</v>
      </c>
      <c r="F35" s="111">
        <v>98</v>
      </c>
      <c r="G35" s="111">
        <v>74</v>
      </c>
      <c r="H35" s="111">
        <v>1</v>
      </c>
      <c r="I35" s="111"/>
      <c r="J35" s="111">
        <v>100</v>
      </c>
      <c r="K35" s="111">
        <v>61</v>
      </c>
      <c r="L35" s="111">
        <v>35</v>
      </c>
      <c r="M35" s="111"/>
      <c r="N35" s="111">
        <v>35</v>
      </c>
      <c r="O35" s="111">
        <v>12</v>
      </c>
      <c r="P35" s="111">
        <v>1</v>
      </c>
      <c r="Q35" s="111">
        <v>2</v>
      </c>
      <c r="R35" s="111"/>
      <c r="S35" s="111">
        <v>20</v>
      </c>
      <c r="T35" s="111"/>
      <c r="U35" s="111">
        <v>19</v>
      </c>
      <c r="V35" s="111">
        <v>1</v>
      </c>
      <c r="W35" s="111"/>
      <c r="X35" s="111">
        <v>35</v>
      </c>
      <c r="Y35" s="111"/>
      <c r="Z35" s="111">
        <v>15</v>
      </c>
      <c r="AA35" s="111">
        <v>198</v>
      </c>
      <c r="AB35" s="111">
        <v>63</v>
      </c>
      <c r="AC35" s="111">
        <v>2</v>
      </c>
      <c r="AD35" s="111">
        <v>3</v>
      </c>
      <c r="AE35" s="111">
        <v>5</v>
      </c>
      <c r="AF35" s="111"/>
      <c r="AG35" s="111">
        <v>3</v>
      </c>
      <c r="AH35" s="111">
        <v>3</v>
      </c>
      <c r="AI35" s="46"/>
    </row>
    <row r="36" spans="1:35" s="5" customFormat="1" ht="27.75" customHeight="1" x14ac:dyDescent="0.25">
      <c r="A36" s="109" t="s">
        <v>184</v>
      </c>
      <c r="B36" s="175" t="s">
        <v>183</v>
      </c>
      <c r="C36" s="176"/>
      <c r="D36" s="177"/>
      <c r="E36" s="111">
        <v>17</v>
      </c>
      <c r="F36" s="111">
        <v>10</v>
      </c>
      <c r="G36" s="111">
        <v>7</v>
      </c>
      <c r="H36" s="111"/>
      <c r="I36" s="111"/>
      <c r="J36" s="111">
        <v>13</v>
      </c>
      <c r="K36" s="111">
        <v>12</v>
      </c>
      <c r="L36" s="111">
        <v>1</v>
      </c>
      <c r="M36" s="111"/>
      <c r="N36" s="111">
        <v>5</v>
      </c>
      <c r="O36" s="111">
        <v>3</v>
      </c>
      <c r="P36" s="111"/>
      <c r="Q36" s="111"/>
      <c r="R36" s="111"/>
      <c r="S36" s="111">
        <v>2</v>
      </c>
      <c r="T36" s="111"/>
      <c r="U36" s="111">
        <v>2</v>
      </c>
      <c r="V36" s="111"/>
      <c r="W36" s="111"/>
      <c r="X36" s="111">
        <v>5</v>
      </c>
      <c r="Y36" s="111">
        <v>1</v>
      </c>
      <c r="Z36" s="111">
        <v>3</v>
      </c>
      <c r="AA36" s="111">
        <v>23</v>
      </c>
      <c r="AB36" s="111">
        <v>6</v>
      </c>
      <c r="AC36" s="111"/>
      <c r="AD36" s="111">
        <v>1</v>
      </c>
      <c r="AE36" s="111">
        <v>1</v>
      </c>
      <c r="AF36" s="111"/>
      <c r="AG36" s="111">
        <v>1</v>
      </c>
      <c r="AH36" s="111">
        <v>1</v>
      </c>
      <c r="AI36" s="46"/>
    </row>
    <row r="37" spans="1:35" s="5" customFormat="1" ht="51" customHeight="1" x14ac:dyDescent="0.25">
      <c r="A37" s="109" t="s">
        <v>182</v>
      </c>
      <c r="B37" s="175" t="s">
        <v>181</v>
      </c>
      <c r="C37" s="176"/>
      <c r="D37" s="177"/>
      <c r="E37" s="111">
        <v>17</v>
      </c>
      <c r="F37" s="111">
        <v>13</v>
      </c>
      <c r="G37" s="111">
        <v>4</v>
      </c>
      <c r="H37" s="111"/>
      <c r="I37" s="111"/>
      <c r="J37" s="111">
        <v>4</v>
      </c>
      <c r="K37" s="111">
        <v>2</v>
      </c>
      <c r="L37" s="111">
        <v>2</v>
      </c>
      <c r="M37" s="111"/>
      <c r="N37" s="111">
        <v>2</v>
      </c>
      <c r="O37" s="111"/>
      <c r="P37" s="111"/>
      <c r="Q37" s="111"/>
      <c r="R37" s="111"/>
      <c r="S37" s="111">
        <v>2</v>
      </c>
      <c r="T37" s="111"/>
      <c r="U37" s="111">
        <v>2</v>
      </c>
      <c r="V37" s="111"/>
      <c r="W37" s="111"/>
      <c r="X37" s="111">
        <v>2</v>
      </c>
      <c r="Y37" s="111"/>
      <c r="Z37" s="111">
        <v>2</v>
      </c>
      <c r="AA37" s="111">
        <v>17</v>
      </c>
      <c r="AB37" s="111">
        <v>12</v>
      </c>
      <c r="AC37" s="111"/>
      <c r="AD37" s="111"/>
      <c r="AE37" s="111"/>
      <c r="AF37" s="111"/>
      <c r="AG37" s="111"/>
      <c r="AH37" s="111"/>
      <c r="AI37" s="47"/>
    </row>
    <row r="38" spans="1:35" s="5" customFormat="1" ht="49.5" customHeight="1" x14ac:dyDescent="0.25">
      <c r="A38" s="109" t="s">
        <v>180</v>
      </c>
      <c r="B38" s="175" t="s">
        <v>1</v>
      </c>
      <c r="C38" s="176"/>
      <c r="D38" s="177"/>
      <c r="E38" s="111">
        <v>9</v>
      </c>
      <c r="F38" s="111">
        <v>3</v>
      </c>
      <c r="G38" s="111">
        <v>6</v>
      </c>
      <c r="H38" s="111"/>
      <c r="I38" s="111"/>
      <c r="J38" s="111">
        <v>23</v>
      </c>
      <c r="K38" s="111">
        <v>15</v>
      </c>
      <c r="L38" s="111">
        <v>4</v>
      </c>
      <c r="M38" s="111">
        <v>2</v>
      </c>
      <c r="N38" s="111">
        <v>3</v>
      </c>
      <c r="O38" s="111"/>
      <c r="P38" s="111"/>
      <c r="Q38" s="111">
        <v>2</v>
      </c>
      <c r="R38" s="111"/>
      <c r="S38" s="111">
        <v>1</v>
      </c>
      <c r="T38" s="111">
        <v>1</v>
      </c>
      <c r="U38" s="111"/>
      <c r="V38" s="111"/>
      <c r="W38" s="111"/>
      <c r="X38" s="111">
        <v>3</v>
      </c>
      <c r="Y38" s="111"/>
      <c r="Z38" s="111">
        <v>1</v>
      </c>
      <c r="AA38" s="111">
        <v>21</v>
      </c>
      <c r="AB38" s="111">
        <v>1</v>
      </c>
      <c r="AC38" s="111">
        <v>1</v>
      </c>
      <c r="AD38" s="111"/>
      <c r="AE38" s="111">
        <v>1</v>
      </c>
      <c r="AF38" s="111"/>
      <c r="AG38" s="111"/>
      <c r="AH38" s="111"/>
      <c r="AI38" s="47"/>
    </row>
    <row r="39" spans="1:35" s="5" customFormat="1" ht="58.5" customHeight="1" x14ac:dyDescent="0.25">
      <c r="A39" s="109" t="s">
        <v>179</v>
      </c>
      <c r="B39" s="175" t="s">
        <v>178</v>
      </c>
      <c r="C39" s="176"/>
      <c r="D39" s="177"/>
      <c r="E39" s="90">
        <f t="shared" ref="E39:AH39" si="1">SUM(E40:E50)</f>
        <v>37</v>
      </c>
      <c r="F39" s="90">
        <f t="shared" si="1"/>
        <v>10</v>
      </c>
      <c r="G39" s="90">
        <f t="shared" si="1"/>
        <v>27</v>
      </c>
      <c r="H39" s="90">
        <f t="shared" si="1"/>
        <v>0</v>
      </c>
      <c r="I39" s="90">
        <f t="shared" si="1"/>
        <v>0</v>
      </c>
      <c r="J39" s="90">
        <f t="shared" si="1"/>
        <v>26</v>
      </c>
      <c r="K39" s="90">
        <f t="shared" si="1"/>
        <v>17</v>
      </c>
      <c r="L39" s="90">
        <f t="shared" si="1"/>
        <v>6</v>
      </c>
      <c r="M39" s="90">
        <f t="shared" si="1"/>
        <v>2</v>
      </c>
      <c r="N39" s="90">
        <f t="shared" si="1"/>
        <v>11</v>
      </c>
      <c r="O39" s="90">
        <f t="shared" si="1"/>
        <v>0</v>
      </c>
      <c r="P39" s="90">
        <f t="shared" si="1"/>
        <v>1</v>
      </c>
      <c r="Q39" s="90">
        <f t="shared" si="1"/>
        <v>4</v>
      </c>
      <c r="R39" s="90">
        <f t="shared" si="1"/>
        <v>0</v>
      </c>
      <c r="S39" s="90">
        <f t="shared" si="1"/>
        <v>6</v>
      </c>
      <c r="T39" s="90">
        <f t="shared" si="1"/>
        <v>1</v>
      </c>
      <c r="U39" s="90">
        <f t="shared" si="1"/>
        <v>5</v>
      </c>
      <c r="V39" s="90">
        <f t="shared" si="1"/>
        <v>0</v>
      </c>
      <c r="W39" s="90">
        <f t="shared" si="1"/>
        <v>4</v>
      </c>
      <c r="X39" s="90">
        <f t="shared" si="1"/>
        <v>15</v>
      </c>
      <c r="Y39" s="90">
        <f t="shared" si="1"/>
        <v>1</v>
      </c>
      <c r="Z39" s="90">
        <f t="shared" si="1"/>
        <v>0</v>
      </c>
      <c r="AA39" s="90">
        <f t="shared" si="1"/>
        <v>38</v>
      </c>
      <c r="AB39" s="90">
        <f t="shared" si="1"/>
        <v>6</v>
      </c>
      <c r="AC39" s="90">
        <f t="shared" si="1"/>
        <v>2</v>
      </c>
      <c r="AD39" s="90">
        <f t="shared" si="1"/>
        <v>2</v>
      </c>
      <c r="AE39" s="90">
        <f t="shared" si="1"/>
        <v>4</v>
      </c>
      <c r="AF39" s="90">
        <f t="shared" si="1"/>
        <v>0</v>
      </c>
      <c r="AG39" s="90">
        <f t="shared" si="1"/>
        <v>1</v>
      </c>
      <c r="AH39" s="90">
        <f t="shared" si="1"/>
        <v>1</v>
      </c>
      <c r="AI39" s="48"/>
    </row>
    <row r="40" spans="1:35" s="5" customFormat="1" ht="58.5" customHeight="1" x14ac:dyDescent="0.25">
      <c r="A40" s="109" t="s">
        <v>248</v>
      </c>
      <c r="B40" s="175" t="s">
        <v>177</v>
      </c>
      <c r="C40" s="176"/>
      <c r="D40" s="177"/>
      <c r="E40" s="111">
        <v>6</v>
      </c>
      <c r="F40" s="111">
        <v>2</v>
      </c>
      <c r="G40" s="111">
        <v>4</v>
      </c>
      <c r="H40" s="111"/>
      <c r="I40" s="111"/>
      <c r="J40" s="111">
        <v>6</v>
      </c>
      <c r="K40" s="111">
        <v>4</v>
      </c>
      <c r="L40" s="111"/>
      <c r="M40" s="111">
        <v>2</v>
      </c>
      <c r="N40" s="111">
        <v>2</v>
      </c>
      <c r="O40" s="111"/>
      <c r="P40" s="111"/>
      <c r="Q40" s="111">
        <v>1</v>
      </c>
      <c r="R40" s="111"/>
      <c r="S40" s="111">
        <v>1</v>
      </c>
      <c r="T40" s="111"/>
      <c r="U40" s="111">
        <v>1</v>
      </c>
      <c r="V40" s="111"/>
      <c r="W40" s="111"/>
      <c r="X40" s="111">
        <v>2</v>
      </c>
      <c r="Y40" s="111">
        <v>1</v>
      </c>
      <c r="Z40" s="111"/>
      <c r="AA40" s="111">
        <v>7</v>
      </c>
      <c r="AB40" s="111">
        <v>1</v>
      </c>
      <c r="AC40" s="111">
        <v>1</v>
      </c>
      <c r="AD40" s="111">
        <v>1</v>
      </c>
      <c r="AE40" s="111">
        <v>2</v>
      </c>
      <c r="AF40" s="111"/>
      <c r="AG40" s="111">
        <v>1</v>
      </c>
      <c r="AH40" s="111">
        <v>1</v>
      </c>
      <c r="AI40" s="47"/>
    </row>
    <row r="41" spans="1:35" s="5" customFormat="1" ht="31.5" customHeight="1" x14ac:dyDescent="0.25">
      <c r="A41" s="109" t="s">
        <v>176</v>
      </c>
      <c r="B41" s="175" t="s">
        <v>175</v>
      </c>
      <c r="C41" s="176"/>
      <c r="D41" s="177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47"/>
    </row>
    <row r="42" spans="1:35" s="5" customFormat="1" ht="60.75" customHeight="1" x14ac:dyDescent="0.25">
      <c r="A42" s="109" t="s">
        <v>174</v>
      </c>
      <c r="B42" s="175" t="s">
        <v>173</v>
      </c>
      <c r="C42" s="176"/>
      <c r="D42" s="177"/>
      <c r="E42" s="111">
        <v>7</v>
      </c>
      <c r="F42" s="111">
        <v>2</v>
      </c>
      <c r="G42" s="111">
        <v>5</v>
      </c>
      <c r="H42" s="111"/>
      <c r="I42" s="111"/>
      <c r="J42" s="111">
        <v>3</v>
      </c>
      <c r="K42" s="111">
        <v>1</v>
      </c>
      <c r="L42" s="111">
        <v>2</v>
      </c>
      <c r="M42" s="111"/>
      <c r="N42" s="111">
        <v>1</v>
      </c>
      <c r="O42" s="111"/>
      <c r="P42" s="111"/>
      <c r="Q42" s="111">
        <v>1</v>
      </c>
      <c r="R42" s="111"/>
      <c r="S42" s="111"/>
      <c r="T42" s="111"/>
      <c r="U42" s="111"/>
      <c r="V42" s="111"/>
      <c r="W42" s="111"/>
      <c r="X42" s="111">
        <v>1</v>
      </c>
      <c r="Y42" s="111"/>
      <c r="Z42" s="111"/>
      <c r="AA42" s="111">
        <v>7</v>
      </c>
      <c r="AB42" s="111"/>
      <c r="AC42" s="111"/>
      <c r="AD42" s="111">
        <v>1</v>
      </c>
      <c r="AE42" s="111">
        <v>1</v>
      </c>
      <c r="AF42" s="111"/>
      <c r="AG42" s="111"/>
      <c r="AH42" s="111"/>
      <c r="AI42" s="47"/>
    </row>
    <row r="43" spans="1:35" s="5" customFormat="1" ht="28.5" customHeight="1" x14ac:dyDescent="0.25">
      <c r="A43" s="109" t="s">
        <v>172</v>
      </c>
      <c r="B43" s="175" t="s">
        <v>171</v>
      </c>
      <c r="C43" s="176"/>
      <c r="D43" s="177"/>
      <c r="E43" s="111">
        <v>4</v>
      </c>
      <c r="F43" s="111"/>
      <c r="G43" s="111">
        <v>4</v>
      </c>
      <c r="H43" s="111"/>
      <c r="I43" s="111"/>
      <c r="J43" s="111">
        <v>1</v>
      </c>
      <c r="K43" s="111">
        <v>1</v>
      </c>
      <c r="L43" s="111"/>
      <c r="M43" s="111"/>
      <c r="N43" s="111">
        <v>2</v>
      </c>
      <c r="O43" s="111"/>
      <c r="P43" s="111"/>
      <c r="Q43" s="111">
        <v>1</v>
      </c>
      <c r="R43" s="111"/>
      <c r="S43" s="111">
        <v>1</v>
      </c>
      <c r="T43" s="111"/>
      <c r="U43" s="111">
        <v>1</v>
      </c>
      <c r="V43" s="111"/>
      <c r="W43" s="111">
        <v>1</v>
      </c>
      <c r="X43" s="111">
        <v>3</v>
      </c>
      <c r="Y43" s="111"/>
      <c r="Z43" s="111"/>
      <c r="AA43" s="111">
        <v>2</v>
      </c>
      <c r="AB43" s="111"/>
      <c r="AC43" s="111"/>
      <c r="AD43" s="111"/>
      <c r="AE43" s="111"/>
      <c r="AF43" s="111"/>
      <c r="AG43" s="111"/>
      <c r="AH43" s="111"/>
      <c r="AI43" s="47"/>
    </row>
    <row r="44" spans="1:35" s="5" customFormat="1" ht="38.25" customHeight="1" x14ac:dyDescent="0.25">
      <c r="A44" s="109" t="s">
        <v>170</v>
      </c>
      <c r="B44" s="175" t="s">
        <v>169</v>
      </c>
      <c r="C44" s="176"/>
      <c r="D44" s="177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  <c r="AB44" s="111"/>
      <c r="AC44" s="111"/>
      <c r="AD44" s="111"/>
      <c r="AE44" s="111"/>
      <c r="AF44" s="111"/>
      <c r="AG44" s="111"/>
      <c r="AH44" s="111"/>
      <c r="AI44" s="47"/>
    </row>
    <row r="45" spans="1:35" s="5" customFormat="1" ht="38.25" customHeight="1" x14ac:dyDescent="0.25">
      <c r="A45" s="109" t="s">
        <v>168</v>
      </c>
      <c r="B45" s="175" t="s">
        <v>167</v>
      </c>
      <c r="C45" s="176"/>
      <c r="D45" s="177"/>
      <c r="E45" s="111">
        <v>7</v>
      </c>
      <c r="F45" s="111">
        <v>2</v>
      </c>
      <c r="G45" s="111">
        <v>5</v>
      </c>
      <c r="H45" s="111"/>
      <c r="I45" s="111"/>
      <c r="J45" s="111">
        <v>4</v>
      </c>
      <c r="K45" s="111">
        <v>4</v>
      </c>
      <c r="L45" s="111"/>
      <c r="M45" s="111"/>
      <c r="N45" s="111">
        <v>1</v>
      </c>
      <c r="O45" s="111"/>
      <c r="P45" s="111"/>
      <c r="Q45" s="111"/>
      <c r="R45" s="111"/>
      <c r="S45" s="111">
        <v>1</v>
      </c>
      <c r="T45" s="111"/>
      <c r="U45" s="111">
        <v>1</v>
      </c>
      <c r="V45" s="111"/>
      <c r="W45" s="111">
        <v>1</v>
      </c>
      <c r="X45" s="111">
        <v>2</v>
      </c>
      <c r="Y45" s="111"/>
      <c r="Z45" s="111"/>
      <c r="AA45" s="111">
        <v>9</v>
      </c>
      <c r="AB45" s="111">
        <v>1</v>
      </c>
      <c r="AC45" s="111"/>
      <c r="AD45" s="111"/>
      <c r="AE45" s="111"/>
      <c r="AF45" s="111"/>
      <c r="AG45" s="111"/>
      <c r="AH45" s="111"/>
      <c r="AI45" s="47"/>
    </row>
    <row r="46" spans="1:35" s="5" customFormat="1" ht="33.75" customHeight="1" x14ac:dyDescent="0.25">
      <c r="A46" s="109" t="s">
        <v>166</v>
      </c>
      <c r="B46" s="175" t="s">
        <v>165</v>
      </c>
      <c r="C46" s="176"/>
      <c r="D46" s="177"/>
      <c r="E46" s="111"/>
      <c r="F46" s="111"/>
      <c r="G46" s="111"/>
      <c r="H46" s="111"/>
      <c r="I46" s="111"/>
      <c r="J46" s="111">
        <v>2</v>
      </c>
      <c r="K46" s="111">
        <v>1</v>
      </c>
      <c r="L46" s="111">
        <v>1</v>
      </c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>
        <v>1</v>
      </c>
      <c r="AB46" s="111"/>
      <c r="AC46" s="111"/>
      <c r="AD46" s="111"/>
      <c r="AE46" s="111"/>
      <c r="AF46" s="111"/>
      <c r="AG46" s="111"/>
      <c r="AH46" s="111"/>
      <c r="AI46" s="46"/>
    </row>
    <row r="47" spans="1:35" s="5" customFormat="1" ht="33.75" customHeight="1" x14ac:dyDescent="0.25">
      <c r="A47" s="109" t="s">
        <v>164</v>
      </c>
      <c r="B47" s="175" t="s">
        <v>163</v>
      </c>
      <c r="C47" s="176"/>
      <c r="D47" s="177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  <c r="AB47" s="111"/>
      <c r="AC47" s="111"/>
      <c r="AD47" s="111"/>
      <c r="AE47" s="111"/>
      <c r="AF47" s="111"/>
      <c r="AG47" s="111"/>
      <c r="AH47" s="111"/>
      <c r="AI47" s="46"/>
    </row>
    <row r="48" spans="1:35" s="5" customFormat="1" ht="33.75" customHeight="1" x14ac:dyDescent="0.25">
      <c r="A48" s="109" t="s">
        <v>162</v>
      </c>
      <c r="B48" s="175" t="s">
        <v>161</v>
      </c>
      <c r="C48" s="176"/>
      <c r="D48" s="177"/>
      <c r="E48" s="111">
        <v>2</v>
      </c>
      <c r="F48" s="111"/>
      <c r="G48" s="111">
        <v>2</v>
      </c>
      <c r="H48" s="111"/>
      <c r="I48" s="111"/>
      <c r="J48" s="111">
        <v>5</v>
      </c>
      <c r="K48" s="111">
        <v>4</v>
      </c>
      <c r="L48" s="111">
        <v>1</v>
      </c>
      <c r="M48" s="111"/>
      <c r="N48" s="111">
        <v>3</v>
      </c>
      <c r="O48" s="111"/>
      <c r="P48" s="111"/>
      <c r="Q48" s="111">
        <v>1</v>
      </c>
      <c r="R48" s="111"/>
      <c r="S48" s="111">
        <v>2</v>
      </c>
      <c r="T48" s="111"/>
      <c r="U48" s="111">
        <v>2</v>
      </c>
      <c r="V48" s="111"/>
      <c r="W48" s="111">
        <v>1</v>
      </c>
      <c r="X48" s="111">
        <v>4</v>
      </c>
      <c r="Y48" s="111"/>
      <c r="Z48" s="111"/>
      <c r="AA48" s="111">
        <v>2</v>
      </c>
      <c r="AB48" s="111"/>
      <c r="AC48" s="111"/>
      <c r="AD48" s="111"/>
      <c r="AE48" s="111"/>
      <c r="AF48" s="111"/>
      <c r="AG48" s="111"/>
      <c r="AH48" s="111"/>
      <c r="AI48" s="47"/>
    </row>
    <row r="49" spans="1:35" s="5" customFormat="1" ht="33.75" customHeight="1" x14ac:dyDescent="0.25">
      <c r="A49" s="109" t="s">
        <v>160</v>
      </c>
      <c r="B49" s="175" t="s">
        <v>159</v>
      </c>
      <c r="C49" s="176"/>
      <c r="D49" s="177"/>
      <c r="E49" s="111">
        <v>3</v>
      </c>
      <c r="F49" s="111">
        <v>1</v>
      </c>
      <c r="G49" s="111">
        <v>2</v>
      </c>
      <c r="H49" s="111"/>
      <c r="I49" s="111"/>
      <c r="J49" s="111">
        <v>2</v>
      </c>
      <c r="K49" s="111">
        <v>1</v>
      </c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>
        <v>1</v>
      </c>
      <c r="X49" s="111">
        <v>1</v>
      </c>
      <c r="Y49" s="111"/>
      <c r="Z49" s="111"/>
      <c r="AA49" s="111">
        <v>3</v>
      </c>
      <c r="AB49" s="111">
        <v>1</v>
      </c>
      <c r="AC49" s="111"/>
      <c r="AD49" s="111"/>
      <c r="AE49" s="111"/>
      <c r="AF49" s="111"/>
      <c r="AG49" s="111"/>
      <c r="AH49" s="111"/>
      <c r="AI49" s="47"/>
    </row>
    <row r="50" spans="1:35" s="5" customFormat="1" ht="33.75" customHeight="1" x14ac:dyDescent="0.25">
      <c r="A50" s="109" t="s">
        <v>158</v>
      </c>
      <c r="B50" s="175" t="s">
        <v>1</v>
      </c>
      <c r="C50" s="176"/>
      <c r="D50" s="177"/>
      <c r="E50" s="111">
        <v>8</v>
      </c>
      <c r="F50" s="111">
        <v>3</v>
      </c>
      <c r="G50" s="111">
        <v>5</v>
      </c>
      <c r="H50" s="111"/>
      <c r="I50" s="111"/>
      <c r="J50" s="111">
        <v>3</v>
      </c>
      <c r="K50" s="111">
        <v>1</v>
      </c>
      <c r="L50" s="111">
        <v>2</v>
      </c>
      <c r="M50" s="111"/>
      <c r="N50" s="111">
        <v>2</v>
      </c>
      <c r="O50" s="111"/>
      <c r="P50" s="111">
        <v>1</v>
      </c>
      <c r="Q50" s="111"/>
      <c r="R50" s="111"/>
      <c r="S50" s="111">
        <v>1</v>
      </c>
      <c r="T50" s="111">
        <v>1</v>
      </c>
      <c r="U50" s="111"/>
      <c r="V50" s="111"/>
      <c r="W50" s="111"/>
      <c r="X50" s="111">
        <v>2</v>
      </c>
      <c r="Y50" s="111"/>
      <c r="Z50" s="111"/>
      <c r="AA50" s="111">
        <v>7</v>
      </c>
      <c r="AB50" s="111">
        <v>3</v>
      </c>
      <c r="AC50" s="111">
        <v>1</v>
      </c>
      <c r="AD50" s="111"/>
      <c r="AE50" s="111">
        <v>1</v>
      </c>
      <c r="AF50" s="111"/>
      <c r="AG50" s="111"/>
      <c r="AH50" s="111"/>
      <c r="AI50" s="47"/>
    </row>
    <row r="51" spans="1:35" s="5" customFormat="1" ht="75.75" customHeight="1" x14ac:dyDescent="0.25">
      <c r="A51" s="109" t="s">
        <v>157</v>
      </c>
      <c r="B51" s="175" t="s">
        <v>156</v>
      </c>
      <c r="C51" s="176"/>
      <c r="D51" s="177"/>
      <c r="E51" s="93">
        <f t="shared" ref="E51:AH51" si="2">SUM(E52:E58)</f>
        <v>6</v>
      </c>
      <c r="F51" s="93">
        <f t="shared" si="2"/>
        <v>1</v>
      </c>
      <c r="G51" s="93">
        <f t="shared" si="2"/>
        <v>5</v>
      </c>
      <c r="H51" s="93">
        <f t="shared" si="2"/>
        <v>0</v>
      </c>
      <c r="I51" s="93">
        <f t="shared" si="2"/>
        <v>0</v>
      </c>
      <c r="J51" s="93">
        <f t="shared" si="2"/>
        <v>10</v>
      </c>
      <c r="K51" s="93">
        <f t="shared" si="2"/>
        <v>6</v>
      </c>
      <c r="L51" s="93">
        <f t="shared" si="2"/>
        <v>4</v>
      </c>
      <c r="M51" s="93">
        <f t="shared" si="2"/>
        <v>0</v>
      </c>
      <c r="N51" s="93">
        <f t="shared" si="2"/>
        <v>5</v>
      </c>
      <c r="O51" s="93">
        <f t="shared" si="2"/>
        <v>2</v>
      </c>
      <c r="P51" s="93">
        <f t="shared" si="2"/>
        <v>0</v>
      </c>
      <c r="Q51" s="93">
        <f t="shared" si="2"/>
        <v>2</v>
      </c>
      <c r="R51" s="93">
        <f t="shared" si="2"/>
        <v>0</v>
      </c>
      <c r="S51" s="93">
        <f t="shared" si="2"/>
        <v>1</v>
      </c>
      <c r="T51" s="93">
        <f t="shared" si="2"/>
        <v>0</v>
      </c>
      <c r="U51" s="93">
        <f t="shared" si="2"/>
        <v>1</v>
      </c>
      <c r="V51" s="93">
        <f t="shared" si="2"/>
        <v>0</v>
      </c>
      <c r="W51" s="93">
        <f t="shared" si="2"/>
        <v>0</v>
      </c>
      <c r="X51" s="93">
        <f t="shared" si="2"/>
        <v>5</v>
      </c>
      <c r="Y51" s="93">
        <f t="shared" si="2"/>
        <v>0</v>
      </c>
      <c r="Z51" s="93">
        <f t="shared" si="2"/>
        <v>0</v>
      </c>
      <c r="AA51" s="93">
        <f t="shared" si="2"/>
        <v>7</v>
      </c>
      <c r="AB51" s="93">
        <f t="shared" si="2"/>
        <v>1</v>
      </c>
      <c r="AC51" s="93">
        <f t="shared" si="2"/>
        <v>1</v>
      </c>
      <c r="AD51" s="93">
        <f t="shared" si="2"/>
        <v>1</v>
      </c>
      <c r="AE51" s="93">
        <f t="shared" si="2"/>
        <v>2</v>
      </c>
      <c r="AF51" s="93">
        <f t="shared" si="2"/>
        <v>0</v>
      </c>
      <c r="AG51" s="93">
        <f t="shared" si="2"/>
        <v>0</v>
      </c>
      <c r="AH51" s="93">
        <f t="shared" si="2"/>
        <v>0</v>
      </c>
      <c r="AI51" s="48"/>
    </row>
    <row r="52" spans="1:35" s="5" customFormat="1" ht="33.75" customHeight="1" x14ac:dyDescent="0.25">
      <c r="A52" s="109" t="s">
        <v>155</v>
      </c>
      <c r="B52" s="175" t="s">
        <v>154</v>
      </c>
      <c r="C52" s="176"/>
      <c r="D52" s="177"/>
      <c r="E52" s="112"/>
      <c r="F52" s="112"/>
      <c r="G52" s="112"/>
      <c r="H52" s="112"/>
      <c r="I52" s="112"/>
      <c r="J52" s="112">
        <v>1</v>
      </c>
      <c r="K52" s="112">
        <v>1</v>
      </c>
      <c r="L52" s="112"/>
      <c r="M52" s="112"/>
      <c r="N52" s="112"/>
      <c r="O52" s="112"/>
      <c r="P52" s="112"/>
      <c r="Q52" s="112"/>
      <c r="R52" s="112"/>
      <c r="S52" s="112"/>
      <c r="T52" s="112"/>
      <c r="U52" s="112"/>
      <c r="V52" s="112"/>
      <c r="W52" s="112"/>
      <c r="X52" s="112"/>
      <c r="Y52" s="112"/>
      <c r="Z52" s="112"/>
      <c r="AA52" s="112">
        <v>1</v>
      </c>
      <c r="AB52" s="112"/>
      <c r="AC52" s="112"/>
      <c r="AD52" s="112"/>
      <c r="AE52" s="112"/>
      <c r="AF52" s="112"/>
      <c r="AG52" s="112"/>
      <c r="AH52" s="112"/>
      <c r="AI52" s="47"/>
    </row>
    <row r="53" spans="1:35" s="5" customFormat="1" ht="33.75" customHeight="1" x14ac:dyDescent="0.25">
      <c r="A53" s="109" t="s">
        <v>153</v>
      </c>
      <c r="B53" s="175" t="s">
        <v>152</v>
      </c>
      <c r="C53" s="176"/>
      <c r="D53" s="177"/>
      <c r="E53" s="112"/>
      <c r="F53" s="112"/>
      <c r="G53" s="112"/>
      <c r="H53" s="112"/>
      <c r="I53" s="112"/>
      <c r="J53" s="112"/>
      <c r="K53" s="112"/>
      <c r="L53" s="112"/>
      <c r="M53" s="112"/>
      <c r="N53" s="112"/>
      <c r="O53" s="112"/>
      <c r="P53" s="112"/>
      <c r="Q53" s="112"/>
      <c r="R53" s="112"/>
      <c r="S53" s="112"/>
      <c r="T53" s="112"/>
      <c r="U53" s="112"/>
      <c r="V53" s="112"/>
      <c r="W53" s="112"/>
      <c r="X53" s="112"/>
      <c r="Y53" s="112"/>
      <c r="Z53" s="112"/>
      <c r="AA53" s="112"/>
      <c r="AB53" s="112"/>
      <c r="AC53" s="112"/>
      <c r="AD53" s="112"/>
      <c r="AE53" s="112"/>
      <c r="AF53" s="112"/>
      <c r="AG53" s="112"/>
      <c r="AH53" s="112"/>
      <c r="AI53" s="47"/>
    </row>
    <row r="54" spans="1:35" s="8" customFormat="1" ht="59.25" customHeight="1" x14ac:dyDescent="0.25">
      <c r="A54" s="109" t="s">
        <v>151</v>
      </c>
      <c r="B54" s="175" t="s">
        <v>150</v>
      </c>
      <c r="C54" s="176"/>
      <c r="D54" s="177"/>
      <c r="E54" s="112"/>
      <c r="F54" s="112"/>
      <c r="G54" s="112"/>
      <c r="H54" s="112"/>
      <c r="I54" s="112"/>
      <c r="J54" s="112">
        <v>1</v>
      </c>
      <c r="K54" s="112"/>
      <c r="L54" s="112">
        <v>1</v>
      </c>
      <c r="M54" s="112"/>
      <c r="N54" s="112"/>
      <c r="O54" s="112"/>
      <c r="P54" s="112"/>
      <c r="Q54" s="112"/>
      <c r="R54" s="112"/>
      <c r="S54" s="112"/>
      <c r="T54" s="112"/>
      <c r="U54" s="112"/>
      <c r="V54" s="112"/>
      <c r="W54" s="112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2"/>
      <c r="AI54" s="46"/>
    </row>
    <row r="55" spans="1:35" s="5" customFormat="1" ht="35.25" customHeight="1" x14ac:dyDescent="0.25">
      <c r="A55" s="109" t="s">
        <v>149</v>
      </c>
      <c r="B55" s="175" t="s">
        <v>148</v>
      </c>
      <c r="C55" s="176"/>
      <c r="D55" s="177"/>
      <c r="E55" s="112"/>
      <c r="F55" s="112"/>
      <c r="G55" s="112"/>
      <c r="H55" s="112"/>
      <c r="I55" s="112"/>
      <c r="J55" s="112"/>
      <c r="K55" s="112"/>
      <c r="L55" s="112"/>
      <c r="M55" s="112"/>
      <c r="N55" s="112"/>
      <c r="O55" s="112"/>
      <c r="P55" s="112"/>
      <c r="Q55" s="112"/>
      <c r="R55" s="112"/>
      <c r="S55" s="112"/>
      <c r="T55" s="112"/>
      <c r="U55" s="112"/>
      <c r="V55" s="112"/>
      <c r="W55" s="112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2"/>
      <c r="AI55" s="47"/>
    </row>
    <row r="56" spans="1:35" s="5" customFormat="1" ht="35.25" customHeight="1" x14ac:dyDescent="0.25">
      <c r="A56" s="109" t="s">
        <v>147</v>
      </c>
      <c r="B56" s="175" t="s">
        <v>146</v>
      </c>
      <c r="C56" s="176"/>
      <c r="D56" s="177"/>
      <c r="E56" s="112"/>
      <c r="F56" s="112"/>
      <c r="G56" s="112"/>
      <c r="H56" s="112"/>
      <c r="I56" s="112"/>
      <c r="J56" s="112"/>
      <c r="K56" s="112"/>
      <c r="L56" s="112"/>
      <c r="M56" s="112"/>
      <c r="N56" s="112"/>
      <c r="O56" s="112"/>
      <c r="P56" s="112"/>
      <c r="Q56" s="112"/>
      <c r="R56" s="112"/>
      <c r="S56" s="112"/>
      <c r="T56" s="112"/>
      <c r="U56" s="112"/>
      <c r="V56" s="112"/>
      <c r="W56" s="112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2"/>
      <c r="AI56" s="47"/>
    </row>
    <row r="57" spans="1:35" s="5" customFormat="1" ht="35.25" customHeight="1" x14ac:dyDescent="0.25">
      <c r="A57" s="109" t="s">
        <v>145</v>
      </c>
      <c r="B57" s="175" t="s">
        <v>144</v>
      </c>
      <c r="C57" s="176"/>
      <c r="D57" s="177"/>
      <c r="E57" s="112"/>
      <c r="F57" s="112"/>
      <c r="G57" s="112"/>
      <c r="H57" s="112"/>
      <c r="I57" s="112"/>
      <c r="J57" s="112">
        <v>4</v>
      </c>
      <c r="K57" s="112">
        <v>4</v>
      </c>
      <c r="L57" s="112"/>
      <c r="M57" s="112"/>
      <c r="N57" s="112">
        <v>3</v>
      </c>
      <c r="O57" s="112">
        <v>2</v>
      </c>
      <c r="P57" s="112"/>
      <c r="Q57" s="112">
        <v>1</v>
      </c>
      <c r="R57" s="112"/>
      <c r="S57" s="112"/>
      <c r="T57" s="112"/>
      <c r="U57" s="112"/>
      <c r="V57" s="112"/>
      <c r="W57" s="112"/>
      <c r="X57" s="112">
        <v>3</v>
      </c>
      <c r="Y57" s="112"/>
      <c r="Z57" s="112"/>
      <c r="AA57" s="112">
        <v>1</v>
      </c>
      <c r="AB57" s="112"/>
      <c r="AC57" s="112"/>
      <c r="AD57" s="112"/>
      <c r="AE57" s="112"/>
      <c r="AF57" s="112"/>
      <c r="AG57" s="112"/>
      <c r="AH57" s="112"/>
      <c r="AI57" s="47"/>
    </row>
    <row r="58" spans="1:35" s="5" customFormat="1" ht="35.25" customHeight="1" x14ac:dyDescent="0.25">
      <c r="A58" s="109" t="s">
        <v>143</v>
      </c>
      <c r="B58" s="175" t="s">
        <v>1</v>
      </c>
      <c r="C58" s="176"/>
      <c r="D58" s="177"/>
      <c r="E58" s="112">
        <v>6</v>
      </c>
      <c r="F58" s="112">
        <v>1</v>
      </c>
      <c r="G58" s="112">
        <v>5</v>
      </c>
      <c r="H58" s="112"/>
      <c r="I58" s="112"/>
      <c r="J58" s="112">
        <v>4</v>
      </c>
      <c r="K58" s="112">
        <v>1</v>
      </c>
      <c r="L58" s="112">
        <v>3</v>
      </c>
      <c r="M58" s="112"/>
      <c r="N58" s="112">
        <v>2</v>
      </c>
      <c r="O58" s="112"/>
      <c r="P58" s="112"/>
      <c r="Q58" s="112">
        <v>1</v>
      </c>
      <c r="R58" s="112"/>
      <c r="S58" s="112">
        <v>1</v>
      </c>
      <c r="T58" s="112"/>
      <c r="U58" s="112">
        <v>1</v>
      </c>
      <c r="V58" s="112"/>
      <c r="W58" s="112"/>
      <c r="X58" s="112">
        <v>2</v>
      </c>
      <c r="Y58" s="112"/>
      <c r="Z58" s="112"/>
      <c r="AA58" s="112">
        <v>5</v>
      </c>
      <c r="AB58" s="112">
        <v>1</v>
      </c>
      <c r="AC58" s="112">
        <v>1</v>
      </c>
      <c r="AD58" s="112">
        <v>1</v>
      </c>
      <c r="AE58" s="112">
        <v>2</v>
      </c>
      <c r="AF58" s="112"/>
      <c r="AG58" s="112"/>
      <c r="AH58" s="112"/>
      <c r="AI58" s="47"/>
    </row>
    <row r="59" spans="1:35" s="5" customFormat="1" ht="48" customHeight="1" x14ac:dyDescent="0.25">
      <c r="A59" s="109" t="s">
        <v>142</v>
      </c>
      <c r="B59" s="175" t="s">
        <v>141</v>
      </c>
      <c r="C59" s="176"/>
      <c r="D59" s="177"/>
      <c r="E59" s="93">
        <f t="shared" ref="E59:AH59" si="3">SUM(E60:E72)</f>
        <v>90</v>
      </c>
      <c r="F59" s="93">
        <f t="shared" si="3"/>
        <v>5</v>
      </c>
      <c r="G59" s="93">
        <f t="shared" si="3"/>
        <v>85</v>
      </c>
      <c r="H59" s="93">
        <f t="shared" si="3"/>
        <v>0</v>
      </c>
      <c r="I59" s="93">
        <f t="shared" si="3"/>
        <v>0</v>
      </c>
      <c r="J59" s="93">
        <f t="shared" si="3"/>
        <v>113</v>
      </c>
      <c r="K59" s="93">
        <f t="shared" si="3"/>
        <v>85</v>
      </c>
      <c r="L59" s="93">
        <f t="shared" si="3"/>
        <v>24</v>
      </c>
      <c r="M59" s="93">
        <f t="shared" si="3"/>
        <v>0</v>
      </c>
      <c r="N59" s="93">
        <f t="shared" si="3"/>
        <v>87</v>
      </c>
      <c r="O59" s="93">
        <f t="shared" si="3"/>
        <v>47</v>
      </c>
      <c r="P59" s="93">
        <f t="shared" si="3"/>
        <v>21</v>
      </c>
      <c r="Q59" s="93">
        <f t="shared" si="3"/>
        <v>2</v>
      </c>
      <c r="R59" s="93">
        <f t="shared" si="3"/>
        <v>0</v>
      </c>
      <c r="S59" s="93">
        <f t="shared" si="3"/>
        <v>17</v>
      </c>
      <c r="T59" s="93">
        <f t="shared" si="3"/>
        <v>5</v>
      </c>
      <c r="U59" s="93">
        <f t="shared" si="3"/>
        <v>12</v>
      </c>
      <c r="V59" s="93">
        <f t="shared" si="3"/>
        <v>0</v>
      </c>
      <c r="W59" s="93">
        <f t="shared" si="3"/>
        <v>3</v>
      </c>
      <c r="X59" s="93">
        <f t="shared" si="3"/>
        <v>90</v>
      </c>
      <c r="Y59" s="93">
        <f t="shared" si="3"/>
        <v>0</v>
      </c>
      <c r="Z59" s="93">
        <f t="shared" si="3"/>
        <v>0</v>
      </c>
      <c r="AA59" s="93">
        <f t="shared" si="3"/>
        <v>85</v>
      </c>
      <c r="AB59" s="93">
        <f t="shared" si="3"/>
        <v>2</v>
      </c>
      <c r="AC59" s="93">
        <f t="shared" si="3"/>
        <v>3</v>
      </c>
      <c r="AD59" s="93">
        <f t="shared" si="3"/>
        <v>3</v>
      </c>
      <c r="AE59" s="93">
        <f t="shared" si="3"/>
        <v>6</v>
      </c>
      <c r="AF59" s="93">
        <f t="shared" si="3"/>
        <v>0</v>
      </c>
      <c r="AG59" s="93">
        <f t="shared" si="3"/>
        <v>1</v>
      </c>
      <c r="AH59" s="93">
        <f t="shared" si="3"/>
        <v>1</v>
      </c>
      <c r="AI59" s="48"/>
    </row>
    <row r="60" spans="1:35" s="5" customFormat="1" ht="48" customHeight="1" x14ac:dyDescent="0.25">
      <c r="A60" s="109" t="s">
        <v>140</v>
      </c>
      <c r="B60" s="175" t="s">
        <v>139</v>
      </c>
      <c r="C60" s="176"/>
      <c r="D60" s="177"/>
      <c r="E60" s="112">
        <v>43</v>
      </c>
      <c r="F60" s="112"/>
      <c r="G60" s="112">
        <v>43</v>
      </c>
      <c r="H60" s="112"/>
      <c r="I60" s="112"/>
      <c r="J60" s="112">
        <v>62</v>
      </c>
      <c r="K60" s="112">
        <v>47</v>
      </c>
      <c r="L60" s="112">
        <v>13</v>
      </c>
      <c r="M60" s="112"/>
      <c r="N60" s="112">
        <v>49</v>
      </c>
      <c r="O60" s="112">
        <v>38</v>
      </c>
      <c r="P60" s="112">
        <v>4</v>
      </c>
      <c r="Q60" s="112"/>
      <c r="R60" s="112"/>
      <c r="S60" s="112">
        <v>7</v>
      </c>
      <c r="T60" s="112">
        <v>1</v>
      </c>
      <c r="U60" s="112">
        <v>6</v>
      </c>
      <c r="V60" s="112"/>
      <c r="W60" s="112">
        <v>1</v>
      </c>
      <c r="X60" s="112">
        <v>50</v>
      </c>
      <c r="Y60" s="112"/>
      <c r="Z60" s="112"/>
      <c r="AA60" s="112">
        <v>40</v>
      </c>
      <c r="AB60" s="112"/>
      <c r="AC60" s="112">
        <v>2</v>
      </c>
      <c r="AD60" s="112"/>
      <c r="AE60" s="112">
        <v>2</v>
      </c>
      <c r="AF60" s="112"/>
      <c r="AG60" s="112"/>
      <c r="AH60" s="112"/>
      <c r="AI60" s="47"/>
    </row>
    <row r="61" spans="1:35" s="5" customFormat="1" ht="35.25" customHeight="1" x14ac:dyDescent="0.25">
      <c r="A61" s="109" t="s">
        <v>138</v>
      </c>
      <c r="B61" s="175" t="s">
        <v>137</v>
      </c>
      <c r="C61" s="176"/>
      <c r="D61" s="177"/>
      <c r="E61" s="112">
        <v>14</v>
      </c>
      <c r="F61" s="112">
        <v>1</v>
      </c>
      <c r="G61" s="112">
        <v>13</v>
      </c>
      <c r="H61" s="112"/>
      <c r="I61" s="112"/>
      <c r="J61" s="112">
        <v>19</v>
      </c>
      <c r="K61" s="112">
        <v>17</v>
      </c>
      <c r="L61" s="112">
        <v>1</v>
      </c>
      <c r="M61" s="112"/>
      <c r="N61" s="112">
        <v>18</v>
      </c>
      <c r="O61" s="112">
        <v>1</v>
      </c>
      <c r="P61" s="112">
        <v>11</v>
      </c>
      <c r="Q61" s="112"/>
      <c r="R61" s="112"/>
      <c r="S61" s="112">
        <v>6</v>
      </c>
      <c r="T61" s="112">
        <v>3</v>
      </c>
      <c r="U61" s="112">
        <v>3</v>
      </c>
      <c r="V61" s="112"/>
      <c r="W61" s="112">
        <v>1</v>
      </c>
      <c r="X61" s="112">
        <v>19</v>
      </c>
      <c r="Y61" s="112"/>
      <c r="Z61" s="112"/>
      <c r="AA61" s="112">
        <v>12</v>
      </c>
      <c r="AB61" s="112"/>
      <c r="AC61" s="112"/>
      <c r="AD61" s="112"/>
      <c r="AE61" s="112"/>
      <c r="AF61" s="112"/>
      <c r="AG61" s="112"/>
      <c r="AH61" s="112"/>
      <c r="AI61" s="47"/>
    </row>
    <row r="62" spans="1:35" s="5" customFormat="1" ht="57.75" customHeight="1" x14ac:dyDescent="0.25">
      <c r="A62" s="109" t="s">
        <v>136</v>
      </c>
      <c r="B62" s="175" t="s">
        <v>135</v>
      </c>
      <c r="C62" s="176"/>
      <c r="D62" s="177"/>
      <c r="E62" s="112">
        <v>4</v>
      </c>
      <c r="F62" s="112">
        <v>1</v>
      </c>
      <c r="G62" s="112">
        <v>3</v>
      </c>
      <c r="H62" s="112"/>
      <c r="I62" s="112"/>
      <c r="J62" s="112">
        <v>4</v>
      </c>
      <c r="K62" s="112">
        <v>1</v>
      </c>
      <c r="L62" s="112">
        <v>2</v>
      </c>
      <c r="M62" s="112"/>
      <c r="N62" s="112">
        <v>3</v>
      </c>
      <c r="O62" s="112">
        <v>1</v>
      </c>
      <c r="P62" s="112">
        <v>1</v>
      </c>
      <c r="Q62" s="112">
        <v>1</v>
      </c>
      <c r="R62" s="112"/>
      <c r="S62" s="112"/>
      <c r="T62" s="112"/>
      <c r="U62" s="112"/>
      <c r="V62" s="112"/>
      <c r="W62" s="112"/>
      <c r="X62" s="112">
        <v>3</v>
      </c>
      <c r="Y62" s="112"/>
      <c r="Z62" s="112"/>
      <c r="AA62" s="112">
        <v>2</v>
      </c>
      <c r="AB62" s="112"/>
      <c r="AC62" s="112">
        <v>1</v>
      </c>
      <c r="AD62" s="112"/>
      <c r="AE62" s="112">
        <v>1</v>
      </c>
      <c r="AF62" s="112"/>
      <c r="AG62" s="112"/>
      <c r="AH62" s="112"/>
      <c r="AI62" s="47"/>
    </row>
    <row r="63" spans="1:35" s="5" customFormat="1" ht="30.75" customHeight="1" x14ac:dyDescent="0.25">
      <c r="A63" s="109" t="s">
        <v>134</v>
      </c>
      <c r="B63" s="175" t="s">
        <v>133</v>
      </c>
      <c r="C63" s="176"/>
      <c r="D63" s="177"/>
      <c r="E63" s="112"/>
      <c r="F63" s="112"/>
      <c r="G63" s="112"/>
      <c r="H63" s="112"/>
      <c r="I63" s="112"/>
      <c r="J63" s="112">
        <v>1</v>
      </c>
      <c r="K63" s="112">
        <v>1</v>
      </c>
      <c r="L63" s="112"/>
      <c r="M63" s="112"/>
      <c r="N63" s="112"/>
      <c r="O63" s="112"/>
      <c r="P63" s="112"/>
      <c r="Q63" s="112"/>
      <c r="R63" s="112"/>
      <c r="S63" s="112"/>
      <c r="T63" s="112"/>
      <c r="U63" s="112"/>
      <c r="V63" s="112"/>
      <c r="W63" s="112"/>
      <c r="X63" s="112"/>
      <c r="Y63" s="112"/>
      <c r="Z63" s="112"/>
      <c r="AA63" s="112">
        <v>1</v>
      </c>
      <c r="AB63" s="112"/>
      <c r="AC63" s="112"/>
      <c r="AD63" s="112"/>
      <c r="AE63" s="112"/>
      <c r="AF63" s="112"/>
      <c r="AG63" s="112"/>
      <c r="AH63" s="112"/>
      <c r="AI63" s="47"/>
    </row>
    <row r="64" spans="1:35" s="5" customFormat="1" ht="31.5" customHeight="1" x14ac:dyDescent="0.25">
      <c r="A64" s="109" t="s">
        <v>132</v>
      </c>
      <c r="B64" s="175" t="s">
        <v>131</v>
      </c>
      <c r="C64" s="176"/>
      <c r="D64" s="177"/>
      <c r="E64" s="112"/>
      <c r="F64" s="112"/>
      <c r="G64" s="112"/>
      <c r="H64" s="112"/>
      <c r="I64" s="112"/>
      <c r="J64" s="112"/>
      <c r="K64" s="112"/>
      <c r="L64" s="112"/>
      <c r="M64" s="112"/>
      <c r="N64" s="112"/>
      <c r="O64" s="112"/>
      <c r="P64" s="112"/>
      <c r="Q64" s="112"/>
      <c r="R64" s="112"/>
      <c r="S64" s="112"/>
      <c r="T64" s="112"/>
      <c r="U64" s="112"/>
      <c r="V64" s="112"/>
      <c r="W64" s="112"/>
      <c r="X64" s="112"/>
      <c r="Y64" s="112"/>
      <c r="Z64" s="112"/>
      <c r="AA64" s="112"/>
      <c r="AB64" s="112"/>
      <c r="AC64" s="112"/>
      <c r="AD64" s="112"/>
      <c r="AE64" s="112"/>
      <c r="AF64" s="112"/>
      <c r="AG64" s="112"/>
      <c r="AH64" s="112"/>
      <c r="AI64" s="47"/>
    </row>
    <row r="65" spans="1:35" s="5" customFormat="1" ht="39" customHeight="1" x14ac:dyDescent="0.25">
      <c r="A65" s="109" t="s">
        <v>130</v>
      </c>
      <c r="B65" s="175" t="s">
        <v>129</v>
      </c>
      <c r="C65" s="176"/>
      <c r="D65" s="177"/>
      <c r="E65" s="112">
        <v>2</v>
      </c>
      <c r="F65" s="112"/>
      <c r="G65" s="112">
        <v>2</v>
      </c>
      <c r="H65" s="112"/>
      <c r="I65" s="112"/>
      <c r="J65" s="112"/>
      <c r="K65" s="112"/>
      <c r="L65" s="112"/>
      <c r="M65" s="112"/>
      <c r="N65" s="112">
        <v>2</v>
      </c>
      <c r="O65" s="112">
        <v>2</v>
      </c>
      <c r="P65" s="112"/>
      <c r="Q65" s="112"/>
      <c r="R65" s="112"/>
      <c r="S65" s="112"/>
      <c r="T65" s="112"/>
      <c r="U65" s="112"/>
      <c r="V65" s="112"/>
      <c r="W65" s="112"/>
      <c r="X65" s="112">
        <v>2</v>
      </c>
      <c r="Y65" s="112"/>
      <c r="Z65" s="112"/>
      <c r="AA65" s="112"/>
      <c r="AB65" s="112"/>
      <c r="AC65" s="112"/>
      <c r="AD65" s="112"/>
      <c r="AE65" s="112"/>
      <c r="AF65" s="112"/>
      <c r="AG65" s="112"/>
      <c r="AH65" s="112"/>
      <c r="AI65" s="47"/>
    </row>
    <row r="66" spans="1:35" s="5" customFormat="1" ht="41.25" customHeight="1" x14ac:dyDescent="0.25">
      <c r="A66" s="109" t="s">
        <v>128</v>
      </c>
      <c r="B66" s="175" t="s">
        <v>127</v>
      </c>
      <c r="C66" s="176"/>
      <c r="D66" s="177"/>
      <c r="E66" s="112">
        <v>1</v>
      </c>
      <c r="F66" s="112"/>
      <c r="G66" s="112">
        <v>1</v>
      </c>
      <c r="H66" s="112"/>
      <c r="I66" s="112"/>
      <c r="J66" s="112"/>
      <c r="K66" s="112"/>
      <c r="L66" s="112"/>
      <c r="M66" s="112"/>
      <c r="N66" s="112"/>
      <c r="O66" s="112"/>
      <c r="P66" s="112"/>
      <c r="Q66" s="112"/>
      <c r="R66" s="112"/>
      <c r="S66" s="112"/>
      <c r="T66" s="112"/>
      <c r="U66" s="112"/>
      <c r="V66" s="112"/>
      <c r="W66" s="112"/>
      <c r="X66" s="112"/>
      <c r="Y66" s="112"/>
      <c r="Z66" s="112"/>
      <c r="AA66" s="112">
        <v>1</v>
      </c>
      <c r="AB66" s="112"/>
      <c r="AC66" s="112"/>
      <c r="AD66" s="112"/>
      <c r="AE66" s="112"/>
      <c r="AF66" s="112"/>
      <c r="AG66" s="112"/>
      <c r="AH66" s="112"/>
      <c r="AI66" s="47"/>
    </row>
    <row r="67" spans="1:35" s="5" customFormat="1" ht="41.25" customHeight="1" x14ac:dyDescent="0.25">
      <c r="A67" s="109" t="s">
        <v>126</v>
      </c>
      <c r="B67" s="175" t="s">
        <v>125</v>
      </c>
      <c r="C67" s="176"/>
      <c r="D67" s="177"/>
      <c r="E67" s="112">
        <v>6</v>
      </c>
      <c r="F67" s="112">
        <v>1</v>
      </c>
      <c r="G67" s="112">
        <v>5</v>
      </c>
      <c r="H67" s="112"/>
      <c r="I67" s="112"/>
      <c r="J67" s="112">
        <v>6</v>
      </c>
      <c r="K67" s="112">
        <v>5</v>
      </c>
      <c r="L67" s="112">
        <v>1</v>
      </c>
      <c r="M67" s="112"/>
      <c r="N67" s="112">
        <v>7</v>
      </c>
      <c r="O67" s="112">
        <v>3</v>
      </c>
      <c r="P67" s="112">
        <v>1</v>
      </c>
      <c r="Q67" s="112">
        <v>1</v>
      </c>
      <c r="R67" s="112"/>
      <c r="S67" s="112">
        <v>2</v>
      </c>
      <c r="T67" s="112"/>
      <c r="U67" s="112">
        <v>2</v>
      </c>
      <c r="V67" s="112"/>
      <c r="W67" s="112">
        <v>1</v>
      </c>
      <c r="X67" s="112">
        <v>8</v>
      </c>
      <c r="Y67" s="112"/>
      <c r="Z67" s="112"/>
      <c r="AA67" s="112">
        <v>3</v>
      </c>
      <c r="AB67" s="112"/>
      <c r="AC67" s="112"/>
      <c r="AD67" s="112"/>
      <c r="AE67" s="112"/>
      <c r="AF67" s="112"/>
      <c r="AG67" s="112"/>
      <c r="AH67" s="112"/>
      <c r="AI67" s="47"/>
    </row>
    <row r="68" spans="1:35" s="5" customFormat="1" ht="28.5" customHeight="1" x14ac:dyDescent="0.25">
      <c r="A68" s="109" t="s">
        <v>124</v>
      </c>
      <c r="B68" s="175" t="s">
        <v>123</v>
      </c>
      <c r="C68" s="176"/>
      <c r="D68" s="177"/>
      <c r="E68" s="112">
        <v>9</v>
      </c>
      <c r="F68" s="112">
        <v>1</v>
      </c>
      <c r="G68" s="112">
        <v>8</v>
      </c>
      <c r="H68" s="112"/>
      <c r="I68" s="112"/>
      <c r="J68" s="112">
        <v>10</v>
      </c>
      <c r="K68" s="112">
        <v>8</v>
      </c>
      <c r="L68" s="112">
        <v>2</v>
      </c>
      <c r="M68" s="112"/>
      <c r="N68" s="112">
        <v>2</v>
      </c>
      <c r="O68" s="112">
        <v>1</v>
      </c>
      <c r="P68" s="112"/>
      <c r="Q68" s="112"/>
      <c r="R68" s="112"/>
      <c r="S68" s="112">
        <v>1</v>
      </c>
      <c r="T68" s="112"/>
      <c r="U68" s="112">
        <v>1</v>
      </c>
      <c r="V68" s="112"/>
      <c r="W68" s="112"/>
      <c r="X68" s="112">
        <v>2</v>
      </c>
      <c r="Y68" s="112"/>
      <c r="Z68" s="112"/>
      <c r="AA68" s="112">
        <v>15</v>
      </c>
      <c r="AB68" s="112"/>
      <c r="AC68" s="112"/>
      <c r="AD68" s="112">
        <v>3</v>
      </c>
      <c r="AE68" s="112">
        <v>3</v>
      </c>
      <c r="AF68" s="112"/>
      <c r="AG68" s="112">
        <v>1</v>
      </c>
      <c r="AH68" s="112">
        <v>1</v>
      </c>
      <c r="AI68" s="47"/>
    </row>
    <row r="69" spans="1:35" s="5" customFormat="1" ht="28.5" customHeight="1" x14ac:dyDescent="0.25">
      <c r="A69" s="109" t="s">
        <v>122</v>
      </c>
      <c r="B69" s="175" t="s">
        <v>121</v>
      </c>
      <c r="C69" s="176"/>
      <c r="D69" s="177"/>
      <c r="E69" s="112">
        <v>10</v>
      </c>
      <c r="F69" s="112"/>
      <c r="G69" s="112">
        <v>10</v>
      </c>
      <c r="H69" s="112"/>
      <c r="I69" s="112"/>
      <c r="J69" s="112">
        <v>7</v>
      </c>
      <c r="K69" s="112">
        <v>4</v>
      </c>
      <c r="L69" s="112">
        <v>3</v>
      </c>
      <c r="M69" s="112"/>
      <c r="N69" s="112">
        <v>5</v>
      </c>
      <c r="O69" s="112"/>
      <c r="P69" s="112">
        <v>4</v>
      </c>
      <c r="Q69" s="112"/>
      <c r="R69" s="112"/>
      <c r="S69" s="112">
        <v>1</v>
      </c>
      <c r="T69" s="112">
        <v>1</v>
      </c>
      <c r="U69" s="112"/>
      <c r="V69" s="112"/>
      <c r="W69" s="112"/>
      <c r="X69" s="112">
        <v>5</v>
      </c>
      <c r="Y69" s="112"/>
      <c r="Z69" s="112"/>
      <c r="AA69" s="112">
        <v>9</v>
      </c>
      <c r="AB69" s="112">
        <v>1</v>
      </c>
      <c r="AC69" s="112"/>
      <c r="AD69" s="112"/>
      <c r="AE69" s="112"/>
      <c r="AF69" s="112"/>
      <c r="AG69" s="112"/>
      <c r="AH69" s="112"/>
      <c r="AI69" s="47"/>
    </row>
    <row r="70" spans="1:35" s="5" customFormat="1" ht="28.5" customHeight="1" x14ac:dyDescent="0.25">
      <c r="A70" s="109" t="s">
        <v>120</v>
      </c>
      <c r="B70" s="175" t="s">
        <v>119</v>
      </c>
      <c r="C70" s="176"/>
      <c r="D70" s="177"/>
      <c r="E70" s="112"/>
      <c r="F70" s="112"/>
      <c r="G70" s="112"/>
      <c r="H70" s="112"/>
      <c r="I70" s="112"/>
      <c r="J70" s="112">
        <v>1</v>
      </c>
      <c r="K70" s="112">
        <v>1</v>
      </c>
      <c r="L70" s="112"/>
      <c r="M70" s="112"/>
      <c r="N70" s="112"/>
      <c r="O70" s="112"/>
      <c r="P70" s="112"/>
      <c r="Q70" s="112"/>
      <c r="R70" s="112"/>
      <c r="S70" s="112"/>
      <c r="T70" s="112"/>
      <c r="U70" s="112"/>
      <c r="V70" s="112"/>
      <c r="W70" s="112"/>
      <c r="X70" s="112"/>
      <c r="Y70" s="112"/>
      <c r="Z70" s="112"/>
      <c r="AA70" s="112">
        <v>1</v>
      </c>
      <c r="AB70" s="112"/>
      <c r="AC70" s="112"/>
      <c r="AD70" s="112"/>
      <c r="AE70" s="112"/>
      <c r="AF70" s="112"/>
      <c r="AG70" s="112"/>
      <c r="AH70" s="112"/>
      <c r="AI70" s="47"/>
    </row>
    <row r="71" spans="1:35" s="5" customFormat="1" ht="28.5" customHeight="1" x14ac:dyDescent="0.25">
      <c r="A71" s="109" t="s">
        <v>118</v>
      </c>
      <c r="B71" s="175" t="s">
        <v>117</v>
      </c>
      <c r="C71" s="176"/>
      <c r="D71" s="177"/>
      <c r="E71" s="112"/>
      <c r="F71" s="112"/>
      <c r="G71" s="112"/>
      <c r="H71" s="112"/>
      <c r="I71" s="112"/>
      <c r="J71" s="112"/>
      <c r="K71" s="112"/>
      <c r="L71" s="112"/>
      <c r="M71" s="112"/>
      <c r="N71" s="112"/>
      <c r="O71" s="112"/>
      <c r="P71" s="112"/>
      <c r="Q71" s="112"/>
      <c r="R71" s="112"/>
      <c r="S71" s="112"/>
      <c r="T71" s="112"/>
      <c r="U71" s="112"/>
      <c r="V71" s="112"/>
      <c r="W71" s="112"/>
      <c r="X71" s="112"/>
      <c r="Y71" s="112"/>
      <c r="Z71" s="112"/>
      <c r="AA71" s="112"/>
      <c r="AB71" s="112"/>
      <c r="AC71" s="112"/>
      <c r="AD71" s="112"/>
      <c r="AE71" s="112"/>
      <c r="AF71" s="112"/>
      <c r="AG71" s="112"/>
      <c r="AH71" s="112"/>
      <c r="AI71" s="47"/>
    </row>
    <row r="72" spans="1:35" s="5" customFormat="1" ht="28.5" customHeight="1" x14ac:dyDescent="0.25">
      <c r="A72" s="109" t="s">
        <v>116</v>
      </c>
      <c r="B72" s="175" t="s">
        <v>1</v>
      </c>
      <c r="C72" s="176"/>
      <c r="D72" s="177"/>
      <c r="E72" s="112">
        <v>1</v>
      </c>
      <c r="F72" s="112">
        <v>1</v>
      </c>
      <c r="G72" s="112"/>
      <c r="H72" s="112"/>
      <c r="I72" s="112"/>
      <c r="J72" s="112">
        <v>3</v>
      </c>
      <c r="K72" s="112">
        <v>1</v>
      </c>
      <c r="L72" s="112">
        <v>2</v>
      </c>
      <c r="M72" s="112"/>
      <c r="N72" s="112">
        <v>1</v>
      </c>
      <c r="O72" s="112">
        <v>1</v>
      </c>
      <c r="P72" s="112"/>
      <c r="Q72" s="112"/>
      <c r="R72" s="112"/>
      <c r="S72" s="112"/>
      <c r="T72" s="112"/>
      <c r="U72" s="112"/>
      <c r="V72" s="112"/>
      <c r="W72" s="112"/>
      <c r="X72" s="112">
        <v>1</v>
      </c>
      <c r="Y72" s="112"/>
      <c r="Z72" s="112"/>
      <c r="AA72" s="112">
        <v>1</v>
      </c>
      <c r="AB72" s="112">
        <v>1</v>
      </c>
      <c r="AC72" s="112"/>
      <c r="AD72" s="112"/>
      <c r="AE72" s="112"/>
      <c r="AF72" s="112"/>
      <c r="AG72" s="112"/>
      <c r="AH72" s="112"/>
      <c r="AI72" s="47"/>
    </row>
    <row r="73" spans="1:35" s="5" customFormat="1" ht="75.75" customHeight="1" x14ac:dyDescent="0.25">
      <c r="A73" s="109" t="s">
        <v>115</v>
      </c>
      <c r="B73" s="175" t="s">
        <v>114</v>
      </c>
      <c r="C73" s="176"/>
      <c r="D73" s="177"/>
      <c r="E73" s="93">
        <f t="shared" ref="E73:AH73" si="4">SUM(E74:E79)</f>
        <v>0</v>
      </c>
      <c r="F73" s="93">
        <f t="shared" si="4"/>
        <v>0</v>
      </c>
      <c r="G73" s="93">
        <f t="shared" si="4"/>
        <v>0</v>
      </c>
      <c r="H73" s="93">
        <f t="shared" si="4"/>
        <v>0</v>
      </c>
      <c r="I73" s="93">
        <f t="shared" si="4"/>
        <v>0</v>
      </c>
      <c r="J73" s="93">
        <f t="shared" si="4"/>
        <v>0</v>
      </c>
      <c r="K73" s="93">
        <f t="shared" si="4"/>
        <v>0</v>
      </c>
      <c r="L73" s="93">
        <f t="shared" si="4"/>
        <v>0</v>
      </c>
      <c r="M73" s="93">
        <f t="shared" si="4"/>
        <v>0</v>
      </c>
      <c r="N73" s="93">
        <f t="shared" si="4"/>
        <v>0</v>
      </c>
      <c r="O73" s="93">
        <f t="shared" si="4"/>
        <v>0</v>
      </c>
      <c r="P73" s="93">
        <f t="shared" si="4"/>
        <v>0</v>
      </c>
      <c r="Q73" s="93">
        <f t="shared" si="4"/>
        <v>0</v>
      </c>
      <c r="R73" s="93">
        <f t="shared" si="4"/>
        <v>0</v>
      </c>
      <c r="S73" s="93">
        <f t="shared" si="4"/>
        <v>0</v>
      </c>
      <c r="T73" s="93">
        <f t="shared" si="4"/>
        <v>0</v>
      </c>
      <c r="U73" s="93">
        <f t="shared" si="4"/>
        <v>0</v>
      </c>
      <c r="V73" s="93">
        <f t="shared" si="4"/>
        <v>0</v>
      </c>
      <c r="W73" s="93">
        <f t="shared" si="4"/>
        <v>0</v>
      </c>
      <c r="X73" s="93">
        <f t="shared" si="4"/>
        <v>0</v>
      </c>
      <c r="Y73" s="93">
        <f t="shared" si="4"/>
        <v>0</v>
      </c>
      <c r="Z73" s="93">
        <f t="shared" si="4"/>
        <v>0</v>
      </c>
      <c r="AA73" s="93">
        <f t="shared" si="4"/>
        <v>0</v>
      </c>
      <c r="AB73" s="93">
        <f t="shared" si="4"/>
        <v>0</v>
      </c>
      <c r="AC73" s="93">
        <f t="shared" si="4"/>
        <v>0</v>
      </c>
      <c r="AD73" s="93">
        <f t="shared" si="4"/>
        <v>0</v>
      </c>
      <c r="AE73" s="93">
        <f t="shared" si="4"/>
        <v>0</v>
      </c>
      <c r="AF73" s="93">
        <f t="shared" si="4"/>
        <v>0</v>
      </c>
      <c r="AG73" s="93">
        <f t="shared" si="4"/>
        <v>0</v>
      </c>
      <c r="AH73" s="93">
        <f t="shared" si="4"/>
        <v>0</v>
      </c>
      <c r="AI73" s="48"/>
    </row>
    <row r="74" spans="1:35" s="5" customFormat="1" ht="48.75" customHeight="1" x14ac:dyDescent="0.25">
      <c r="A74" s="109" t="s">
        <v>113</v>
      </c>
      <c r="B74" s="175" t="s">
        <v>112</v>
      </c>
      <c r="C74" s="176"/>
      <c r="D74" s="177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47"/>
    </row>
    <row r="75" spans="1:35" s="5" customFormat="1" ht="60" customHeight="1" x14ac:dyDescent="0.25">
      <c r="A75" s="109" t="s">
        <v>111</v>
      </c>
      <c r="B75" s="175" t="s">
        <v>110</v>
      </c>
      <c r="C75" s="176"/>
      <c r="D75" s="177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47"/>
    </row>
    <row r="76" spans="1:35" s="5" customFormat="1" ht="69.75" customHeight="1" x14ac:dyDescent="0.25">
      <c r="A76" s="109" t="s">
        <v>109</v>
      </c>
      <c r="B76" s="175" t="s">
        <v>108</v>
      </c>
      <c r="C76" s="176"/>
      <c r="D76" s="177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47"/>
    </row>
    <row r="77" spans="1:35" s="5" customFormat="1" ht="47.25" customHeight="1" x14ac:dyDescent="0.25">
      <c r="A77" s="109" t="s">
        <v>107</v>
      </c>
      <c r="B77" s="175" t="s">
        <v>106</v>
      </c>
      <c r="C77" s="176"/>
      <c r="D77" s="177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47"/>
    </row>
    <row r="78" spans="1:35" s="5" customFormat="1" ht="52.5" customHeight="1" x14ac:dyDescent="0.25">
      <c r="A78" s="109" t="s">
        <v>105</v>
      </c>
      <c r="B78" s="175" t="s">
        <v>104</v>
      </c>
      <c r="C78" s="176"/>
      <c r="D78" s="177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47"/>
    </row>
    <row r="79" spans="1:35" s="5" customFormat="1" ht="41.25" customHeight="1" x14ac:dyDescent="0.25">
      <c r="A79" s="109" t="s">
        <v>103</v>
      </c>
      <c r="B79" s="175" t="s">
        <v>1</v>
      </c>
      <c r="C79" s="176"/>
      <c r="D79" s="177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47"/>
    </row>
    <row r="80" spans="1:35" s="5" customFormat="1" ht="62.25" customHeight="1" x14ac:dyDescent="0.25">
      <c r="A80" s="109" t="s">
        <v>102</v>
      </c>
      <c r="B80" s="175" t="s">
        <v>101</v>
      </c>
      <c r="C80" s="176"/>
      <c r="D80" s="177"/>
      <c r="E80" s="93">
        <f t="shared" ref="E80:AH80" si="5">SUM(E81:E86)</f>
        <v>18</v>
      </c>
      <c r="F80" s="93">
        <f t="shared" si="5"/>
        <v>1</v>
      </c>
      <c r="G80" s="93">
        <f t="shared" si="5"/>
        <v>17</v>
      </c>
      <c r="H80" s="93">
        <f t="shared" si="5"/>
        <v>0</v>
      </c>
      <c r="I80" s="93">
        <f t="shared" si="5"/>
        <v>0</v>
      </c>
      <c r="J80" s="93">
        <f t="shared" si="5"/>
        <v>11</v>
      </c>
      <c r="K80" s="93">
        <f t="shared" si="5"/>
        <v>10</v>
      </c>
      <c r="L80" s="93">
        <f t="shared" si="5"/>
        <v>1</v>
      </c>
      <c r="M80" s="93">
        <f t="shared" si="5"/>
        <v>0</v>
      </c>
      <c r="N80" s="93">
        <f t="shared" si="5"/>
        <v>9</v>
      </c>
      <c r="O80" s="93">
        <f t="shared" si="5"/>
        <v>3</v>
      </c>
      <c r="P80" s="93">
        <f t="shared" si="5"/>
        <v>2</v>
      </c>
      <c r="Q80" s="93">
        <f t="shared" si="5"/>
        <v>2</v>
      </c>
      <c r="R80" s="93">
        <f t="shared" si="5"/>
        <v>0</v>
      </c>
      <c r="S80" s="93">
        <f t="shared" si="5"/>
        <v>2</v>
      </c>
      <c r="T80" s="93">
        <f t="shared" si="5"/>
        <v>0</v>
      </c>
      <c r="U80" s="93">
        <f t="shared" si="5"/>
        <v>2</v>
      </c>
      <c r="V80" s="93">
        <f t="shared" si="5"/>
        <v>0</v>
      </c>
      <c r="W80" s="93">
        <f t="shared" si="5"/>
        <v>0</v>
      </c>
      <c r="X80" s="93">
        <f t="shared" si="5"/>
        <v>9</v>
      </c>
      <c r="Y80" s="93">
        <f t="shared" si="5"/>
        <v>0</v>
      </c>
      <c r="Z80" s="93">
        <f t="shared" si="5"/>
        <v>1</v>
      </c>
      <c r="AA80" s="93">
        <f t="shared" si="5"/>
        <v>19</v>
      </c>
      <c r="AB80" s="93">
        <f t="shared" si="5"/>
        <v>2</v>
      </c>
      <c r="AC80" s="93">
        <f t="shared" si="5"/>
        <v>3</v>
      </c>
      <c r="AD80" s="93">
        <f t="shared" si="5"/>
        <v>2</v>
      </c>
      <c r="AE80" s="93">
        <f t="shared" si="5"/>
        <v>5</v>
      </c>
      <c r="AF80" s="93">
        <f t="shared" si="5"/>
        <v>0</v>
      </c>
      <c r="AG80" s="93">
        <f t="shared" si="5"/>
        <v>0</v>
      </c>
      <c r="AH80" s="93">
        <f t="shared" si="5"/>
        <v>0</v>
      </c>
      <c r="AI80" s="48"/>
    </row>
    <row r="81" spans="1:35" s="5" customFormat="1" ht="60" customHeight="1" x14ac:dyDescent="0.25">
      <c r="A81" s="109" t="s">
        <v>100</v>
      </c>
      <c r="B81" s="175" t="s">
        <v>99</v>
      </c>
      <c r="C81" s="176"/>
      <c r="D81" s="177"/>
      <c r="E81" s="112"/>
      <c r="F81" s="112"/>
      <c r="G81" s="112"/>
      <c r="H81" s="112"/>
      <c r="I81" s="112"/>
      <c r="J81" s="112">
        <v>1</v>
      </c>
      <c r="K81" s="112">
        <v>1</v>
      </c>
      <c r="L81" s="112"/>
      <c r="M81" s="112"/>
      <c r="N81" s="112"/>
      <c r="O81" s="112"/>
      <c r="P81" s="112"/>
      <c r="Q81" s="112"/>
      <c r="R81" s="112"/>
      <c r="S81" s="112"/>
      <c r="T81" s="112"/>
      <c r="U81" s="112"/>
      <c r="V81" s="112"/>
      <c r="W81" s="112"/>
      <c r="X81" s="112"/>
      <c r="Y81" s="112"/>
      <c r="Z81" s="112"/>
      <c r="AA81" s="112">
        <v>1</v>
      </c>
      <c r="AB81" s="112"/>
      <c r="AC81" s="112"/>
      <c r="AD81" s="112"/>
      <c r="AE81" s="112"/>
      <c r="AF81" s="112"/>
      <c r="AG81" s="112"/>
      <c r="AH81" s="112"/>
      <c r="AI81" s="47"/>
    </row>
    <row r="82" spans="1:35" s="5" customFormat="1" ht="27.75" customHeight="1" x14ac:dyDescent="0.25">
      <c r="A82" s="109" t="s">
        <v>98</v>
      </c>
      <c r="B82" s="175" t="s">
        <v>97</v>
      </c>
      <c r="C82" s="176"/>
      <c r="D82" s="177"/>
      <c r="E82" s="112">
        <v>4</v>
      </c>
      <c r="F82" s="112"/>
      <c r="G82" s="112">
        <v>4</v>
      </c>
      <c r="H82" s="112"/>
      <c r="I82" s="112"/>
      <c r="J82" s="112">
        <v>3</v>
      </c>
      <c r="K82" s="112">
        <v>3</v>
      </c>
      <c r="L82" s="112"/>
      <c r="M82" s="112"/>
      <c r="N82" s="112">
        <v>4</v>
      </c>
      <c r="O82" s="112"/>
      <c r="P82" s="112">
        <v>2</v>
      </c>
      <c r="Q82" s="112">
        <v>2</v>
      </c>
      <c r="R82" s="112"/>
      <c r="S82" s="112"/>
      <c r="T82" s="112"/>
      <c r="U82" s="112"/>
      <c r="V82" s="112"/>
      <c r="W82" s="112"/>
      <c r="X82" s="112">
        <v>4</v>
      </c>
      <c r="Y82" s="112"/>
      <c r="Z82" s="112"/>
      <c r="AA82" s="112">
        <v>3</v>
      </c>
      <c r="AB82" s="112"/>
      <c r="AC82" s="112">
        <v>3</v>
      </c>
      <c r="AD82" s="112"/>
      <c r="AE82" s="112">
        <v>3</v>
      </c>
      <c r="AF82" s="112"/>
      <c r="AG82" s="112"/>
      <c r="AH82" s="112"/>
      <c r="AI82" s="47"/>
    </row>
    <row r="83" spans="1:35" s="5" customFormat="1" ht="78" customHeight="1" x14ac:dyDescent="0.25">
      <c r="A83" s="109" t="s">
        <v>96</v>
      </c>
      <c r="B83" s="175" t="s">
        <v>95</v>
      </c>
      <c r="C83" s="176"/>
      <c r="D83" s="177"/>
      <c r="E83" s="112"/>
      <c r="F83" s="112"/>
      <c r="G83" s="112"/>
      <c r="H83" s="112"/>
      <c r="I83" s="112"/>
      <c r="J83" s="112"/>
      <c r="K83" s="112"/>
      <c r="L83" s="112"/>
      <c r="M83" s="112"/>
      <c r="N83" s="112"/>
      <c r="O83" s="112"/>
      <c r="P83" s="112"/>
      <c r="Q83" s="112"/>
      <c r="R83" s="112"/>
      <c r="S83" s="112"/>
      <c r="T83" s="112"/>
      <c r="U83" s="112"/>
      <c r="V83" s="112"/>
      <c r="W83" s="112"/>
      <c r="X83" s="112"/>
      <c r="Y83" s="112"/>
      <c r="Z83" s="112"/>
      <c r="AA83" s="112"/>
      <c r="AB83" s="112"/>
      <c r="AC83" s="112"/>
      <c r="AD83" s="112"/>
      <c r="AE83" s="112"/>
      <c r="AF83" s="112"/>
      <c r="AG83" s="112"/>
      <c r="AH83" s="112"/>
      <c r="AI83" s="47"/>
    </row>
    <row r="84" spans="1:35" s="5" customFormat="1" ht="33" customHeight="1" x14ac:dyDescent="0.25">
      <c r="A84" s="109" t="s">
        <v>94</v>
      </c>
      <c r="B84" s="175" t="s">
        <v>93</v>
      </c>
      <c r="C84" s="176"/>
      <c r="D84" s="177"/>
      <c r="E84" s="112"/>
      <c r="F84" s="112"/>
      <c r="G84" s="112"/>
      <c r="H84" s="112"/>
      <c r="I84" s="112"/>
      <c r="J84" s="112"/>
      <c r="K84" s="112"/>
      <c r="L84" s="112"/>
      <c r="M84" s="112"/>
      <c r="N84" s="112"/>
      <c r="O84" s="112"/>
      <c r="P84" s="112"/>
      <c r="Q84" s="112"/>
      <c r="R84" s="112"/>
      <c r="S84" s="112"/>
      <c r="T84" s="112"/>
      <c r="U84" s="112"/>
      <c r="V84" s="112"/>
      <c r="W84" s="112"/>
      <c r="X84" s="112"/>
      <c r="Y84" s="112"/>
      <c r="Z84" s="112"/>
      <c r="AA84" s="112"/>
      <c r="AB84" s="112"/>
      <c r="AC84" s="112"/>
      <c r="AD84" s="112"/>
      <c r="AE84" s="112"/>
      <c r="AF84" s="112"/>
      <c r="AG84" s="112"/>
      <c r="AH84" s="112"/>
      <c r="AI84" s="47"/>
    </row>
    <row r="85" spans="1:35" s="5" customFormat="1" ht="33" customHeight="1" x14ac:dyDescent="0.25">
      <c r="A85" s="109" t="s">
        <v>92</v>
      </c>
      <c r="B85" s="175" t="s">
        <v>91</v>
      </c>
      <c r="C85" s="176"/>
      <c r="D85" s="177"/>
      <c r="E85" s="112">
        <v>12</v>
      </c>
      <c r="F85" s="112">
        <v>1</v>
      </c>
      <c r="G85" s="112">
        <v>11</v>
      </c>
      <c r="H85" s="112"/>
      <c r="I85" s="112"/>
      <c r="J85" s="112">
        <v>6</v>
      </c>
      <c r="K85" s="112">
        <v>5</v>
      </c>
      <c r="L85" s="112">
        <v>1</v>
      </c>
      <c r="M85" s="112"/>
      <c r="N85" s="112">
        <v>4</v>
      </c>
      <c r="O85" s="112">
        <v>3</v>
      </c>
      <c r="P85" s="112"/>
      <c r="Q85" s="112"/>
      <c r="R85" s="112"/>
      <c r="S85" s="112">
        <v>1</v>
      </c>
      <c r="T85" s="112"/>
      <c r="U85" s="112">
        <v>1</v>
      </c>
      <c r="V85" s="112"/>
      <c r="W85" s="112"/>
      <c r="X85" s="112">
        <v>4</v>
      </c>
      <c r="Y85" s="112"/>
      <c r="Z85" s="112"/>
      <c r="AA85" s="112">
        <v>13</v>
      </c>
      <c r="AB85" s="112">
        <v>1</v>
      </c>
      <c r="AC85" s="112"/>
      <c r="AD85" s="112">
        <v>2</v>
      </c>
      <c r="AE85" s="112">
        <v>2</v>
      </c>
      <c r="AF85" s="112"/>
      <c r="AG85" s="112"/>
      <c r="AH85" s="112"/>
      <c r="AI85" s="47"/>
    </row>
    <row r="86" spans="1:35" s="5" customFormat="1" ht="33" customHeight="1" x14ac:dyDescent="0.25">
      <c r="A86" s="109" t="s">
        <v>90</v>
      </c>
      <c r="B86" s="175" t="s">
        <v>1</v>
      </c>
      <c r="C86" s="176"/>
      <c r="D86" s="177"/>
      <c r="E86" s="112">
        <v>2</v>
      </c>
      <c r="F86" s="112"/>
      <c r="G86" s="112">
        <v>2</v>
      </c>
      <c r="H86" s="112"/>
      <c r="I86" s="112"/>
      <c r="J86" s="112">
        <v>1</v>
      </c>
      <c r="K86" s="112">
        <v>1</v>
      </c>
      <c r="L86" s="112"/>
      <c r="M86" s="112"/>
      <c r="N86" s="112">
        <v>1</v>
      </c>
      <c r="O86" s="112"/>
      <c r="P86" s="112"/>
      <c r="Q86" s="112"/>
      <c r="R86" s="112"/>
      <c r="S86" s="112">
        <v>1</v>
      </c>
      <c r="T86" s="112"/>
      <c r="U86" s="112">
        <v>1</v>
      </c>
      <c r="V86" s="112"/>
      <c r="W86" s="112"/>
      <c r="X86" s="112">
        <v>1</v>
      </c>
      <c r="Y86" s="112"/>
      <c r="Z86" s="112">
        <v>1</v>
      </c>
      <c r="AA86" s="112">
        <v>2</v>
      </c>
      <c r="AB86" s="112">
        <v>1</v>
      </c>
      <c r="AC86" s="112"/>
      <c r="AD86" s="112"/>
      <c r="AE86" s="112"/>
      <c r="AF86" s="112"/>
      <c r="AG86" s="112"/>
      <c r="AH86" s="112"/>
      <c r="AI86" s="47"/>
    </row>
    <row r="87" spans="1:35" s="5" customFormat="1" ht="59.25" customHeight="1" x14ac:dyDescent="0.25">
      <c r="A87" s="109" t="s">
        <v>89</v>
      </c>
      <c r="B87" s="175" t="s">
        <v>88</v>
      </c>
      <c r="C87" s="176"/>
      <c r="D87" s="177"/>
      <c r="E87" s="93">
        <f t="shared" ref="E87:AH87" si="6">SUM(E88:E89)</f>
        <v>0</v>
      </c>
      <c r="F87" s="93">
        <f t="shared" si="6"/>
        <v>0</v>
      </c>
      <c r="G87" s="93">
        <f t="shared" si="6"/>
        <v>0</v>
      </c>
      <c r="H87" s="93">
        <f t="shared" si="6"/>
        <v>0</v>
      </c>
      <c r="I87" s="93">
        <f t="shared" si="6"/>
        <v>0</v>
      </c>
      <c r="J87" s="93">
        <f t="shared" si="6"/>
        <v>0</v>
      </c>
      <c r="K87" s="93">
        <f t="shared" si="6"/>
        <v>0</v>
      </c>
      <c r="L87" s="93">
        <f t="shared" si="6"/>
        <v>0</v>
      </c>
      <c r="M87" s="93">
        <f t="shared" si="6"/>
        <v>0</v>
      </c>
      <c r="N87" s="93">
        <f t="shared" si="6"/>
        <v>0</v>
      </c>
      <c r="O87" s="93">
        <f t="shared" si="6"/>
        <v>0</v>
      </c>
      <c r="P87" s="93">
        <f t="shared" si="6"/>
        <v>0</v>
      </c>
      <c r="Q87" s="93">
        <f t="shared" si="6"/>
        <v>0</v>
      </c>
      <c r="R87" s="93">
        <f t="shared" si="6"/>
        <v>0</v>
      </c>
      <c r="S87" s="93">
        <f t="shared" si="6"/>
        <v>0</v>
      </c>
      <c r="T87" s="93">
        <f t="shared" si="6"/>
        <v>0</v>
      </c>
      <c r="U87" s="93">
        <f t="shared" si="6"/>
        <v>0</v>
      </c>
      <c r="V87" s="93">
        <f t="shared" si="6"/>
        <v>0</v>
      </c>
      <c r="W87" s="93">
        <f t="shared" si="6"/>
        <v>0</v>
      </c>
      <c r="X87" s="93">
        <f t="shared" si="6"/>
        <v>0</v>
      </c>
      <c r="Y87" s="93">
        <f t="shared" si="6"/>
        <v>0</v>
      </c>
      <c r="Z87" s="93">
        <f t="shared" si="6"/>
        <v>0</v>
      </c>
      <c r="AA87" s="93">
        <f t="shared" si="6"/>
        <v>0</v>
      </c>
      <c r="AB87" s="93">
        <f t="shared" si="6"/>
        <v>0</v>
      </c>
      <c r="AC87" s="93">
        <f t="shared" si="6"/>
        <v>0</v>
      </c>
      <c r="AD87" s="93">
        <f t="shared" si="6"/>
        <v>0</v>
      </c>
      <c r="AE87" s="93">
        <f t="shared" si="6"/>
        <v>0</v>
      </c>
      <c r="AF87" s="93">
        <f t="shared" si="6"/>
        <v>0</v>
      </c>
      <c r="AG87" s="93">
        <f t="shared" si="6"/>
        <v>0</v>
      </c>
      <c r="AH87" s="93">
        <f t="shared" si="6"/>
        <v>0</v>
      </c>
      <c r="AI87" s="49">
        <f>AI88+AI89</f>
        <v>0</v>
      </c>
    </row>
    <row r="88" spans="1:35" s="8" customFormat="1" ht="40.5" customHeight="1" x14ac:dyDescent="0.25">
      <c r="A88" s="109" t="s">
        <v>87</v>
      </c>
      <c r="B88" s="175" t="s">
        <v>86</v>
      </c>
      <c r="C88" s="176"/>
      <c r="D88" s="177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46"/>
    </row>
    <row r="89" spans="1:35" s="8" customFormat="1" ht="30" customHeight="1" x14ac:dyDescent="0.25">
      <c r="A89" s="109" t="s">
        <v>85</v>
      </c>
      <c r="B89" s="175" t="s">
        <v>1</v>
      </c>
      <c r="C89" s="176"/>
      <c r="D89" s="177"/>
      <c r="E89" s="112"/>
      <c r="F89" s="112"/>
      <c r="G89" s="112"/>
      <c r="H89" s="112"/>
      <c r="I89" s="112"/>
      <c r="J89" s="112"/>
      <c r="K89" s="112"/>
      <c r="L89" s="112"/>
      <c r="M89" s="112"/>
      <c r="N89" s="112"/>
      <c r="O89" s="112"/>
      <c r="P89" s="112"/>
      <c r="Q89" s="112"/>
      <c r="R89" s="112"/>
      <c r="S89" s="112"/>
      <c r="T89" s="112"/>
      <c r="U89" s="112"/>
      <c r="V89" s="112"/>
      <c r="W89" s="112"/>
      <c r="X89" s="112"/>
      <c r="Y89" s="112"/>
      <c r="Z89" s="112"/>
      <c r="AA89" s="112"/>
      <c r="AB89" s="112"/>
      <c r="AC89" s="112"/>
      <c r="AD89" s="112"/>
      <c r="AE89" s="112"/>
      <c r="AF89" s="112"/>
      <c r="AG89" s="112"/>
      <c r="AH89" s="112"/>
      <c r="AI89" s="46"/>
    </row>
    <row r="90" spans="1:35" s="8" customFormat="1" ht="66" customHeight="1" x14ac:dyDescent="0.25">
      <c r="A90" s="109" t="s">
        <v>84</v>
      </c>
      <c r="B90" s="175" t="s">
        <v>83</v>
      </c>
      <c r="C90" s="176"/>
      <c r="D90" s="177"/>
      <c r="E90" s="93">
        <f t="shared" ref="E90:AH90" si="7">SUM(E91:E111)</f>
        <v>24</v>
      </c>
      <c r="F90" s="93">
        <f t="shared" si="7"/>
        <v>2</v>
      </c>
      <c r="G90" s="93">
        <f t="shared" si="7"/>
        <v>22</v>
      </c>
      <c r="H90" s="93">
        <f t="shared" si="7"/>
        <v>0</v>
      </c>
      <c r="I90" s="93">
        <f t="shared" si="7"/>
        <v>0</v>
      </c>
      <c r="J90" s="93">
        <f t="shared" si="7"/>
        <v>109</v>
      </c>
      <c r="K90" s="93">
        <f t="shared" si="7"/>
        <v>56</v>
      </c>
      <c r="L90" s="93">
        <f t="shared" si="7"/>
        <v>38</v>
      </c>
      <c r="M90" s="93">
        <f t="shared" si="7"/>
        <v>4</v>
      </c>
      <c r="N90" s="93">
        <f t="shared" si="7"/>
        <v>49</v>
      </c>
      <c r="O90" s="93">
        <f t="shared" si="7"/>
        <v>36</v>
      </c>
      <c r="P90" s="93">
        <f t="shared" si="7"/>
        <v>2</v>
      </c>
      <c r="Q90" s="93">
        <f t="shared" si="7"/>
        <v>5</v>
      </c>
      <c r="R90" s="93">
        <f t="shared" si="7"/>
        <v>0</v>
      </c>
      <c r="S90" s="93">
        <f t="shared" si="7"/>
        <v>6</v>
      </c>
      <c r="T90" s="93">
        <f t="shared" si="7"/>
        <v>0</v>
      </c>
      <c r="U90" s="93">
        <f t="shared" si="7"/>
        <v>3</v>
      </c>
      <c r="V90" s="93">
        <f t="shared" si="7"/>
        <v>3</v>
      </c>
      <c r="W90" s="93">
        <f t="shared" si="7"/>
        <v>4</v>
      </c>
      <c r="X90" s="93">
        <f t="shared" si="7"/>
        <v>53</v>
      </c>
      <c r="Y90" s="93">
        <f t="shared" si="7"/>
        <v>0</v>
      </c>
      <c r="Z90" s="93">
        <f t="shared" si="7"/>
        <v>3</v>
      </c>
      <c r="AA90" s="93">
        <f t="shared" si="7"/>
        <v>27</v>
      </c>
      <c r="AB90" s="93">
        <f t="shared" si="7"/>
        <v>3</v>
      </c>
      <c r="AC90" s="93">
        <f t="shared" si="7"/>
        <v>2</v>
      </c>
      <c r="AD90" s="93">
        <f t="shared" si="7"/>
        <v>2</v>
      </c>
      <c r="AE90" s="93">
        <f t="shared" si="7"/>
        <v>4</v>
      </c>
      <c r="AF90" s="93">
        <f t="shared" si="7"/>
        <v>0</v>
      </c>
      <c r="AG90" s="93">
        <f t="shared" si="7"/>
        <v>1</v>
      </c>
      <c r="AH90" s="93">
        <f t="shared" si="7"/>
        <v>1</v>
      </c>
      <c r="AI90" s="50"/>
    </row>
    <row r="91" spans="1:35" s="8" customFormat="1" ht="30" customHeight="1" x14ac:dyDescent="0.25">
      <c r="A91" s="109" t="s">
        <v>82</v>
      </c>
      <c r="B91" s="175" t="s">
        <v>81</v>
      </c>
      <c r="C91" s="176"/>
      <c r="D91" s="177"/>
      <c r="E91" s="112"/>
      <c r="F91" s="112"/>
      <c r="G91" s="112"/>
      <c r="H91" s="112"/>
      <c r="I91" s="112"/>
      <c r="J91" s="112"/>
      <c r="K91" s="112"/>
      <c r="L91" s="112"/>
      <c r="M91" s="112"/>
      <c r="N91" s="112"/>
      <c r="O91" s="112"/>
      <c r="P91" s="112"/>
      <c r="Q91" s="112"/>
      <c r="R91" s="112"/>
      <c r="S91" s="112"/>
      <c r="T91" s="112"/>
      <c r="U91" s="112"/>
      <c r="V91" s="112"/>
      <c r="W91" s="112"/>
      <c r="X91" s="112"/>
      <c r="Y91" s="112"/>
      <c r="Z91" s="112"/>
      <c r="AA91" s="112"/>
      <c r="AB91" s="112"/>
      <c r="AC91" s="112"/>
      <c r="AD91" s="112"/>
      <c r="AE91" s="112"/>
      <c r="AF91" s="112"/>
      <c r="AG91" s="112"/>
      <c r="AH91" s="112"/>
      <c r="AI91" s="46"/>
    </row>
    <row r="92" spans="1:35" s="5" customFormat="1" ht="27.75" customHeight="1" x14ac:dyDescent="0.25">
      <c r="A92" s="109" t="s">
        <v>80</v>
      </c>
      <c r="B92" s="175" t="s">
        <v>79</v>
      </c>
      <c r="C92" s="176"/>
      <c r="D92" s="177"/>
      <c r="E92" s="112">
        <v>2</v>
      </c>
      <c r="F92" s="112">
        <v>2</v>
      </c>
      <c r="G92" s="112"/>
      <c r="H92" s="112"/>
      <c r="I92" s="112"/>
      <c r="J92" s="112">
        <v>20</v>
      </c>
      <c r="K92" s="112">
        <v>11</v>
      </c>
      <c r="L92" s="112">
        <v>9</v>
      </c>
      <c r="M92" s="112"/>
      <c r="N92" s="112">
        <v>6</v>
      </c>
      <c r="O92" s="112">
        <v>3</v>
      </c>
      <c r="P92" s="112"/>
      <c r="Q92" s="112">
        <v>1</v>
      </c>
      <c r="R92" s="112"/>
      <c r="S92" s="112">
        <v>2</v>
      </c>
      <c r="T92" s="112"/>
      <c r="U92" s="112">
        <v>2</v>
      </c>
      <c r="V92" s="112"/>
      <c r="W92" s="112"/>
      <c r="X92" s="112">
        <v>6</v>
      </c>
      <c r="Y92" s="112"/>
      <c r="Z92" s="112">
        <v>3</v>
      </c>
      <c r="AA92" s="112">
        <v>7</v>
      </c>
      <c r="AB92" s="112">
        <v>3</v>
      </c>
      <c r="AC92" s="112"/>
      <c r="AD92" s="112">
        <v>1</v>
      </c>
      <c r="AE92" s="112">
        <v>1</v>
      </c>
      <c r="AF92" s="112"/>
      <c r="AG92" s="112"/>
      <c r="AH92" s="112"/>
      <c r="AI92" s="47"/>
    </row>
    <row r="93" spans="1:35" s="5" customFormat="1" ht="41.25" customHeight="1" x14ac:dyDescent="0.25">
      <c r="A93" s="109" t="s">
        <v>78</v>
      </c>
      <c r="B93" s="175" t="s">
        <v>77</v>
      </c>
      <c r="C93" s="176"/>
      <c r="D93" s="177"/>
      <c r="E93" s="112"/>
      <c r="F93" s="112"/>
      <c r="G93" s="112"/>
      <c r="H93" s="112"/>
      <c r="I93" s="112"/>
      <c r="J93" s="112"/>
      <c r="K93" s="112"/>
      <c r="L93" s="112"/>
      <c r="M93" s="112"/>
      <c r="N93" s="112"/>
      <c r="O93" s="112"/>
      <c r="P93" s="112"/>
      <c r="Q93" s="112"/>
      <c r="R93" s="112"/>
      <c r="S93" s="112"/>
      <c r="T93" s="112"/>
      <c r="U93" s="112"/>
      <c r="V93" s="112"/>
      <c r="W93" s="112"/>
      <c r="X93" s="112"/>
      <c r="Y93" s="112"/>
      <c r="Z93" s="112"/>
      <c r="AA93" s="112"/>
      <c r="AB93" s="112"/>
      <c r="AC93" s="112"/>
      <c r="AD93" s="112"/>
      <c r="AE93" s="112"/>
      <c r="AF93" s="112"/>
      <c r="AG93" s="112"/>
      <c r="AH93" s="112"/>
      <c r="AI93" s="47"/>
    </row>
    <row r="94" spans="1:35" s="5" customFormat="1" ht="38.25" customHeight="1" x14ac:dyDescent="0.25">
      <c r="A94" s="109" t="s">
        <v>76</v>
      </c>
      <c r="B94" s="175" t="s">
        <v>75</v>
      </c>
      <c r="C94" s="176"/>
      <c r="D94" s="177"/>
      <c r="E94" s="112"/>
      <c r="F94" s="112"/>
      <c r="G94" s="112"/>
      <c r="H94" s="112"/>
      <c r="I94" s="112"/>
      <c r="J94" s="112">
        <v>2</v>
      </c>
      <c r="K94" s="112"/>
      <c r="L94" s="112">
        <v>2</v>
      </c>
      <c r="M94" s="112"/>
      <c r="N94" s="112"/>
      <c r="O94" s="112"/>
      <c r="P94" s="112"/>
      <c r="Q94" s="112"/>
      <c r="R94" s="112"/>
      <c r="S94" s="112"/>
      <c r="T94" s="112"/>
      <c r="U94" s="112"/>
      <c r="V94" s="112"/>
      <c r="W94" s="112"/>
      <c r="X94" s="112"/>
      <c r="Y94" s="112"/>
      <c r="Z94" s="112"/>
      <c r="AA94" s="112"/>
      <c r="AB94" s="112"/>
      <c r="AC94" s="112"/>
      <c r="AD94" s="112"/>
      <c r="AE94" s="112"/>
      <c r="AF94" s="112"/>
      <c r="AG94" s="112"/>
      <c r="AH94" s="112"/>
      <c r="AI94" s="47"/>
    </row>
    <row r="95" spans="1:35" s="5" customFormat="1" ht="36" customHeight="1" x14ac:dyDescent="0.25">
      <c r="A95" s="109" t="s">
        <v>74</v>
      </c>
      <c r="B95" s="175" t="s">
        <v>73</v>
      </c>
      <c r="C95" s="176"/>
      <c r="D95" s="177"/>
      <c r="E95" s="112"/>
      <c r="F95" s="112"/>
      <c r="G95" s="112"/>
      <c r="H95" s="112"/>
      <c r="I95" s="112"/>
      <c r="J95" s="112"/>
      <c r="K95" s="112"/>
      <c r="L95" s="112"/>
      <c r="M95" s="112"/>
      <c r="N95" s="112"/>
      <c r="O95" s="112"/>
      <c r="P95" s="112"/>
      <c r="Q95" s="112"/>
      <c r="R95" s="112"/>
      <c r="S95" s="112"/>
      <c r="T95" s="112"/>
      <c r="U95" s="112"/>
      <c r="V95" s="112"/>
      <c r="W95" s="112"/>
      <c r="X95" s="112"/>
      <c r="Y95" s="112"/>
      <c r="Z95" s="112"/>
      <c r="AA95" s="112"/>
      <c r="AB95" s="112"/>
      <c r="AC95" s="112"/>
      <c r="AD95" s="112"/>
      <c r="AE95" s="112"/>
      <c r="AF95" s="112"/>
      <c r="AG95" s="112"/>
      <c r="AH95" s="112"/>
      <c r="AI95" s="47"/>
    </row>
    <row r="96" spans="1:35" s="5" customFormat="1" ht="42.75" customHeight="1" x14ac:dyDescent="0.25">
      <c r="A96" s="109" t="s">
        <v>72</v>
      </c>
      <c r="B96" s="175" t="s">
        <v>71</v>
      </c>
      <c r="C96" s="176"/>
      <c r="D96" s="177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112"/>
      <c r="AH96" s="112"/>
      <c r="AI96" s="47"/>
    </row>
    <row r="97" spans="1:35" s="5" customFormat="1" ht="32.25" customHeight="1" x14ac:dyDescent="0.25">
      <c r="A97" s="109" t="s">
        <v>70</v>
      </c>
      <c r="B97" s="175" t="s">
        <v>69</v>
      </c>
      <c r="C97" s="176"/>
      <c r="D97" s="177"/>
      <c r="E97" s="112"/>
      <c r="F97" s="112"/>
      <c r="G97" s="112"/>
      <c r="H97" s="112"/>
      <c r="I97" s="112"/>
      <c r="J97" s="112"/>
      <c r="K97" s="112"/>
      <c r="L97" s="112"/>
      <c r="M97" s="112"/>
      <c r="N97" s="112"/>
      <c r="O97" s="112"/>
      <c r="P97" s="112"/>
      <c r="Q97" s="112"/>
      <c r="R97" s="112"/>
      <c r="S97" s="112"/>
      <c r="T97" s="112"/>
      <c r="U97" s="112"/>
      <c r="V97" s="112"/>
      <c r="W97" s="112"/>
      <c r="X97" s="112"/>
      <c r="Y97" s="112"/>
      <c r="Z97" s="112"/>
      <c r="AA97" s="112"/>
      <c r="AB97" s="112"/>
      <c r="AC97" s="112"/>
      <c r="AD97" s="112"/>
      <c r="AE97" s="112"/>
      <c r="AF97" s="112"/>
      <c r="AG97" s="112"/>
      <c r="AH97" s="112"/>
      <c r="AI97" s="47"/>
    </row>
    <row r="98" spans="1:35" s="8" customFormat="1" ht="42.75" customHeight="1" x14ac:dyDescent="0.25">
      <c r="A98" s="109" t="s">
        <v>68</v>
      </c>
      <c r="B98" s="175" t="s">
        <v>67</v>
      </c>
      <c r="C98" s="176"/>
      <c r="D98" s="177"/>
      <c r="E98" s="112"/>
      <c r="F98" s="112"/>
      <c r="G98" s="112"/>
      <c r="H98" s="112"/>
      <c r="I98" s="112"/>
      <c r="J98" s="112"/>
      <c r="K98" s="112"/>
      <c r="L98" s="112"/>
      <c r="M98" s="112"/>
      <c r="N98" s="112"/>
      <c r="O98" s="112"/>
      <c r="P98" s="112"/>
      <c r="Q98" s="112"/>
      <c r="R98" s="112"/>
      <c r="S98" s="112"/>
      <c r="T98" s="112"/>
      <c r="U98" s="112"/>
      <c r="V98" s="112"/>
      <c r="W98" s="112"/>
      <c r="X98" s="112"/>
      <c r="Y98" s="112"/>
      <c r="Z98" s="112"/>
      <c r="AA98" s="112"/>
      <c r="AB98" s="112"/>
      <c r="AC98" s="112"/>
      <c r="AD98" s="112"/>
      <c r="AE98" s="112"/>
      <c r="AF98" s="112"/>
      <c r="AG98" s="112"/>
      <c r="AH98" s="112"/>
      <c r="AI98" s="46"/>
    </row>
    <row r="99" spans="1:35" s="5" customFormat="1" ht="25.5" customHeight="1" x14ac:dyDescent="0.25">
      <c r="A99" s="109" t="s">
        <v>66</v>
      </c>
      <c r="B99" s="175" t="s">
        <v>65</v>
      </c>
      <c r="C99" s="176"/>
      <c r="D99" s="177"/>
      <c r="E99" s="112">
        <v>2</v>
      </c>
      <c r="F99" s="112"/>
      <c r="G99" s="112">
        <v>2</v>
      </c>
      <c r="H99" s="112"/>
      <c r="I99" s="112"/>
      <c r="J99" s="112">
        <v>8</v>
      </c>
      <c r="K99" s="112">
        <v>3</v>
      </c>
      <c r="L99" s="112">
        <v>4</v>
      </c>
      <c r="M99" s="112">
        <v>1</v>
      </c>
      <c r="N99" s="112">
        <v>3</v>
      </c>
      <c r="O99" s="112"/>
      <c r="P99" s="112">
        <v>1</v>
      </c>
      <c r="Q99" s="112"/>
      <c r="R99" s="112"/>
      <c r="S99" s="112">
        <v>2</v>
      </c>
      <c r="T99" s="112"/>
      <c r="U99" s="112"/>
      <c r="V99" s="112">
        <v>2</v>
      </c>
      <c r="W99" s="112"/>
      <c r="X99" s="112">
        <v>3</v>
      </c>
      <c r="Y99" s="112"/>
      <c r="Z99" s="112"/>
      <c r="AA99" s="112">
        <v>2</v>
      </c>
      <c r="AB99" s="112"/>
      <c r="AC99" s="112"/>
      <c r="AD99" s="112"/>
      <c r="AE99" s="112"/>
      <c r="AF99" s="112"/>
      <c r="AG99" s="112"/>
      <c r="AH99" s="112"/>
      <c r="AI99" s="47"/>
    </row>
    <row r="100" spans="1:35" s="5" customFormat="1" ht="22.5" customHeight="1" x14ac:dyDescent="0.25">
      <c r="A100" s="109" t="s">
        <v>64</v>
      </c>
      <c r="B100" s="175" t="s">
        <v>63</v>
      </c>
      <c r="C100" s="176"/>
      <c r="D100" s="177"/>
      <c r="E100" s="112">
        <v>6</v>
      </c>
      <c r="F100" s="112"/>
      <c r="G100" s="112">
        <v>6</v>
      </c>
      <c r="H100" s="112"/>
      <c r="I100" s="112"/>
      <c r="J100" s="112">
        <v>9</v>
      </c>
      <c r="K100" s="112">
        <v>6</v>
      </c>
      <c r="L100" s="112">
        <v>2</v>
      </c>
      <c r="M100" s="112"/>
      <c r="N100" s="112">
        <v>9</v>
      </c>
      <c r="O100" s="112">
        <v>8</v>
      </c>
      <c r="P100" s="112"/>
      <c r="Q100" s="112">
        <v>1</v>
      </c>
      <c r="R100" s="112"/>
      <c r="S100" s="112"/>
      <c r="T100" s="112"/>
      <c r="U100" s="112"/>
      <c r="V100" s="112"/>
      <c r="W100" s="112">
        <v>1</v>
      </c>
      <c r="X100" s="112">
        <v>10</v>
      </c>
      <c r="Y100" s="112"/>
      <c r="Z100" s="112"/>
      <c r="AA100" s="112">
        <v>2</v>
      </c>
      <c r="AB100" s="112"/>
      <c r="AC100" s="112">
        <v>1</v>
      </c>
      <c r="AD100" s="112">
        <v>1</v>
      </c>
      <c r="AE100" s="112">
        <v>2</v>
      </c>
      <c r="AF100" s="112"/>
      <c r="AG100" s="112">
        <v>1</v>
      </c>
      <c r="AH100" s="112">
        <v>1</v>
      </c>
      <c r="AI100" s="47"/>
    </row>
    <row r="101" spans="1:35" s="8" customFormat="1" ht="31.5" customHeight="1" x14ac:dyDescent="0.25">
      <c r="A101" s="109" t="s">
        <v>62</v>
      </c>
      <c r="B101" s="175" t="s">
        <v>61</v>
      </c>
      <c r="C101" s="176"/>
      <c r="D101" s="177"/>
      <c r="E101" s="112"/>
      <c r="F101" s="112"/>
      <c r="G101" s="112"/>
      <c r="H101" s="112"/>
      <c r="I101" s="112"/>
      <c r="J101" s="112">
        <v>1</v>
      </c>
      <c r="K101" s="112"/>
      <c r="L101" s="112">
        <v>1</v>
      </c>
      <c r="M101" s="112"/>
      <c r="N101" s="112"/>
      <c r="O101" s="112"/>
      <c r="P101" s="112"/>
      <c r="Q101" s="112"/>
      <c r="R101" s="112"/>
      <c r="S101" s="112"/>
      <c r="T101" s="112"/>
      <c r="U101" s="112"/>
      <c r="V101" s="112"/>
      <c r="W101" s="112"/>
      <c r="X101" s="112"/>
      <c r="Y101" s="112"/>
      <c r="Z101" s="112"/>
      <c r="AA101" s="112"/>
      <c r="AB101" s="112"/>
      <c r="AC101" s="112"/>
      <c r="AD101" s="112"/>
      <c r="AE101" s="112"/>
      <c r="AF101" s="112"/>
      <c r="AG101" s="112"/>
      <c r="AH101" s="112"/>
      <c r="AI101" s="46"/>
    </row>
    <row r="102" spans="1:35" s="5" customFormat="1" ht="44.25" customHeight="1" x14ac:dyDescent="0.25">
      <c r="A102" s="109" t="s">
        <v>60</v>
      </c>
      <c r="B102" s="175" t="s">
        <v>59</v>
      </c>
      <c r="C102" s="176"/>
      <c r="D102" s="177"/>
      <c r="E102" s="112">
        <v>6</v>
      </c>
      <c r="F102" s="112"/>
      <c r="G102" s="112">
        <v>6</v>
      </c>
      <c r="H102" s="112"/>
      <c r="I102" s="112"/>
      <c r="J102" s="112">
        <v>20</v>
      </c>
      <c r="K102" s="112">
        <v>9</v>
      </c>
      <c r="L102" s="112">
        <v>4</v>
      </c>
      <c r="M102" s="112">
        <v>1</v>
      </c>
      <c r="N102" s="112">
        <v>8</v>
      </c>
      <c r="O102" s="112">
        <v>6</v>
      </c>
      <c r="P102" s="112"/>
      <c r="Q102" s="112">
        <v>1</v>
      </c>
      <c r="R102" s="112"/>
      <c r="S102" s="112">
        <v>1</v>
      </c>
      <c r="T102" s="112"/>
      <c r="U102" s="112"/>
      <c r="V102" s="112">
        <v>1</v>
      </c>
      <c r="W102" s="112"/>
      <c r="X102" s="112">
        <v>8</v>
      </c>
      <c r="Y102" s="112"/>
      <c r="Z102" s="112"/>
      <c r="AA102" s="112">
        <v>7</v>
      </c>
      <c r="AB102" s="112"/>
      <c r="AC102" s="112">
        <v>1</v>
      </c>
      <c r="AD102" s="112"/>
      <c r="AE102" s="112">
        <v>1</v>
      </c>
      <c r="AF102" s="112"/>
      <c r="AG102" s="112"/>
      <c r="AH102" s="112"/>
      <c r="AI102" s="47"/>
    </row>
    <row r="103" spans="1:35" s="5" customFormat="1" ht="44.25" customHeight="1" x14ac:dyDescent="0.25">
      <c r="A103" s="109" t="s">
        <v>58</v>
      </c>
      <c r="B103" s="175" t="s">
        <v>57</v>
      </c>
      <c r="C103" s="176"/>
      <c r="D103" s="177"/>
      <c r="E103" s="112"/>
      <c r="F103" s="112"/>
      <c r="G103" s="112"/>
      <c r="H103" s="112"/>
      <c r="I103" s="112"/>
      <c r="J103" s="112">
        <v>1</v>
      </c>
      <c r="K103" s="112">
        <v>1</v>
      </c>
      <c r="L103" s="112"/>
      <c r="M103" s="112"/>
      <c r="N103" s="112">
        <v>1</v>
      </c>
      <c r="O103" s="112">
        <v>1</v>
      </c>
      <c r="P103" s="112"/>
      <c r="Q103" s="112"/>
      <c r="R103" s="112"/>
      <c r="S103" s="112"/>
      <c r="T103" s="112"/>
      <c r="U103" s="112"/>
      <c r="V103" s="112"/>
      <c r="W103" s="112"/>
      <c r="X103" s="112">
        <v>1</v>
      </c>
      <c r="Y103" s="112"/>
      <c r="Z103" s="112"/>
      <c r="AA103" s="112"/>
      <c r="AB103" s="112"/>
      <c r="AC103" s="112"/>
      <c r="AD103" s="112"/>
      <c r="AE103" s="112"/>
      <c r="AF103" s="112"/>
      <c r="AG103" s="112"/>
      <c r="AH103" s="112"/>
      <c r="AI103" s="47"/>
    </row>
    <row r="104" spans="1:35" s="5" customFormat="1" ht="44.25" customHeight="1" x14ac:dyDescent="0.25">
      <c r="A104" s="109" t="s">
        <v>56</v>
      </c>
      <c r="B104" s="175" t="s">
        <v>55</v>
      </c>
      <c r="C104" s="176"/>
      <c r="D104" s="177"/>
      <c r="E104" s="112"/>
      <c r="F104" s="112"/>
      <c r="G104" s="112"/>
      <c r="H104" s="112"/>
      <c r="I104" s="112"/>
      <c r="J104" s="112">
        <v>9</v>
      </c>
      <c r="K104" s="112">
        <v>3</v>
      </c>
      <c r="L104" s="112">
        <v>5</v>
      </c>
      <c r="M104" s="112">
        <v>1</v>
      </c>
      <c r="N104" s="112">
        <v>2</v>
      </c>
      <c r="O104" s="112">
        <v>1</v>
      </c>
      <c r="P104" s="112"/>
      <c r="Q104" s="112"/>
      <c r="R104" s="112"/>
      <c r="S104" s="112">
        <v>1</v>
      </c>
      <c r="T104" s="112"/>
      <c r="U104" s="112">
        <v>1</v>
      </c>
      <c r="V104" s="112"/>
      <c r="W104" s="112"/>
      <c r="X104" s="112">
        <v>2</v>
      </c>
      <c r="Y104" s="112"/>
      <c r="Z104" s="112"/>
      <c r="AA104" s="112">
        <v>1</v>
      </c>
      <c r="AB104" s="112"/>
      <c r="AC104" s="112"/>
      <c r="AD104" s="112"/>
      <c r="AE104" s="112"/>
      <c r="AF104" s="112"/>
      <c r="AG104" s="112"/>
      <c r="AH104" s="112"/>
      <c r="AI104" s="47"/>
    </row>
    <row r="105" spans="1:35" s="5" customFormat="1" ht="44.25" customHeight="1" x14ac:dyDescent="0.25">
      <c r="A105" s="109" t="s">
        <v>54</v>
      </c>
      <c r="B105" s="175" t="s">
        <v>53</v>
      </c>
      <c r="C105" s="176"/>
      <c r="D105" s="177"/>
      <c r="E105" s="112"/>
      <c r="F105" s="112"/>
      <c r="G105" s="112"/>
      <c r="H105" s="112"/>
      <c r="I105" s="112"/>
      <c r="J105" s="112"/>
      <c r="K105" s="112"/>
      <c r="L105" s="112"/>
      <c r="M105" s="112"/>
      <c r="N105" s="112"/>
      <c r="O105" s="112"/>
      <c r="P105" s="112"/>
      <c r="Q105" s="112"/>
      <c r="R105" s="112"/>
      <c r="S105" s="112"/>
      <c r="T105" s="112"/>
      <c r="U105" s="112"/>
      <c r="V105" s="112"/>
      <c r="W105" s="112"/>
      <c r="X105" s="112"/>
      <c r="Y105" s="112"/>
      <c r="Z105" s="112"/>
      <c r="AA105" s="112"/>
      <c r="AB105" s="112"/>
      <c r="AC105" s="112"/>
      <c r="AD105" s="112"/>
      <c r="AE105" s="112"/>
      <c r="AF105" s="112"/>
      <c r="AG105" s="112"/>
      <c r="AH105" s="112"/>
      <c r="AI105" s="47"/>
    </row>
    <row r="106" spans="1:35" s="5" customFormat="1" ht="59.25" customHeight="1" x14ac:dyDescent="0.25">
      <c r="A106" s="109" t="s">
        <v>52</v>
      </c>
      <c r="B106" s="175" t="s">
        <v>51</v>
      </c>
      <c r="C106" s="176"/>
      <c r="D106" s="177"/>
      <c r="E106" s="112">
        <v>6</v>
      </c>
      <c r="F106" s="112"/>
      <c r="G106" s="112">
        <v>6</v>
      </c>
      <c r="H106" s="112"/>
      <c r="I106" s="112"/>
      <c r="J106" s="112">
        <v>34</v>
      </c>
      <c r="K106" s="112">
        <v>20</v>
      </c>
      <c r="L106" s="112">
        <v>9</v>
      </c>
      <c r="M106" s="112">
        <v>1</v>
      </c>
      <c r="N106" s="112">
        <v>18</v>
      </c>
      <c r="O106" s="112">
        <v>16</v>
      </c>
      <c r="P106" s="112">
        <v>1</v>
      </c>
      <c r="Q106" s="112">
        <v>1</v>
      </c>
      <c r="R106" s="112"/>
      <c r="S106" s="112"/>
      <c r="T106" s="112"/>
      <c r="U106" s="112"/>
      <c r="V106" s="112"/>
      <c r="W106" s="112">
        <v>2</v>
      </c>
      <c r="X106" s="112">
        <v>20</v>
      </c>
      <c r="Y106" s="112"/>
      <c r="Z106" s="112"/>
      <c r="AA106" s="112">
        <v>6</v>
      </c>
      <c r="AB106" s="112"/>
      <c r="AC106" s="112"/>
      <c r="AD106" s="112"/>
      <c r="AE106" s="112"/>
      <c r="AF106" s="112"/>
      <c r="AG106" s="112"/>
      <c r="AH106" s="112"/>
      <c r="AI106" s="47"/>
    </row>
    <row r="107" spans="1:35" s="5" customFormat="1" ht="30" customHeight="1" x14ac:dyDescent="0.25">
      <c r="A107" s="109" t="s">
        <v>50</v>
      </c>
      <c r="B107" s="175" t="s">
        <v>49</v>
      </c>
      <c r="C107" s="176"/>
      <c r="D107" s="177"/>
      <c r="E107" s="112"/>
      <c r="F107" s="112"/>
      <c r="G107" s="112"/>
      <c r="H107" s="112"/>
      <c r="I107" s="112"/>
      <c r="J107" s="112"/>
      <c r="K107" s="112"/>
      <c r="L107" s="112"/>
      <c r="M107" s="112"/>
      <c r="N107" s="112"/>
      <c r="O107" s="112"/>
      <c r="P107" s="112"/>
      <c r="Q107" s="112"/>
      <c r="R107" s="112"/>
      <c r="S107" s="112"/>
      <c r="T107" s="112"/>
      <c r="U107" s="112"/>
      <c r="V107" s="112"/>
      <c r="W107" s="112"/>
      <c r="X107" s="112"/>
      <c r="Y107" s="112"/>
      <c r="Z107" s="112"/>
      <c r="AA107" s="112"/>
      <c r="AB107" s="112"/>
      <c r="AC107" s="112"/>
      <c r="AD107" s="112"/>
      <c r="AE107" s="112"/>
      <c r="AF107" s="112"/>
      <c r="AG107" s="112"/>
      <c r="AH107" s="112"/>
      <c r="AI107" s="47"/>
    </row>
    <row r="108" spans="1:35" s="5" customFormat="1" ht="32.25" customHeight="1" x14ac:dyDescent="0.25">
      <c r="A108" s="109" t="s">
        <v>48</v>
      </c>
      <c r="B108" s="175" t="s">
        <v>47</v>
      </c>
      <c r="C108" s="176"/>
      <c r="D108" s="177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12"/>
      <c r="P108" s="112"/>
      <c r="Q108" s="112"/>
      <c r="R108" s="112"/>
      <c r="S108" s="112"/>
      <c r="T108" s="112"/>
      <c r="U108" s="112"/>
      <c r="V108" s="112"/>
      <c r="W108" s="112"/>
      <c r="X108" s="112"/>
      <c r="Y108" s="112"/>
      <c r="Z108" s="112"/>
      <c r="AA108" s="112"/>
      <c r="AB108" s="112"/>
      <c r="AC108" s="112"/>
      <c r="AD108" s="112"/>
      <c r="AE108" s="112"/>
      <c r="AF108" s="112"/>
      <c r="AG108" s="112"/>
      <c r="AH108" s="112"/>
      <c r="AI108" s="47"/>
    </row>
    <row r="109" spans="1:35" s="5" customFormat="1" ht="24.75" customHeight="1" x14ac:dyDescent="0.25">
      <c r="A109" s="109" t="s">
        <v>46</v>
      </c>
      <c r="B109" s="175" t="s">
        <v>45</v>
      </c>
      <c r="C109" s="176"/>
      <c r="D109" s="177"/>
      <c r="E109" s="112">
        <v>2</v>
      </c>
      <c r="F109" s="112"/>
      <c r="G109" s="112">
        <v>2</v>
      </c>
      <c r="H109" s="112"/>
      <c r="I109" s="112"/>
      <c r="J109" s="112">
        <v>5</v>
      </c>
      <c r="K109" s="112">
        <v>3</v>
      </c>
      <c r="L109" s="112">
        <v>2</v>
      </c>
      <c r="M109" s="112"/>
      <c r="N109" s="112">
        <v>2</v>
      </c>
      <c r="O109" s="112">
        <v>1</v>
      </c>
      <c r="P109" s="112"/>
      <c r="Q109" s="112">
        <v>1</v>
      </c>
      <c r="R109" s="112"/>
      <c r="S109" s="112"/>
      <c r="T109" s="112"/>
      <c r="U109" s="112"/>
      <c r="V109" s="112"/>
      <c r="W109" s="112">
        <v>1</v>
      </c>
      <c r="X109" s="112">
        <v>3</v>
      </c>
      <c r="Y109" s="112"/>
      <c r="Z109" s="112"/>
      <c r="AA109" s="112">
        <v>2</v>
      </c>
      <c r="AB109" s="112"/>
      <c r="AC109" s="112"/>
      <c r="AD109" s="112"/>
      <c r="AE109" s="112"/>
      <c r="AF109" s="112"/>
      <c r="AG109" s="112"/>
      <c r="AH109" s="112"/>
      <c r="AI109" s="47"/>
    </row>
    <row r="110" spans="1:35" s="5" customFormat="1" ht="39" customHeight="1" x14ac:dyDescent="0.25">
      <c r="A110" s="109" t="s">
        <v>44</v>
      </c>
      <c r="B110" s="175" t="s">
        <v>43</v>
      </c>
      <c r="C110" s="176"/>
      <c r="D110" s="177"/>
      <c r="E110" s="112"/>
      <c r="F110" s="112"/>
      <c r="G110" s="112"/>
      <c r="H110" s="112"/>
      <c r="I110" s="112"/>
      <c r="J110" s="112"/>
      <c r="K110" s="112"/>
      <c r="L110" s="112"/>
      <c r="M110" s="112"/>
      <c r="N110" s="112"/>
      <c r="O110" s="112"/>
      <c r="P110" s="112"/>
      <c r="Q110" s="112"/>
      <c r="R110" s="112"/>
      <c r="S110" s="112"/>
      <c r="T110" s="112"/>
      <c r="U110" s="112"/>
      <c r="V110" s="112"/>
      <c r="W110" s="112"/>
      <c r="X110" s="112"/>
      <c r="Y110" s="112"/>
      <c r="Z110" s="112"/>
      <c r="AA110" s="112"/>
      <c r="AB110" s="112"/>
      <c r="AC110" s="112"/>
      <c r="AD110" s="112"/>
      <c r="AE110" s="112"/>
      <c r="AF110" s="112"/>
      <c r="AG110" s="112"/>
      <c r="AH110" s="112"/>
      <c r="AI110" s="47"/>
    </row>
    <row r="111" spans="1:35" s="5" customFormat="1" ht="33.75" customHeight="1" x14ac:dyDescent="0.25">
      <c r="A111" s="109" t="s">
        <v>42</v>
      </c>
      <c r="B111" s="175" t="s">
        <v>1</v>
      </c>
      <c r="C111" s="176"/>
      <c r="D111" s="177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  <c r="AC111" s="112"/>
      <c r="AD111" s="112"/>
      <c r="AE111" s="112"/>
      <c r="AF111" s="112"/>
      <c r="AG111" s="112"/>
      <c r="AH111" s="112"/>
      <c r="AI111" s="47"/>
    </row>
    <row r="112" spans="1:35" s="5" customFormat="1" ht="49.5" customHeight="1" x14ac:dyDescent="0.25">
      <c r="A112" s="109" t="s">
        <v>41</v>
      </c>
      <c r="B112" s="175" t="s">
        <v>40</v>
      </c>
      <c r="C112" s="176"/>
      <c r="D112" s="177"/>
      <c r="E112" s="93">
        <f t="shared" ref="E112:AH112" si="8">SUM(E113:E115)</f>
        <v>1</v>
      </c>
      <c r="F112" s="93">
        <f t="shared" si="8"/>
        <v>0</v>
      </c>
      <c r="G112" s="93">
        <f t="shared" si="8"/>
        <v>1</v>
      </c>
      <c r="H112" s="93">
        <f t="shared" si="8"/>
        <v>0</v>
      </c>
      <c r="I112" s="93">
        <f t="shared" si="8"/>
        <v>0</v>
      </c>
      <c r="J112" s="93">
        <f t="shared" si="8"/>
        <v>0</v>
      </c>
      <c r="K112" s="93">
        <f t="shared" si="8"/>
        <v>0</v>
      </c>
      <c r="L112" s="93">
        <f t="shared" si="8"/>
        <v>0</v>
      </c>
      <c r="M112" s="93">
        <f t="shared" si="8"/>
        <v>0</v>
      </c>
      <c r="N112" s="93">
        <f t="shared" si="8"/>
        <v>1</v>
      </c>
      <c r="O112" s="93">
        <f t="shared" si="8"/>
        <v>0</v>
      </c>
      <c r="P112" s="93">
        <f t="shared" si="8"/>
        <v>0</v>
      </c>
      <c r="Q112" s="93">
        <f t="shared" si="8"/>
        <v>1</v>
      </c>
      <c r="R112" s="93">
        <f t="shared" si="8"/>
        <v>0</v>
      </c>
      <c r="S112" s="93">
        <f t="shared" si="8"/>
        <v>0</v>
      </c>
      <c r="T112" s="93">
        <f t="shared" si="8"/>
        <v>0</v>
      </c>
      <c r="U112" s="93">
        <f t="shared" si="8"/>
        <v>0</v>
      </c>
      <c r="V112" s="93">
        <f t="shared" si="8"/>
        <v>0</v>
      </c>
      <c r="W112" s="93">
        <f t="shared" si="8"/>
        <v>0</v>
      </c>
      <c r="X112" s="93">
        <f t="shared" si="8"/>
        <v>1</v>
      </c>
      <c r="Y112" s="93">
        <f t="shared" si="8"/>
        <v>0</v>
      </c>
      <c r="Z112" s="93">
        <f t="shared" si="8"/>
        <v>0</v>
      </c>
      <c r="AA112" s="93">
        <f t="shared" si="8"/>
        <v>0</v>
      </c>
      <c r="AB112" s="93">
        <f t="shared" si="8"/>
        <v>0</v>
      </c>
      <c r="AC112" s="93">
        <f t="shared" si="8"/>
        <v>0</v>
      </c>
      <c r="AD112" s="93">
        <f t="shared" si="8"/>
        <v>0</v>
      </c>
      <c r="AE112" s="93">
        <f t="shared" si="8"/>
        <v>0</v>
      </c>
      <c r="AF112" s="93">
        <f t="shared" si="8"/>
        <v>0</v>
      </c>
      <c r="AG112" s="93">
        <f t="shared" si="8"/>
        <v>0</v>
      </c>
      <c r="AH112" s="93">
        <f t="shared" si="8"/>
        <v>0</v>
      </c>
      <c r="AI112" s="48"/>
    </row>
    <row r="113" spans="1:35" s="5" customFormat="1" ht="70.5" customHeight="1" x14ac:dyDescent="0.25">
      <c r="A113" s="109" t="s">
        <v>39</v>
      </c>
      <c r="B113" s="175" t="s">
        <v>38</v>
      </c>
      <c r="C113" s="176"/>
      <c r="D113" s="177"/>
      <c r="E113" s="112">
        <v>1</v>
      </c>
      <c r="F113" s="112"/>
      <c r="G113" s="112">
        <v>1</v>
      </c>
      <c r="H113" s="112"/>
      <c r="I113" s="112"/>
      <c r="J113" s="112"/>
      <c r="K113" s="112"/>
      <c r="L113" s="112"/>
      <c r="M113" s="112"/>
      <c r="N113" s="112">
        <v>1</v>
      </c>
      <c r="O113" s="112"/>
      <c r="P113" s="112"/>
      <c r="Q113" s="112">
        <v>1</v>
      </c>
      <c r="R113" s="112"/>
      <c r="S113" s="112"/>
      <c r="T113" s="112"/>
      <c r="U113" s="112"/>
      <c r="V113" s="112"/>
      <c r="W113" s="112"/>
      <c r="X113" s="112">
        <v>1</v>
      </c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47"/>
    </row>
    <row r="114" spans="1:35" s="5" customFormat="1" ht="29.25" customHeight="1" x14ac:dyDescent="0.25">
      <c r="A114" s="109" t="s">
        <v>37</v>
      </c>
      <c r="B114" s="175" t="s">
        <v>36</v>
      </c>
      <c r="C114" s="176"/>
      <c r="D114" s="177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47"/>
    </row>
    <row r="115" spans="1:35" s="5" customFormat="1" ht="39" customHeight="1" x14ac:dyDescent="0.25">
      <c r="A115" s="109" t="s">
        <v>35</v>
      </c>
      <c r="B115" s="175" t="s">
        <v>1</v>
      </c>
      <c r="C115" s="176"/>
      <c r="D115" s="177"/>
      <c r="E115" s="112"/>
      <c r="F115" s="112"/>
      <c r="G115" s="112"/>
      <c r="H115" s="112"/>
      <c r="I115" s="112"/>
      <c r="J115" s="112"/>
      <c r="K115" s="112"/>
      <c r="L115" s="112"/>
      <c r="M115" s="112"/>
      <c r="N115" s="112"/>
      <c r="O115" s="112"/>
      <c r="P115" s="112"/>
      <c r="Q115" s="112"/>
      <c r="R115" s="112"/>
      <c r="S115" s="112"/>
      <c r="T115" s="112"/>
      <c r="U115" s="112"/>
      <c r="V115" s="112"/>
      <c r="W115" s="112"/>
      <c r="X115" s="112"/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47"/>
    </row>
    <row r="116" spans="1:35" s="8" customFormat="1" ht="48" customHeight="1" x14ac:dyDescent="0.25">
      <c r="A116" s="109" t="s">
        <v>34</v>
      </c>
      <c r="B116" s="175" t="s">
        <v>33</v>
      </c>
      <c r="C116" s="176"/>
      <c r="D116" s="177"/>
      <c r="E116" s="93">
        <f t="shared" ref="E116:AH116" si="9">SUM(E117:E124)</f>
        <v>2020</v>
      </c>
      <c r="F116" s="93">
        <f t="shared" si="9"/>
        <v>76</v>
      </c>
      <c r="G116" s="93">
        <f t="shared" si="9"/>
        <v>1941</v>
      </c>
      <c r="H116" s="93">
        <f t="shared" si="9"/>
        <v>3</v>
      </c>
      <c r="I116" s="93">
        <f t="shared" si="9"/>
        <v>0</v>
      </c>
      <c r="J116" s="93">
        <f t="shared" si="9"/>
        <v>5299</v>
      </c>
      <c r="K116" s="93">
        <f t="shared" si="9"/>
        <v>4698</v>
      </c>
      <c r="L116" s="93">
        <f t="shared" si="9"/>
        <v>589</v>
      </c>
      <c r="M116" s="93">
        <f t="shared" si="9"/>
        <v>3</v>
      </c>
      <c r="N116" s="93">
        <f t="shared" si="9"/>
        <v>4112</v>
      </c>
      <c r="O116" s="93">
        <f t="shared" si="9"/>
        <v>2422</v>
      </c>
      <c r="P116" s="93">
        <f t="shared" si="9"/>
        <v>1097</v>
      </c>
      <c r="Q116" s="93">
        <f t="shared" si="9"/>
        <v>105</v>
      </c>
      <c r="R116" s="93">
        <f t="shared" si="9"/>
        <v>0</v>
      </c>
      <c r="S116" s="93">
        <f t="shared" si="9"/>
        <v>488</v>
      </c>
      <c r="T116" s="93">
        <f t="shared" si="9"/>
        <v>100</v>
      </c>
      <c r="U116" s="93">
        <f t="shared" si="9"/>
        <v>358</v>
      </c>
      <c r="V116" s="93">
        <f t="shared" si="9"/>
        <v>30</v>
      </c>
      <c r="W116" s="93">
        <f t="shared" si="9"/>
        <v>11</v>
      </c>
      <c r="X116" s="93">
        <f t="shared" si="9"/>
        <v>4123</v>
      </c>
      <c r="Y116" s="93">
        <f t="shared" si="9"/>
        <v>1</v>
      </c>
      <c r="Z116" s="93">
        <f t="shared" si="9"/>
        <v>31</v>
      </c>
      <c r="AA116" s="93">
        <f t="shared" si="9"/>
        <v>2591</v>
      </c>
      <c r="AB116" s="93">
        <f t="shared" si="9"/>
        <v>80</v>
      </c>
      <c r="AC116" s="93">
        <f t="shared" si="9"/>
        <v>98</v>
      </c>
      <c r="AD116" s="93">
        <f t="shared" si="9"/>
        <v>16</v>
      </c>
      <c r="AE116" s="93">
        <f t="shared" si="9"/>
        <v>114</v>
      </c>
      <c r="AF116" s="93">
        <f t="shared" si="9"/>
        <v>25</v>
      </c>
      <c r="AG116" s="93">
        <f t="shared" si="9"/>
        <v>9</v>
      </c>
      <c r="AH116" s="93">
        <f t="shared" si="9"/>
        <v>34</v>
      </c>
      <c r="AI116" s="50"/>
    </row>
    <row r="117" spans="1:35" s="5" customFormat="1" ht="19.5" customHeight="1" x14ac:dyDescent="0.25">
      <c r="A117" s="109" t="s">
        <v>32</v>
      </c>
      <c r="B117" s="175" t="s">
        <v>31</v>
      </c>
      <c r="C117" s="176"/>
      <c r="D117" s="177"/>
      <c r="E117" s="112">
        <v>2005</v>
      </c>
      <c r="F117" s="112">
        <v>71</v>
      </c>
      <c r="G117" s="112">
        <v>1931</v>
      </c>
      <c r="H117" s="112">
        <v>3</v>
      </c>
      <c r="I117" s="112">
        <v>0</v>
      </c>
      <c r="J117" s="112">
        <v>5286</v>
      </c>
      <c r="K117" s="112">
        <v>4689</v>
      </c>
      <c r="L117" s="112">
        <v>585</v>
      </c>
      <c r="M117" s="112">
        <v>3</v>
      </c>
      <c r="N117" s="112">
        <v>4108</v>
      </c>
      <c r="O117" s="112">
        <v>2421</v>
      </c>
      <c r="P117" s="112">
        <v>1096</v>
      </c>
      <c r="Q117" s="112">
        <v>103</v>
      </c>
      <c r="R117" s="112">
        <v>0</v>
      </c>
      <c r="S117" s="112">
        <v>488</v>
      </c>
      <c r="T117" s="112">
        <v>100</v>
      </c>
      <c r="U117" s="112">
        <v>358</v>
      </c>
      <c r="V117" s="112">
        <v>30</v>
      </c>
      <c r="W117" s="112">
        <v>10</v>
      </c>
      <c r="X117" s="112">
        <v>4118</v>
      </c>
      <c r="Y117" s="112">
        <v>1</v>
      </c>
      <c r="Z117" s="112">
        <v>30</v>
      </c>
      <c r="AA117" s="112">
        <v>2572</v>
      </c>
      <c r="AB117" s="112">
        <v>75</v>
      </c>
      <c r="AC117" s="112">
        <v>97</v>
      </c>
      <c r="AD117" s="112">
        <v>15</v>
      </c>
      <c r="AE117" s="112">
        <v>112</v>
      </c>
      <c r="AF117" s="112">
        <v>25</v>
      </c>
      <c r="AG117" s="112">
        <v>9</v>
      </c>
      <c r="AH117" s="112">
        <v>34</v>
      </c>
      <c r="AI117" s="47"/>
    </row>
    <row r="118" spans="1:35" s="5" customFormat="1" ht="33.75" customHeight="1" x14ac:dyDescent="0.25">
      <c r="A118" s="109" t="s">
        <v>30</v>
      </c>
      <c r="B118" s="175" t="s">
        <v>29</v>
      </c>
      <c r="C118" s="176"/>
      <c r="D118" s="177"/>
      <c r="E118" s="112"/>
      <c r="F118" s="112"/>
      <c r="G118" s="112"/>
      <c r="H118" s="112"/>
      <c r="I118" s="112"/>
      <c r="J118" s="112"/>
      <c r="K118" s="112"/>
      <c r="L118" s="112"/>
      <c r="M118" s="112"/>
      <c r="N118" s="112"/>
      <c r="O118" s="112"/>
      <c r="P118" s="112"/>
      <c r="Q118" s="112"/>
      <c r="R118" s="112"/>
      <c r="S118" s="112"/>
      <c r="T118" s="112"/>
      <c r="U118" s="112"/>
      <c r="V118" s="112"/>
      <c r="W118" s="112"/>
      <c r="X118" s="112"/>
      <c r="Y118" s="112"/>
      <c r="Z118" s="112"/>
      <c r="AA118" s="112"/>
      <c r="AB118" s="112"/>
      <c r="AC118" s="112"/>
      <c r="AD118" s="112"/>
      <c r="AE118" s="112"/>
      <c r="AF118" s="112"/>
      <c r="AG118" s="112"/>
      <c r="AH118" s="112"/>
      <c r="AI118" s="47"/>
    </row>
    <row r="119" spans="1:35" s="5" customFormat="1" ht="63" customHeight="1" x14ac:dyDescent="0.25">
      <c r="A119" s="109" t="s">
        <v>28</v>
      </c>
      <c r="B119" s="175" t="s">
        <v>27</v>
      </c>
      <c r="C119" s="176"/>
      <c r="D119" s="177"/>
      <c r="E119" s="112">
        <v>12</v>
      </c>
      <c r="F119" s="112">
        <v>5</v>
      </c>
      <c r="G119" s="112">
        <v>7</v>
      </c>
      <c r="H119" s="112"/>
      <c r="I119" s="112"/>
      <c r="J119" s="112">
        <v>9</v>
      </c>
      <c r="K119" s="112">
        <v>7</v>
      </c>
      <c r="L119" s="112">
        <v>2</v>
      </c>
      <c r="M119" s="112"/>
      <c r="N119" s="112">
        <v>3</v>
      </c>
      <c r="O119" s="112">
        <v>1</v>
      </c>
      <c r="P119" s="112"/>
      <c r="Q119" s="112">
        <v>2</v>
      </c>
      <c r="R119" s="112"/>
      <c r="S119" s="112"/>
      <c r="T119" s="112"/>
      <c r="U119" s="112"/>
      <c r="V119" s="112"/>
      <c r="W119" s="112">
        <v>1</v>
      </c>
      <c r="X119" s="112">
        <v>4</v>
      </c>
      <c r="Y119" s="112"/>
      <c r="Z119" s="112">
        <v>1</v>
      </c>
      <c r="AA119" s="112">
        <v>15</v>
      </c>
      <c r="AB119" s="112">
        <v>5</v>
      </c>
      <c r="AC119" s="112">
        <v>1</v>
      </c>
      <c r="AD119" s="112">
        <v>1</v>
      </c>
      <c r="AE119" s="112">
        <v>2</v>
      </c>
      <c r="AF119" s="112"/>
      <c r="AG119" s="112"/>
      <c r="AH119" s="112"/>
      <c r="AI119" s="47"/>
    </row>
    <row r="120" spans="1:35" s="5" customFormat="1" ht="14.25" customHeight="1" x14ac:dyDescent="0.25">
      <c r="A120" s="109" t="s">
        <v>26</v>
      </c>
      <c r="B120" s="175" t="s">
        <v>25</v>
      </c>
      <c r="C120" s="176"/>
      <c r="D120" s="177"/>
      <c r="E120" s="112"/>
      <c r="F120" s="112"/>
      <c r="G120" s="112"/>
      <c r="H120" s="112"/>
      <c r="I120" s="112"/>
      <c r="J120" s="112"/>
      <c r="K120" s="112"/>
      <c r="L120" s="112"/>
      <c r="M120" s="112"/>
      <c r="N120" s="112"/>
      <c r="O120" s="112"/>
      <c r="P120" s="112"/>
      <c r="Q120" s="112"/>
      <c r="R120" s="112"/>
      <c r="S120" s="112"/>
      <c r="T120" s="112"/>
      <c r="U120" s="112"/>
      <c r="V120" s="112"/>
      <c r="W120" s="112"/>
      <c r="X120" s="112"/>
      <c r="Y120" s="112"/>
      <c r="Z120" s="112"/>
      <c r="AA120" s="112"/>
      <c r="AB120" s="112"/>
      <c r="AC120" s="112"/>
      <c r="AD120" s="112"/>
      <c r="AE120" s="112"/>
      <c r="AF120" s="112"/>
      <c r="AG120" s="112"/>
      <c r="AH120" s="112"/>
      <c r="AI120" s="46"/>
    </row>
    <row r="121" spans="1:35" s="5" customFormat="1" ht="43.5" customHeight="1" x14ac:dyDescent="0.25">
      <c r="A121" s="109" t="s">
        <v>24</v>
      </c>
      <c r="B121" s="175" t="s">
        <v>23</v>
      </c>
      <c r="C121" s="176"/>
      <c r="D121" s="177"/>
      <c r="E121" s="112"/>
      <c r="F121" s="112"/>
      <c r="G121" s="112"/>
      <c r="H121" s="112"/>
      <c r="I121" s="112"/>
      <c r="J121" s="112">
        <v>1</v>
      </c>
      <c r="K121" s="112"/>
      <c r="L121" s="112">
        <v>1</v>
      </c>
      <c r="M121" s="112"/>
      <c r="N121" s="112"/>
      <c r="O121" s="112"/>
      <c r="P121" s="112"/>
      <c r="Q121" s="112"/>
      <c r="R121" s="112"/>
      <c r="S121" s="112"/>
      <c r="T121" s="112"/>
      <c r="U121" s="112"/>
      <c r="V121" s="112"/>
      <c r="W121" s="112"/>
      <c r="X121" s="112"/>
      <c r="Y121" s="112"/>
      <c r="Z121" s="112"/>
      <c r="AA121" s="112"/>
      <c r="AB121" s="112"/>
      <c r="AC121" s="112"/>
      <c r="AD121" s="112"/>
      <c r="AE121" s="112"/>
      <c r="AF121" s="112"/>
      <c r="AG121" s="112"/>
      <c r="AH121" s="112"/>
      <c r="AI121" s="47"/>
    </row>
    <row r="122" spans="1:35" s="5" customFormat="1" ht="48" customHeight="1" x14ac:dyDescent="0.25">
      <c r="A122" s="109" t="s">
        <v>22</v>
      </c>
      <c r="B122" s="175" t="s">
        <v>21</v>
      </c>
      <c r="C122" s="176"/>
      <c r="D122" s="177"/>
      <c r="E122" s="112"/>
      <c r="F122" s="112"/>
      <c r="G122" s="112"/>
      <c r="H122" s="112"/>
      <c r="I122" s="112"/>
      <c r="J122" s="112"/>
      <c r="K122" s="112"/>
      <c r="L122" s="112"/>
      <c r="M122" s="112"/>
      <c r="N122" s="112"/>
      <c r="O122" s="112"/>
      <c r="P122" s="112"/>
      <c r="Q122" s="112"/>
      <c r="R122" s="112"/>
      <c r="S122" s="112"/>
      <c r="T122" s="112"/>
      <c r="U122" s="112"/>
      <c r="V122" s="112"/>
      <c r="W122" s="112"/>
      <c r="X122" s="112"/>
      <c r="Y122" s="112"/>
      <c r="Z122" s="112"/>
      <c r="AA122" s="112"/>
      <c r="AB122" s="112"/>
      <c r="AC122" s="112"/>
      <c r="AD122" s="112"/>
      <c r="AE122" s="112"/>
      <c r="AF122" s="112"/>
      <c r="AG122" s="112"/>
      <c r="AH122" s="112"/>
      <c r="AI122" s="47"/>
    </row>
    <row r="123" spans="1:35" s="5" customFormat="1" ht="56.25" customHeight="1" x14ac:dyDescent="0.25">
      <c r="A123" s="109" t="s">
        <v>20</v>
      </c>
      <c r="B123" s="175" t="s">
        <v>19</v>
      </c>
      <c r="C123" s="176"/>
      <c r="D123" s="177"/>
      <c r="E123" s="112"/>
      <c r="F123" s="112"/>
      <c r="G123" s="112"/>
      <c r="H123" s="112"/>
      <c r="I123" s="112"/>
      <c r="J123" s="112"/>
      <c r="K123" s="112"/>
      <c r="L123" s="112"/>
      <c r="M123" s="112"/>
      <c r="N123" s="112"/>
      <c r="O123" s="112"/>
      <c r="P123" s="112"/>
      <c r="Q123" s="112"/>
      <c r="R123" s="112"/>
      <c r="S123" s="112"/>
      <c r="T123" s="112"/>
      <c r="U123" s="112"/>
      <c r="V123" s="112"/>
      <c r="W123" s="112"/>
      <c r="X123" s="112"/>
      <c r="Y123" s="112"/>
      <c r="Z123" s="112"/>
      <c r="AA123" s="112"/>
      <c r="AB123" s="112"/>
      <c r="AC123" s="112"/>
      <c r="AD123" s="112"/>
      <c r="AE123" s="112"/>
      <c r="AF123" s="112"/>
      <c r="AG123" s="112"/>
      <c r="AH123" s="112"/>
      <c r="AI123" s="47"/>
    </row>
    <row r="124" spans="1:35" s="5" customFormat="1" ht="67.5" customHeight="1" x14ac:dyDescent="0.25">
      <c r="A124" s="109" t="s">
        <v>18</v>
      </c>
      <c r="B124" s="175" t="s">
        <v>1</v>
      </c>
      <c r="C124" s="176"/>
      <c r="D124" s="177"/>
      <c r="E124" s="112">
        <v>3</v>
      </c>
      <c r="F124" s="112"/>
      <c r="G124" s="112">
        <v>3</v>
      </c>
      <c r="H124" s="112"/>
      <c r="I124" s="112"/>
      <c r="J124" s="112">
        <v>3</v>
      </c>
      <c r="K124" s="112">
        <v>2</v>
      </c>
      <c r="L124" s="112">
        <v>1</v>
      </c>
      <c r="M124" s="112"/>
      <c r="N124" s="112">
        <v>1</v>
      </c>
      <c r="O124" s="112"/>
      <c r="P124" s="112">
        <v>1</v>
      </c>
      <c r="Q124" s="112"/>
      <c r="R124" s="112"/>
      <c r="S124" s="112"/>
      <c r="T124" s="112"/>
      <c r="U124" s="112"/>
      <c r="V124" s="112"/>
      <c r="W124" s="112"/>
      <c r="X124" s="112">
        <v>1</v>
      </c>
      <c r="Y124" s="112"/>
      <c r="Z124" s="112"/>
      <c r="AA124" s="112">
        <v>4</v>
      </c>
      <c r="AB124" s="112"/>
      <c r="AC124" s="112"/>
      <c r="AD124" s="112"/>
      <c r="AE124" s="112"/>
      <c r="AF124" s="112"/>
      <c r="AG124" s="112"/>
      <c r="AH124" s="112"/>
      <c r="AI124" s="47"/>
    </row>
    <row r="125" spans="1:35" s="5" customFormat="1" ht="54.75" customHeight="1" x14ac:dyDescent="0.25">
      <c r="A125" s="109" t="s">
        <v>17</v>
      </c>
      <c r="B125" s="175" t="s">
        <v>16</v>
      </c>
      <c r="C125" s="176"/>
      <c r="D125" s="177"/>
      <c r="E125" s="93">
        <f t="shared" ref="E125:AH125" si="10">SUM(E126:E129)</f>
        <v>3</v>
      </c>
      <c r="F125" s="93">
        <f t="shared" si="10"/>
        <v>0</v>
      </c>
      <c r="G125" s="93">
        <f t="shared" si="10"/>
        <v>3</v>
      </c>
      <c r="H125" s="93">
        <f t="shared" si="10"/>
        <v>0</v>
      </c>
      <c r="I125" s="93">
        <f t="shared" si="10"/>
        <v>0</v>
      </c>
      <c r="J125" s="93">
        <f t="shared" si="10"/>
        <v>3</v>
      </c>
      <c r="K125" s="93">
        <f t="shared" si="10"/>
        <v>2</v>
      </c>
      <c r="L125" s="93">
        <f t="shared" si="10"/>
        <v>1</v>
      </c>
      <c r="M125" s="93">
        <f t="shared" si="10"/>
        <v>0</v>
      </c>
      <c r="N125" s="93">
        <f t="shared" si="10"/>
        <v>1</v>
      </c>
      <c r="O125" s="93">
        <f t="shared" si="10"/>
        <v>0</v>
      </c>
      <c r="P125" s="93">
        <f t="shared" si="10"/>
        <v>0</v>
      </c>
      <c r="Q125" s="93">
        <f t="shared" si="10"/>
        <v>1</v>
      </c>
      <c r="R125" s="93">
        <f t="shared" si="10"/>
        <v>0</v>
      </c>
      <c r="S125" s="93">
        <f t="shared" si="10"/>
        <v>0</v>
      </c>
      <c r="T125" s="93">
        <f t="shared" si="10"/>
        <v>0</v>
      </c>
      <c r="U125" s="93">
        <f t="shared" si="10"/>
        <v>0</v>
      </c>
      <c r="V125" s="93">
        <f t="shared" si="10"/>
        <v>0</v>
      </c>
      <c r="W125" s="93">
        <f t="shared" si="10"/>
        <v>0</v>
      </c>
      <c r="X125" s="93">
        <f t="shared" si="10"/>
        <v>1</v>
      </c>
      <c r="Y125" s="93">
        <f t="shared" si="10"/>
        <v>1</v>
      </c>
      <c r="Z125" s="93">
        <f t="shared" si="10"/>
        <v>0</v>
      </c>
      <c r="AA125" s="93">
        <f t="shared" si="10"/>
        <v>3</v>
      </c>
      <c r="AB125" s="93">
        <f t="shared" si="10"/>
        <v>0</v>
      </c>
      <c r="AC125" s="93">
        <f t="shared" si="10"/>
        <v>1</v>
      </c>
      <c r="AD125" s="93">
        <f t="shared" si="10"/>
        <v>0</v>
      </c>
      <c r="AE125" s="93">
        <f t="shared" si="10"/>
        <v>1</v>
      </c>
      <c r="AF125" s="93">
        <f t="shared" si="10"/>
        <v>0</v>
      </c>
      <c r="AG125" s="93">
        <f t="shared" si="10"/>
        <v>0</v>
      </c>
      <c r="AH125" s="93">
        <f t="shared" si="10"/>
        <v>0</v>
      </c>
      <c r="AI125" s="48"/>
    </row>
    <row r="126" spans="1:35" s="5" customFormat="1" ht="37.5" customHeight="1" x14ac:dyDescent="0.25">
      <c r="A126" s="109" t="s">
        <v>15</v>
      </c>
      <c r="B126" s="175" t="s">
        <v>14</v>
      </c>
      <c r="C126" s="176"/>
      <c r="D126" s="177"/>
      <c r="E126" s="112">
        <v>3</v>
      </c>
      <c r="F126" s="112"/>
      <c r="G126" s="112">
        <v>3</v>
      </c>
      <c r="H126" s="112"/>
      <c r="I126" s="112"/>
      <c r="J126" s="112">
        <v>1</v>
      </c>
      <c r="K126" s="112">
        <v>1</v>
      </c>
      <c r="L126" s="112"/>
      <c r="M126" s="112"/>
      <c r="N126" s="112"/>
      <c r="O126" s="112"/>
      <c r="P126" s="112"/>
      <c r="Q126" s="112"/>
      <c r="R126" s="112"/>
      <c r="S126" s="112"/>
      <c r="T126" s="112"/>
      <c r="U126" s="112"/>
      <c r="V126" s="112"/>
      <c r="W126" s="112"/>
      <c r="X126" s="112"/>
      <c r="Y126" s="112">
        <v>1</v>
      </c>
      <c r="Z126" s="112"/>
      <c r="AA126" s="112">
        <v>3</v>
      </c>
      <c r="AB126" s="112"/>
      <c r="AC126" s="112"/>
      <c r="AD126" s="112"/>
      <c r="AE126" s="112"/>
      <c r="AF126" s="112"/>
      <c r="AG126" s="112"/>
      <c r="AH126" s="112"/>
      <c r="AI126" s="47"/>
    </row>
    <row r="127" spans="1:35" s="5" customFormat="1" ht="21" customHeight="1" x14ac:dyDescent="0.25">
      <c r="A127" s="109" t="s">
        <v>13</v>
      </c>
      <c r="B127" s="175" t="s">
        <v>12</v>
      </c>
      <c r="C127" s="176"/>
      <c r="D127" s="177"/>
      <c r="E127" s="112"/>
      <c r="F127" s="112"/>
      <c r="G127" s="112"/>
      <c r="H127" s="112"/>
      <c r="I127" s="112"/>
      <c r="J127" s="112"/>
      <c r="K127" s="112"/>
      <c r="L127" s="112"/>
      <c r="M127" s="112"/>
      <c r="N127" s="112"/>
      <c r="O127" s="112"/>
      <c r="P127" s="112"/>
      <c r="Q127" s="112"/>
      <c r="R127" s="112"/>
      <c r="S127" s="112"/>
      <c r="T127" s="112"/>
      <c r="U127" s="112"/>
      <c r="V127" s="112"/>
      <c r="W127" s="112"/>
      <c r="X127" s="112"/>
      <c r="Y127" s="112"/>
      <c r="Z127" s="112"/>
      <c r="AA127" s="112"/>
      <c r="AB127" s="112"/>
      <c r="AC127" s="112"/>
      <c r="AD127" s="112"/>
      <c r="AE127" s="112"/>
      <c r="AF127" s="112"/>
      <c r="AG127" s="112"/>
      <c r="AH127" s="112"/>
      <c r="AI127" s="47"/>
    </row>
    <row r="128" spans="1:35" s="5" customFormat="1" ht="49.5" customHeight="1" x14ac:dyDescent="0.25">
      <c r="A128" s="109" t="s">
        <v>11</v>
      </c>
      <c r="B128" s="175" t="s">
        <v>10</v>
      </c>
      <c r="C128" s="176"/>
      <c r="D128" s="177"/>
      <c r="E128" s="112"/>
      <c r="F128" s="112"/>
      <c r="G128" s="112"/>
      <c r="H128" s="112"/>
      <c r="I128" s="112"/>
      <c r="J128" s="112">
        <v>2</v>
      </c>
      <c r="K128" s="112">
        <v>1</v>
      </c>
      <c r="L128" s="112">
        <v>1</v>
      </c>
      <c r="M128" s="112"/>
      <c r="N128" s="112">
        <v>1</v>
      </c>
      <c r="O128" s="112"/>
      <c r="P128" s="112"/>
      <c r="Q128" s="112">
        <v>1</v>
      </c>
      <c r="R128" s="112"/>
      <c r="S128" s="112"/>
      <c r="T128" s="112"/>
      <c r="U128" s="112"/>
      <c r="V128" s="112"/>
      <c r="W128" s="112"/>
      <c r="X128" s="112">
        <v>1</v>
      </c>
      <c r="Y128" s="112"/>
      <c r="Z128" s="112"/>
      <c r="AA128" s="112"/>
      <c r="AB128" s="112"/>
      <c r="AC128" s="112">
        <v>1</v>
      </c>
      <c r="AD128" s="112"/>
      <c r="AE128" s="112">
        <v>1</v>
      </c>
      <c r="AF128" s="112"/>
      <c r="AG128" s="112"/>
      <c r="AH128" s="112"/>
      <c r="AI128" s="47"/>
    </row>
    <row r="129" spans="1:35" s="5" customFormat="1" ht="34.5" customHeight="1" x14ac:dyDescent="0.25">
      <c r="A129" s="109" t="s">
        <v>9</v>
      </c>
      <c r="B129" s="175" t="s">
        <v>1</v>
      </c>
      <c r="C129" s="176"/>
      <c r="D129" s="177"/>
      <c r="E129" s="112"/>
      <c r="F129" s="112"/>
      <c r="G129" s="112"/>
      <c r="H129" s="112"/>
      <c r="I129" s="112"/>
      <c r="J129" s="112"/>
      <c r="K129" s="112"/>
      <c r="L129" s="112"/>
      <c r="M129" s="112"/>
      <c r="N129" s="112"/>
      <c r="O129" s="112"/>
      <c r="P129" s="112"/>
      <c r="Q129" s="112"/>
      <c r="R129" s="112"/>
      <c r="S129" s="112"/>
      <c r="T129" s="112"/>
      <c r="U129" s="112"/>
      <c r="V129" s="112"/>
      <c r="W129" s="112"/>
      <c r="X129" s="112"/>
      <c r="Y129" s="112"/>
      <c r="Z129" s="112"/>
      <c r="AA129" s="112"/>
      <c r="AB129" s="112"/>
      <c r="AC129" s="112"/>
      <c r="AD129" s="112"/>
      <c r="AE129" s="112"/>
      <c r="AF129" s="112"/>
      <c r="AG129" s="112"/>
      <c r="AH129" s="112"/>
      <c r="AI129" s="47"/>
    </row>
    <row r="130" spans="1:35" s="5" customFormat="1" ht="49.5" customHeight="1" x14ac:dyDescent="0.25">
      <c r="A130" s="109" t="s">
        <v>8</v>
      </c>
      <c r="B130" s="175" t="s">
        <v>7</v>
      </c>
      <c r="C130" s="176"/>
      <c r="D130" s="177"/>
      <c r="E130" s="93">
        <f t="shared" ref="E130:AH130" si="11">SUM(E131:E132)</f>
        <v>0</v>
      </c>
      <c r="F130" s="93">
        <f t="shared" si="11"/>
        <v>0</v>
      </c>
      <c r="G130" s="93">
        <f t="shared" si="11"/>
        <v>0</v>
      </c>
      <c r="H130" s="93">
        <f t="shared" si="11"/>
        <v>0</v>
      </c>
      <c r="I130" s="93">
        <f t="shared" si="11"/>
        <v>0</v>
      </c>
      <c r="J130" s="93">
        <f t="shared" si="11"/>
        <v>0</v>
      </c>
      <c r="K130" s="93">
        <f t="shared" si="11"/>
        <v>0</v>
      </c>
      <c r="L130" s="93">
        <f t="shared" si="11"/>
        <v>0</v>
      </c>
      <c r="M130" s="93">
        <f t="shared" si="11"/>
        <v>0</v>
      </c>
      <c r="N130" s="93">
        <f t="shared" si="11"/>
        <v>0</v>
      </c>
      <c r="O130" s="93">
        <f t="shared" si="11"/>
        <v>0</v>
      </c>
      <c r="P130" s="93">
        <f t="shared" si="11"/>
        <v>0</v>
      </c>
      <c r="Q130" s="93">
        <f t="shared" si="11"/>
        <v>0</v>
      </c>
      <c r="R130" s="93">
        <f t="shared" si="11"/>
        <v>0</v>
      </c>
      <c r="S130" s="93">
        <f t="shared" si="11"/>
        <v>0</v>
      </c>
      <c r="T130" s="93">
        <f t="shared" si="11"/>
        <v>0</v>
      </c>
      <c r="U130" s="93">
        <f t="shared" si="11"/>
        <v>0</v>
      </c>
      <c r="V130" s="93">
        <f t="shared" si="11"/>
        <v>0</v>
      </c>
      <c r="W130" s="93">
        <f t="shared" si="11"/>
        <v>0</v>
      </c>
      <c r="X130" s="93">
        <f t="shared" si="11"/>
        <v>0</v>
      </c>
      <c r="Y130" s="93">
        <f t="shared" si="11"/>
        <v>0</v>
      </c>
      <c r="Z130" s="93">
        <f t="shared" si="11"/>
        <v>0</v>
      </c>
      <c r="AA130" s="93">
        <f t="shared" si="11"/>
        <v>0</v>
      </c>
      <c r="AB130" s="93">
        <f t="shared" si="11"/>
        <v>0</v>
      </c>
      <c r="AC130" s="93">
        <f t="shared" si="11"/>
        <v>0</v>
      </c>
      <c r="AD130" s="93">
        <f t="shared" si="11"/>
        <v>0</v>
      </c>
      <c r="AE130" s="93">
        <f t="shared" si="11"/>
        <v>0</v>
      </c>
      <c r="AF130" s="93">
        <f t="shared" si="11"/>
        <v>0</v>
      </c>
      <c r="AG130" s="93">
        <f t="shared" si="11"/>
        <v>0</v>
      </c>
      <c r="AH130" s="93">
        <f t="shared" si="11"/>
        <v>0</v>
      </c>
      <c r="AI130" s="48"/>
    </row>
    <row r="131" spans="1:35" s="5" customFormat="1" ht="41.25" customHeight="1" x14ac:dyDescent="0.25">
      <c r="A131" s="109" t="s">
        <v>6</v>
      </c>
      <c r="B131" s="175" t="s">
        <v>5</v>
      </c>
      <c r="C131" s="176"/>
      <c r="D131" s="177"/>
      <c r="E131" s="112"/>
      <c r="F131" s="11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47"/>
    </row>
    <row r="132" spans="1:35" s="5" customFormat="1" ht="41.25" customHeight="1" x14ac:dyDescent="0.25">
      <c r="A132" s="109" t="s">
        <v>4</v>
      </c>
      <c r="B132" s="175" t="s">
        <v>3</v>
      </c>
      <c r="C132" s="176"/>
      <c r="D132" s="177"/>
      <c r="E132" s="112"/>
      <c r="F132" s="11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47"/>
    </row>
    <row r="133" spans="1:35" s="5" customFormat="1" ht="35.25" customHeight="1" x14ac:dyDescent="0.25">
      <c r="A133" s="109" t="s">
        <v>2</v>
      </c>
      <c r="B133" s="175" t="s">
        <v>1</v>
      </c>
      <c r="C133" s="176"/>
      <c r="D133" s="177"/>
      <c r="E133" s="112">
        <v>11</v>
      </c>
      <c r="F133" s="112">
        <v>3</v>
      </c>
      <c r="G133" s="112">
        <v>8</v>
      </c>
      <c r="H133" s="112"/>
      <c r="I133" s="112"/>
      <c r="J133" s="112">
        <v>4</v>
      </c>
      <c r="K133" s="112">
        <v>2</v>
      </c>
      <c r="L133" s="112">
        <v>2</v>
      </c>
      <c r="M133" s="112"/>
      <c r="N133" s="112">
        <v>5</v>
      </c>
      <c r="O133" s="112">
        <v>3</v>
      </c>
      <c r="P133" s="112"/>
      <c r="Q133" s="112"/>
      <c r="R133" s="112"/>
      <c r="S133" s="112">
        <v>2</v>
      </c>
      <c r="T133" s="112"/>
      <c r="U133" s="112">
        <v>2</v>
      </c>
      <c r="V133" s="112"/>
      <c r="W133" s="112">
        <v>1</v>
      </c>
      <c r="X133" s="112">
        <v>6</v>
      </c>
      <c r="Y133" s="112"/>
      <c r="Z133" s="112">
        <v>1</v>
      </c>
      <c r="AA133" s="112">
        <v>7</v>
      </c>
      <c r="AB133" s="112">
        <v>3</v>
      </c>
      <c r="AC133" s="112">
        <v>3</v>
      </c>
      <c r="AD133" s="112"/>
      <c r="AE133" s="112">
        <v>3</v>
      </c>
      <c r="AF133" s="112"/>
      <c r="AG133" s="112"/>
      <c r="AH133" s="112"/>
      <c r="AI133" s="47"/>
    </row>
    <row r="134" spans="1:35" s="5" customFormat="1" ht="35.25" customHeight="1" x14ac:dyDescent="0.25">
      <c r="A134" s="109"/>
      <c r="B134" s="175" t="s">
        <v>0</v>
      </c>
      <c r="C134" s="176"/>
      <c r="D134" s="177"/>
      <c r="E134" s="93">
        <f t="shared" ref="E134:AH134" si="12">E19+E39+E51+E59+E73+E80+E87+E90+E112+E116+E125+E130+E133</f>
        <v>2485</v>
      </c>
      <c r="F134" s="93">
        <f t="shared" si="12"/>
        <v>231</v>
      </c>
      <c r="G134" s="93">
        <f t="shared" si="12"/>
        <v>2250</v>
      </c>
      <c r="H134" s="93">
        <f t="shared" si="12"/>
        <v>4</v>
      </c>
      <c r="I134" s="93">
        <f t="shared" si="12"/>
        <v>0</v>
      </c>
      <c r="J134" s="93">
        <f t="shared" si="12"/>
        <v>5778</v>
      </c>
      <c r="K134" s="93">
        <f t="shared" si="12"/>
        <v>5005</v>
      </c>
      <c r="L134" s="93">
        <f t="shared" si="12"/>
        <v>722</v>
      </c>
      <c r="M134" s="93">
        <f t="shared" si="12"/>
        <v>17</v>
      </c>
      <c r="N134" s="93">
        <f t="shared" si="12"/>
        <v>4347</v>
      </c>
      <c r="O134" s="93">
        <f t="shared" si="12"/>
        <v>2536</v>
      </c>
      <c r="P134" s="93">
        <f t="shared" si="12"/>
        <v>1125</v>
      </c>
      <c r="Q134" s="93">
        <f t="shared" si="12"/>
        <v>135</v>
      </c>
      <c r="R134" s="93">
        <f t="shared" si="12"/>
        <v>0</v>
      </c>
      <c r="S134" s="93">
        <f t="shared" si="12"/>
        <v>551</v>
      </c>
      <c r="T134" s="93">
        <f t="shared" si="12"/>
        <v>107</v>
      </c>
      <c r="U134" s="93">
        <f t="shared" si="12"/>
        <v>409</v>
      </c>
      <c r="V134" s="93">
        <f t="shared" si="12"/>
        <v>35</v>
      </c>
      <c r="W134" s="93">
        <f t="shared" si="12"/>
        <v>26</v>
      </c>
      <c r="X134" s="93">
        <f t="shared" si="12"/>
        <v>4373</v>
      </c>
      <c r="Y134" s="93">
        <f t="shared" si="12"/>
        <v>4</v>
      </c>
      <c r="Z134" s="93">
        <f t="shared" si="12"/>
        <v>58</v>
      </c>
      <c r="AA134" s="93">
        <f t="shared" si="12"/>
        <v>3109</v>
      </c>
      <c r="AB134" s="93">
        <f t="shared" si="12"/>
        <v>187</v>
      </c>
      <c r="AC134" s="93">
        <f t="shared" si="12"/>
        <v>121</v>
      </c>
      <c r="AD134" s="93">
        <f t="shared" si="12"/>
        <v>36</v>
      </c>
      <c r="AE134" s="93">
        <f t="shared" si="12"/>
        <v>157</v>
      </c>
      <c r="AF134" s="93">
        <f t="shared" si="12"/>
        <v>25</v>
      </c>
      <c r="AG134" s="93">
        <f t="shared" si="12"/>
        <v>17</v>
      </c>
      <c r="AH134" s="93">
        <f t="shared" si="12"/>
        <v>42</v>
      </c>
      <c r="AI134" s="48"/>
    </row>
    <row r="135" spans="1:35" s="5" customFormat="1" ht="31.5" customHeigh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51"/>
    </row>
    <row r="136" spans="1:35" x14ac:dyDescent="0.2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AH136" s="3"/>
      <c r="AI136" s="4"/>
    </row>
    <row r="137" spans="1:35" ht="30.75" customHeight="1" x14ac:dyDescent="0.2">
      <c r="B137" s="15"/>
      <c r="C137" s="181" t="s">
        <v>254</v>
      </c>
      <c r="D137" s="182"/>
      <c r="E137" s="182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AH137" s="3"/>
      <c r="AI137" s="4"/>
    </row>
    <row r="138" spans="1:35" ht="12.75" customHeight="1" x14ac:dyDescent="0.2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AH138" s="3"/>
    </row>
    <row r="139" spans="1:35" x14ac:dyDescent="0.2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AH139" s="3"/>
    </row>
    <row r="140" spans="1:35" x14ac:dyDescent="0.2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AH140" s="3"/>
    </row>
    <row r="141" spans="1:35" x14ac:dyDescent="0.2">
      <c r="AH141" s="3"/>
    </row>
    <row r="142" spans="1:35" x14ac:dyDescent="0.2">
      <c r="AH142" s="3"/>
    </row>
    <row r="143" spans="1:35" x14ac:dyDescent="0.2">
      <c r="AH143" s="3"/>
    </row>
    <row r="144" spans="1:35" x14ac:dyDescent="0.2">
      <c r="AH144" s="3"/>
    </row>
    <row r="145" spans="34:34" x14ac:dyDescent="0.2">
      <c r="AH145" s="3"/>
    </row>
    <row r="146" spans="34:34" x14ac:dyDescent="0.2">
      <c r="AH146" s="3"/>
    </row>
    <row r="147" spans="34:34" x14ac:dyDescent="0.2">
      <c r="AH147" s="3"/>
    </row>
    <row r="148" spans="34:34" x14ac:dyDescent="0.2">
      <c r="AH148" s="3"/>
    </row>
    <row r="149" spans="34:34" x14ac:dyDescent="0.2">
      <c r="AH149" s="3"/>
    </row>
    <row r="150" spans="34:34" x14ac:dyDescent="0.2">
      <c r="AH150" s="3"/>
    </row>
    <row r="151" spans="34:34" x14ac:dyDescent="0.2">
      <c r="AH151" s="3"/>
    </row>
    <row r="152" spans="34:34" x14ac:dyDescent="0.2">
      <c r="AH152" s="3"/>
    </row>
    <row r="153" spans="34:34" x14ac:dyDescent="0.2">
      <c r="AH153" s="3"/>
    </row>
    <row r="154" spans="34:34" x14ac:dyDescent="0.2">
      <c r="AH154" s="3"/>
    </row>
    <row r="155" spans="34:34" x14ac:dyDescent="0.2">
      <c r="AH155" s="3"/>
    </row>
    <row r="156" spans="34:34" x14ac:dyDescent="0.2">
      <c r="AH156" s="3"/>
    </row>
    <row r="157" spans="34:34" x14ac:dyDescent="0.2">
      <c r="AH157" s="3"/>
    </row>
    <row r="158" spans="34:34" x14ac:dyDescent="0.2">
      <c r="AH158" s="3"/>
    </row>
    <row r="159" spans="34:34" x14ac:dyDescent="0.2">
      <c r="AH159" s="3"/>
    </row>
    <row r="160" spans="34:34" x14ac:dyDescent="0.2">
      <c r="AH160" s="3"/>
    </row>
    <row r="161" spans="34:34" x14ac:dyDescent="0.2">
      <c r="AH161" s="3"/>
    </row>
    <row r="162" spans="34:34" x14ac:dyDescent="0.2">
      <c r="AH162" s="3"/>
    </row>
    <row r="163" spans="34:34" x14ac:dyDescent="0.2">
      <c r="AH163" s="3"/>
    </row>
    <row r="164" spans="34:34" x14ac:dyDescent="0.2">
      <c r="AH164" s="3"/>
    </row>
    <row r="165" spans="34:34" x14ac:dyDescent="0.2">
      <c r="AH165" s="3"/>
    </row>
    <row r="166" spans="34:34" x14ac:dyDescent="0.2">
      <c r="AH166" s="3"/>
    </row>
    <row r="167" spans="34:34" x14ac:dyDescent="0.2">
      <c r="AH167" s="3"/>
    </row>
    <row r="168" spans="34:34" x14ac:dyDescent="0.2">
      <c r="AH168" s="3"/>
    </row>
    <row r="169" spans="34:34" x14ac:dyDescent="0.2">
      <c r="AH169" s="3"/>
    </row>
    <row r="170" spans="34:34" x14ac:dyDescent="0.2">
      <c r="AH170" s="3"/>
    </row>
    <row r="171" spans="34:34" x14ac:dyDescent="0.2">
      <c r="AH171" s="3"/>
    </row>
    <row r="172" spans="34:34" x14ac:dyDescent="0.2">
      <c r="AH172" s="3"/>
    </row>
    <row r="173" spans="34:34" x14ac:dyDescent="0.2">
      <c r="AH173" s="3"/>
    </row>
    <row r="174" spans="34:34" x14ac:dyDescent="0.2">
      <c r="AH174" s="3"/>
    </row>
    <row r="175" spans="34:34" x14ac:dyDescent="0.2">
      <c r="AH175" s="3"/>
    </row>
    <row r="176" spans="34:34" x14ac:dyDescent="0.2">
      <c r="AH176" s="3"/>
    </row>
    <row r="177" spans="34:34" x14ac:dyDescent="0.2">
      <c r="AH177" s="3"/>
    </row>
    <row r="178" spans="34:34" x14ac:dyDescent="0.2">
      <c r="AH178" s="3"/>
    </row>
    <row r="179" spans="34:34" x14ac:dyDescent="0.2">
      <c r="AH179" s="3"/>
    </row>
    <row r="180" spans="34:34" x14ac:dyDescent="0.2">
      <c r="AH180" s="3"/>
    </row>
    <row r="181" spans="34:34" x14ac:dyDescent="0.2">
      <c r="AH181" s="3"/>
    </row>
    <row r="182" spans="34:34" x14ac:dyDescent="0.2">
      <c r="AH182" s="3"/>
    </row>
    <row r="183" spans="34:34" x14ac:dyDescent="0.2">
      <c r="AH183" s="3"/>
    </row>
    <row r="184" spans="34:34" x14ac:dyDescent="0.2">
      <c r="AH184" s="3"/>
    </row>
    <row r="185" spans="34:34" x14ac:dyDescent="0.2">
      <c r="AH185" s="3"/>
    </row>
    <row r="186" spans="34:34" x14ac:dyDescent="0.2">
      <c r="AH186" s="3"/>
    </row>
    <row r="187" spans="34:34" x14ac:dyDescent="0.2">
      <c r="AH187" s="3"/>
    </row>
    <row r="188" spans="34:34" x14ac:dyDescent="0.2">
      <c r="AH188" s="3"/>
    </row>
    <row r="189" spans="34:34" x14ac:dyDescent="0.2">
      <c r="AH189" s="3"/>
    </row>
    <row r="190" spans="34:34" x14ac:dyDescent="0.2">
      <c r="AH190" s="3"/>
    </row>
    <row r="191" spans="34:34" x14ac:dyDescent="0.2">
      <c r="AH191" s="3"/>
    </row>
    <row r="192" spans="34:34" x14ac:dyDescent="0.2">
      <c r="AH192" s="3"/>
    </row>
    <row r="193" spans="34:34" x14ac:dyDescent="0.2">
      <c r="AH193" s="3"/>
    </row>
    <row r="194" spans="34:34" x14ac:dyDescent="0.2">
      <c r="AH194" s="3"/>
    </row>
    <row r="195" spans="34:34" x14ac:dyDescent="0.2">
      <c r="AH195" s="3"/>
    </row>
    <row r="196" spans="34:34" x14ac:dyDescent="0.2">
      <c r="AH196" s="3"/>
    </row>
    <row r="197" spans="34:34" x14ac:dyDescent="0.2">
      <c r="AH197" s="3"/>
    </row>
    <row r="198" spans="34:34" x14ac:dyDescent="0.2">
      <c r="AH198" s="3"/>
    </row>
    <row r="199" spans="34:34" x14ac:dyDescent="0.2">
      <c r="AH199" s="3"/>
    </row>
    <row r="200" spans="34:34" x14ac:dyDescent="0.2">
      <c r="AH200" s="3"/>
    </row>
    <row r="201" spans="34:34" x14ac:dyDescent="0.2">
      <c r="AH201" s="3"/>
    </row>
    <row r="202" spans="34:34" x14ac:dyDescent="0.2">
      <c r="AH202" s="3"/>
    </row>
    <row r="203" spans="34:34" x14ac:dyDescent="0.2">
      <c r="AH203" s="3"/>
    </row>
    <row r="204" spans="34:34" x14ac:dyDescent="0.2">
      <c r="AH204" s="3"/>
    </row>
    <row r="205" spans="34:34" x14ac:dyDescent="0.2">
      <c r="AH205" s="3"/>
    </row>
    <row r="206" spans="34:34" x14ac:dyDescent="0.2">
      <c r="AH206" s="3"/>
    </row>
    <row r="207" spans="34:34" x14ac:dyDescent="0.2">
      <c r="AH207" s="3"/>
    </row>
    <row r="208" spans="34:34" x14ac:dyDescent="0.2">
      <c r="AH208" s="3"/>
    </row>
    <row r="209" spans="34:34" x14ac:dyDescent="0.2">
      <c r="AH209" s="3"/>
    </row>
    <row r="210" spans="34:34" x14ac:dyDescent="0.2">
      <c r="AH210" s="3"/>
    </row>
    <row r="211" spans="34:34" x14ac:dyDescent="0.2">
      <c r="AH211" s="3"/>
    </row>
    <row r="212" spans="34:34" x14ac:dyDescent="0.2">
      <c r="AH212" s="3"/>
    </row>
    <row r="213" spans="34:34" x14ac:dyDescent="0.2">
      <c r="AH213" s="3"/>
    </row>
    <row r="214" spans="34:34" x14ac:dyDescent="0.2">
      <c r="AH214" s="3"/>
    </row>
    <row r="215" spans="34:34" x14ac:dyDescent="0.2">
      <c r="AH215" s="3"/>
    </row>
    <row r="216" spans="34:34" x14ac:dyDescent="0.2">
      <c r="AH216" s="3"/>
    </row>
    <row r="217" spans="34:34" x14ac:dyDescent="0.2">
      <c r="AH217" s="3"/>
    </row>
    <row r="218" spans="34:34" x14ac:dyDescent="0.2">
      <c r="AH218" s="3"/>
    </row>
    <row r="219" spans="34:34" x14ac:dyDescent="0.2">
      <c r="AH219" s="3"/>
    </row>
    <row r="220" spans="34:34" x14ac:dyDescent="0.2">
      <c r="AH220" s="3"/>
    </row>
    <row r="221" spans="34:34" x14ac:dyDescent="0.2">
      <c r="AH221" s="3"/>
    </row>
    <row r="222" spans="34:34" x14ac:dyDescent="0.2">
      <c r="AH222" s="3"/>
    </row>
    <row r="223" spans="34:34" x14ac:dyDescent="0.2">
      <c r="AH223" s="3"/>
    </row>
    <row r="224" spans="34:34" x14ac:dyDescent="0.2">
      <c r="AH224" s="3"/>
    </row>
    <row r="225" spans="34:34" x14ac:dyDescent="0.2">
      <c r="AH225" s="3"/>
    </row>
    <row r="226" spans="34:34" x14ac:dyDescent="0.2">
      <c r="AH226" s="3"/>
    </row>
    <row r="227" spans="34:34" x14ac:dyDescent="0.2">
      <c r="AH227" s="3"/>
    </row>
    <row r="228" spans="34:34" x14ac:dyDescent="0.2">
      <c r="AH228" s="3"/>
    </row>
    <row r="229" spans="34:34" x14ac:dyDescent="0.2">
      <c r="AH229" s="3"/>
    </row>
    <row r="230" spans="34:34" x14ac:dyDescent="0.2">
      <c r="AH230" s="3"/>
    </row>
    <row r="231" spans="34:34" x14ac:dyDescent="0.2">
      <c r="AH231" s="3"/>
    </row>
    <row r="232" spans="34:34" x14ac:dyDescent="0.2">
      <c r="AH232" s="3"/>
    </row>
    <row r="233" spans="34:34" x14ac:dyDescent="0.2">
      <c r="AH233" s="3"/>
    </row>
    <row r="234" spans="34:34" x14ac:dyDescent="0.2">
      <c r="AH234" s="3"/>
    </row>
    <row r="235" spans="34:34" x14ac:dyDescent="0.2">
      <c r="AH235" s="3"/>
    </row>
    <row r="236" spans="34:34" x14ac:dyDescent="0.2">
      <c r="AH236" s="3"/>
    </row>
    <row r="237" spans="34:34" x14ac:dyDescent="0.2">
      <c r="AH237" s="3"/>
    </row>
    <row r="238" spans="34:34" x14ac:dyDescent="0.2">
      <c r="AH238" s="3"/>
    </row>
    <row r="239" spans="34:34" x14ac:dyDescent="0.2">
      <c r="AH239" s="3"/>
    </row>
    <row r="240" spans="34:34" x14ac:dyDescent="0.2">
      <c r="AH240" s="3"/>
    </row>
    <row r="241" spans="34:34" x14ac:dyDescent="0.2">
      <c r="AH241" s="3"/>
    </row>
    <row r="242" spans="34:34" x14ac:dyDescent="0.2">
      <c r="AH242" s="3"/>
    </row>
    <row r="243" spans="34:34" x14ac:dyDescent="0.2">
      <c r="AH243" s="3"/>
    </row>
    <row r="244" spans="34:34" x14ac:dyDescent="0.2">
      <c r="AH244" s="3"/>
    </row>
    <row r="245" spans="34:34" x14ac:dyDescent="0.2">
      <c r="AH245" s="3"/>
    </row>
    <row r="246" spans="34:34" x14ac:dyDescent="0.2">
      <c r="AH246" s="3"/>
    </row>
    <row r="247" spans="34:34" x14ac:dyDescent="0.2">
      <c r="AH247" s="3"/>
    </row>
    <row r="248" spans="34:34" x14ac:dyDescent="0.2">
      <c r="AH248" s="3"/>
    </row>
    <row r="249" spans="34:34" x14ac:dyDescent="0.2">
      <c r="AH249" s="3"/>
    </row>
    <row r="250" spans="34:34" x14ac:dyDescent="0.2">
      <c r="AH250" s="3"/>
    </row>
    <row r="251" spans="34:34" x14ac:dyDescent="0.2">
      <c r="AH251" s="3"/>
    </row>
    <row r="252" spans="34:34" x14ac:dyDescent="0.2">
      <c r="AH252" s="3"/>
    </row>
    <row r="253" spans="34:34" x14ac:dyDescent="0.2">
      <c r="AH253" s="3"/>
    </row>
    <row r="254" spans="34:34" x14ac:dyDescent="0.2">
      <c r="AH254" s="3"/>
    </row>
    <row r="255" spans="34:34" x14ac:dyDescent="0.2">
      <c r="AH255" s="3"/>
    </row>
    <row r="256" spans="34:34" x14ac:dyDescent="0.2">
      <c r="AH256" s="3"/>
    </row>
    <row r="257" spans="34:34" x14ac:dyDescent="0.2">
      <c r="AH257" s="3"/>
    </row>
    <row r="258" spans="34:34" x14ac:dyDescent="0.2">
      <c r="AH258" s="3"/>
    </row>
    <row r="259" spans="34:34" x14ac:dyDescent="0.2">
      <c r="AH259" s="3"/>
    </row>
    <row r="260" spans="34:34" x14ac:dyDescent="0.2">
      <c r="AH260" s="3"/>
    </row>
    <row r="261" spans="34:34" x14ac:dyDescent="0.2">
      <c r="AH261" s="3"/>
    </row>
    <row r="262" spans="34:34" x14ac:dyDescent="0.2">
      <c r="AH262" s="3"/>
    </row>
    <row r="263" spans="34:34" x14ac:dyDescent="0.2">
      <c r="AH263" s="3"/>
    </row>
    <row r="264" spans="34:34" x14ac:dyDescent="0.2">
      <c r="AH264" s="3"/>
    </row>
    <row r="265" spans="34:34" x14ac:dyDescent="0.2">
      <c r="AH265" s="3"/>
    </row>
    <row r="266" spans="34:34" x14ac:dyDescent="0.2">
      <c r="AH266" s="3"/>
    </row>
    <row r="267" spans="34:34" x14ac:dyDescent="0.2">
      <c r="AH267" s="3"/>
    </row>
    <row r="268" spans="34:34" x14ac:dyDescent="0.2">
      <c r="AH268" s="3"/>
    </row>
    <row r="269" spans="34:34" x14ac:dyDescent="0.2">
      <c r="AH269" s="3"/>
    </row>
    <row r="270" spans="34:34" x14ac:dyDescent="0.2">
      <c r="AH270" s="3"/>
    </row>
    <row r="271" spans="34:34" x14ac:dyDescent="0.2">
      <c r="AH271" s="3"/>
    </row>
    <row r="272" spans="34:34" x14ac:dyDescent="0.2">
      <c r="AH272" s="3"/>
    </row>
    <row r="273" spans="34:34" x14ac:dyDescent="0.2">
      <c r="AH273" s="3"/>
    </row>
    <row r="274" spans="34:34" x14ac:dyDescent="0.2">
      <c r="AH274" s="3"/>
    </row>
    <row r="275" spans="34:34" x14ac:dyDescent="0.2">
      <c r="AH275" s="3"/>
    </row>
    <row r="276" spans="34:34" x14ac:dyDescent="0.2">
      <c r="AH276" s="3"/>
    </row>
    <row r="277" spans="34:34" x14ac:dyDescent="0.2">
      <c r="AH277" s="3"/>
    </row>
    <row r="278" spans="34:34" x14ac:dyDescent="0.2">
      <c r="AH278" s="3"/>
    </row>
    <row r="279" spans="34:34" x14ac:dyDescent="0.2">
      <c r="AH279" s="3"/>
    </row>
    <row r="280" spans="34:34" x14ac:dyDescent="0.2">
      <c r="AH280" s="3"/>
    </row>
    <row r="281" spans="34:34" x14ac:dyDescent="0.2">
      <c r="AH281" s="3"/>
    </row>
    <row r="282" spans="34:34" x14ac:dyDescent="0.2">
      <c r="AH282" s="3"/>
    </row>
    <row r="283" spans="34:34" x14ac:dyDescent="0.2">
      <c r="AH283" s="3"/>
    </row>
    <row r="284" spans="34:34" x14ac:dyDescent="0.2">
      <c r="AH284" s="3"/>
    </row>
    <row r="285" spans="34:34" x14ac:dyDescent="0.2">
      <c r="AH285" s="3"/>
    </row>
    <row r="286" spans="34:34" x14ac:dyDescent="0.2">
      <c r="AH286" s="3"/>
    </row>
    <row r="287" spans="34:34" x14ac:dyDescent="0.2">
      <c r="AH287" s="3"/>
    </row>
    <row r="288" spans="34:34" x14ac:dyDescent="0.2">
      <c r="AH288" s="3"/>
    </row>
    <row r="289" spans="34:34" x14ac:dyDescent="0.2">
      <c r="AH289" s="3"/>
    </row>
    <row r="290" spans="34:34" x14ac:dyDescent="0.2">
      <c r="AH290" s="3"/>
    </row>
    <row r="291" spans="34:34" x14ac:dyDescent="0.2">
      <c r="AH291" s="3"/>
    </row>
    <row r="292" spans="34:34" x14ac:dyDescent="0.2">
      <c r="AH292" s="3"/>
    </row>
    <row r="293" spans="34:34" x14ac:dyDescent="0.2">
      <c r="AH293" s="3"/>
    </row>
    <row r="294" spans="34:34" x14ac:dyDescent="0.2">
      <c r="AH294" s="3"/>
    </row>
    <row r="295" spans="34:34" x14ac:dyDescent="0.2">
      <c r="AH295" s="3"/>
    </row>
    <row r="296" spans="34:34" x14ac:dyDescent="0.2">
      <c r="AH296" s="3"/>
    </row>
    <row r="297" spans="34:34" x14ac:dyDescent="0.2">
      <c r="AH297" s="3"/>
    </row>
    <row r="298" spans="34:34" x14ac:dyDescent="0.2">
      <c r="AH298" s="3"/>
    </row>
    <row r="299" spans="34:34" x14ac:dyDescent="0.2">
      <c r="AH299" s="3"/>
    </row>
    <row r="300" spans="34:34" x14ac:dyDescent="0.2">
      <c r="AH300" s="3"/>
    </row>
    <row r="301" spans="34:34" x14ac:dyDescent="0.2">
      <c r="AH301" s="3"/>
    </row>
    <row r="302" spans="34:34" x14ac:dyDescent="0.2">
      <c r="AH302" s="3"/>
    </row>
    <row r="303" spans="34:34" x14ac:dyDescent="0.2">
      <c r="AH303" s="3"/>
    </row>
    <row r="304" spans="34:34" x14ac:dyDescent="0.2">
      <c r="AH304" s="3"/>
    </row>
    <row r="305" spans="34:34" x14ac:dyDescent="0.2">
      <c r="AH305" s="3"/>
    </row>
    <row r="306" spans="34:34" x14ac:dyDescent="0.2">
      <c r="AH306" s="3"/>
    </row>
    <row r="307" spans="34:34" x14ac:dyDescent="0.2">
      <c r="AH307" s="3"/>
    </row>
    <row r="308" spans="34:34" x14ac:dyDescent="0.2">
      <c r="AH308" s="3"/>
    </row>
    <row r="309" spans="34:34" x14ac:dyDescent="0.2">
      <c r="AH309" s="3"/>
    </row>
    <row r="310" spans="34:34" x14ac:dyDescent="0.2">
      <c r="AH310" s="3"/>
    </row>
    <row r="311" spans="34:34" x14ac:dyDescent="0.2">
      <c r="AH311" s="3"/>
    </row>
    <row r="312" spans="34:34" x14ac:dyDescent="0.2">
      <c r="AH312" s="3"/>
    </row>
    <row r="313" spans="34:34" x14ac:dyDescent="0.2">
      <c r="AH313" s="3"/>
    </row>
    <row r="314" spans="34:34" x14ac:dyDescent="0.2">
      <c r="AH314" s="3"/>
    </row>
    <row r="315" spans="34:34" x14ac:dyDescent="0.2">
      <c r="AH315" s="3"/>
    </row>
    <row r="316" spans="34:34" x14ac:dyDescent="0.2">
      <c r="AH316" s="3"/>
    </row>
    <row r="317" spans="34:34" x14ac:dyDescent="0.2">
      <c r="AH317" s="3"/>
    </row>
    <row r="318" spans="34:34" x14ac:dyDescent="0.2">
      <c r="AH318" s="3"/>
    </row>
    <row r="319" spans="34:34" x14ac:dyDescent="0.2">
      <c r="AH319" s="3"/>
    </row>
    <row r="320" spans="34:34" x14ac:dyDescent="0.2">
      <c r="AH320" s="3"/>
    </row>
    <row r="321" spans="34:34" x14ac:dyDescent="0.2">
      <c r="AH321" s="3"/>
    </row>
    <row r="322" spans="34:34" x14ac:dyDescent="0.2">
      <c r="AH322" s="3"/>
    </row>
    <row r="323" spans="34:34" x14ac:dyDescent="0.2">
      <c r="AH323" s="3"/>
    </row>
    <row r="324" spans="34:34" x14ac:dyDescent="0.2">
      <c r="AH324" s="3"/>
    </row>
    <row r="325" spans="34:34" x14ac:dyDescent="0.2">
      <c r="AH325" s="3"/>
    </row>
    <row r="326" spans="34:34" x14ac:dyDescent="0.2">
      <c r="AH326" s="3"/>
    </row>
    <row r="327" spans="34:34" x14ac:dyDescent="0.2">
      <c r="AH327" s="3"/>
    </row>
    <row r="328" spans="34:34" x14ac:dyDescent="0.2">
      <c r="AH328" s="3"/>
    </row>
    <row r="329" spans="34:34" x14ac:dyDescent="0.2">
      <c r="AH329" s="3"/>
    </row>
    <row r="330" spans="34:34" x14ac:dyDescent="0.2">
      <c r="AH330" s="3"/>
    </row>
    <row r="331" spans="34:34" x14ac:dyDescent="0.2">
      <c r="AH331" s="3"/>
    </row>
    <row r="332" spans="34:34" x14ac:dyDescent="0.2">
      <c r="AH332" s="3"/>
    </row>
    <row r="333" spans="34:34" x14ac:dyDescent="0.2">
      <c r="AH333" s="3"/>
    </row>
    <row r="334" spans="34:34" x14ac:dyDescent="0.2">
      <c r="AH334" s="3"/>
    </row>
    <row r="335" spans="34:34" x14ac:dyDescent="0.2">
      <c r="AH335" s="3"/>
    </row>
    <row r="336" spans="34:34" x14ac:dyDescent="0.2">
      <c r="AH336" s="3"/>
    </row>
    <row r="337" spans="34:34" x14ac:dyDescent="0.2">
      <c r="AH337" s="3"/>
    </row>
    <row r="338" spans="34:34" x14ac:dyDescent="0.2">
      <c r="AH338" s="3"/>
    </row>
    <row r="339" spans="34:34" x14ac:dyDescent="0.2">
      <c r="AH339" s="3"/>
    </row>
    <row r="340" spans="34:34" x14ac:dyDescent="0.2">
      <c r="AH340" s="3"/>
    </row>
    <row r="341" spans="34:34" x14ac:dyDescent="0.2">
      <c r="AH341" s="3"/>
    </row>
    <row r="342" spans="34:34" x14ac:dyDescent="0.2">
      <c r="AH342" s="3"/>
    </row>
    <row r="343" spans="34:34" x14ac:dyDescent="0.2">
      <c r="AH343" s="3"/>
    </row>
    <row r="344" spans="34:34" x14ac:dyDescent="0.2">
      <c r="AH344" s="3"/>
    </row>
    <row r="345" spans="34:34" x14ac:dyDescent="0.2">
      <c r="AH345" s="3"/>
    </row>
    <row r="346" spans="34:34" x14ac:dyDescent="0.2">
      <c r="AH346" s="3"/>
    </row>
    <row r="347" spans="34:34" x14ac:dyDescent="0.2">
      <c r="AH347" s="3"/>
    </row>
    <row r="348" spans="34:34" x14ac:dyDescent="0.2">
      <c r="AH348" s="3"/>
    </row>
    <row r="349" spans="34:34" x14ac:dyDescent="0.2">
      <c r="AH349" s="3"/>
    </row>
    <row r="350" spans="34:34" x14ac:dyDescent="0.2">
      <c r="AH350" s="3"/>
    </row>
    <row r="351" spans="34:34" x14ac:dyDescent="0.2">
      <c r="AH351" s="3"/>
    </row>
    <row r="352" spans="34:34" x14ac:dyDescent="0.2">
      <c r="AH352" s="3"/>
    </row>
    <row r="353" spans="34:34" x14ac:dyDescent="0.2">
      <c r="AH353" s="3"/>
    </row>
    <row r="354" spans="34:34" x14ac:dyDescent="0.2">
      <c r="AH354" s="3"/>
    </row>
    <row r="355" spans="34:34" x14ac:dyDescent="0.2">
      <c r="AH355" s="3"/>
    </row>
    <row r="356" spans="34:34" x14ac:dyDescent="0.2">
      <c r="AH356" s="3"/>
    </row>
    <row r="357" spans="34:34" x14ac:dyDescent="0.2">
      <c r="AH357" s="3"/>
    </row>
    <row r="358" spans="34:34" x14ac:dyDescent="0.2">
      <c r="AH358" s="3"/>
    </row>
    <row r="359" spans="34:34" x14ac:dyDescent="0.2">
      <c r="AH359" s="3"/>
    </row>
    <row r="360" spans="34:34" x14ac:dyDescent="0.2">
      <c r="AH360" s="3"/>
    </row>
    <row r="361" spans="34:34" x14ac:dyDescent="0.2">
      <c r="AH361" s="3"/>
    </row>
    <row r="362" spans="34:34" x14ac:dyDescent="0.2">
      <c r="AH362" s="3"/>
    </row>
    <row r="363" spans="34:34" x14ac:dyDescent="0.2">
      <c r="AH363" s="3"/>
    </row>
    <row r="364" spans="34:34" x14ac:dyDescent="0.2">
      <c r="AH364" s="3"/>
    </row>
    <row r="365" spans="34:34" x14ac:dyDescent="0.2">
      <c r="AH365" s="3"/>
    </row>
    <row r="366" spans="34:34" x14ac:dyDescent="0.2">
      <c r="AH366" s="3"/>
    </row>
    <row r="367" spans="34:34" x14ac:dyDescent="0.2">
      <c r="AH367" s="3"/>
    </row>
    <row r="368" spans="34:34" x14ac:dyDescent="0.2">
      <c r="AH368" s="3"/>
    </row>
    <row r="369" spans="34:34" x14ac:dyDescent="0.2">
      <c r="AH369" s="3"/>
    </row>
    <row r="370" spans="34:34" x14ac:dyDescent="0.2">
      <c r="AH370" s="3"/>
    </row>
    <row r="371" spans="34:34" x14ac:dyDescent="0.2">
      <c r="AH371" s="3"/>
    </row>
    <row r="372" spans="34:34" x14ac:dyDescent="0.2">
      <c r="AH372" s="3"/>
    </row>
    <row r="373" spans="34:34" x14ac:dyDescent="0.2">
      <c r="AH373" s="3"/>
    </row>
    <row r="374" spans="34:34" x14ac:dyDescent="0.2">
      <c r="AH374" s="3"/>
    </row>
    <row r="375" spans="34:34" x14ac:dyDescent="0.2">
      <c r="AH375" s="3"/>
    </row>
    <row r="376" spans="34:34" x14ac:dyDescent="0.2">
      <c r="AH376" s="3"/>
    </row>
    <row r="377" spans="34:34" x14ac:dyDescent="0.2">
      <c r="AH377" s="3"/>
    </row>
    <row r="378" spans="34:34" x14ac:dyDescent="0.2">
      <c r="AH378" s="3"/>
    </row>
    <row r="379" spans="34:34" x14ac:dyDescent="0.2">
      <c r="AH379" s="3"/>
    </row>
    <row r="380" spans="34:34" x14ac:dyDescent="0.2">
      <c r="AH380" s="3"/>
    </row>
    <row r="381" spans="34:34" x14ac:dyDescent="0.2">
      <c r="AH381" s="3"/>
    </row>
    <row r="382" spans="34:34" x14ac:dyDescent="0.2">
      <c r="AH382" s="3"/>
    </row>
    <row r="383" spans="34:34" x14ac:dyDescent="0.2">
      <c r="AH383" s="3"/>
    </row>
    <row r="384" spans="34:34" x14ac:dyDescent="0.2">
      <c r="AH384" s="3"/>
    </row>
    <row r="385" spans="34:34" x14ac:dyDescent="0.2">
      <c r="AH385" s="3"/>
    </row>
    <row r="386" spans="34:34" x14ac:dyDescent="0.2">
      <c r="AH386" s="3"/>
    </row>
    <row r="387" spans="34:34" x14ac:dyDescent="0.2">
      <c r="AH387" s="3"/>
    </row>
    <row r="388" spans="34:34" x14ac:dyDescent="0.2">
      <c r="AH388" s="3"/>
    </row>
    <row r="389" spans="34:34" x14ac:dyDescent="0.2">
      <c r="AH389" s="3"/>
    </row>
    <row r="390" spans="34:34" x14ac:dyDescent="0.2">
      <c r="AH390" s="3"/>
    </row>
    <row r="391" spans="34:34" x14ac:dyDescent="0.2">
      <c r="AH391" s="3"/>
    </row>
    <row r="392" spans="34:34" x14ac:dyDescent="0.2">
      <c r="AH392" s="3"/>
    </row>
    <row r="393" spans="34:34" x14ac:dyDescent="0.2">
      <c r="AH393" s="3"/>
    </row>
    <row r="394" spans="34:34" x14ac:dyDescent="0.2">
      <c r="AH394" s="3"/>
    </row>
    <row r="395" spans="34:34" x14ac:dyDescent="0.2">
      <c r="AH395" s="3"/>
    </row>
    <row r="396" spans="34:34" x14ac:dyDescent="0.2">
      <c r="AH396" s="3"/>
    </row>
    <row r="397" spans="34:34" x14ac:dyDescent="0.2">
      <c r="AH397" s="3"/>
    </row>
    <row r="398" spans="34:34" x14ac:dyDescent="0.2">
      <c r="AH398" s="3"/>
    </row>
    <row r="399" spans="34:34" x14ac:dyDescent="0.2">
      <c r="AH399" s="3"/>
    </row>
    <row r="400" spans="34:34" x14ac:dyDescent="0.2">
      <c r="AH400" s="3"/>
    </row>
    <row r="401" spans="34:34" x14ac:dyDescent="0.2">
      <c r="AH401" s="3"/>
    </row>
    <row r="402" spans="34:34" x14ac:dyDescent="0.2">
      <c r="AH402" s="3"/>
    </row>
    <row r="403" spans="34:34" x14ac:dyDescent="0.2">
      <c r="AH403" s="3"/>
    </row>
    <row r="404" spans="34:34" x14ac:dyDescent="0.2">
      <c r="AH404" s="3"/>
    </row>
    <row r="405" spans="34:34" x14ac:dyDescent="0.2">
      <c r="AH405" s="3"/>
    </row>
    <row r="406" spans="34:34" x14ac:dyDescent="0.2">
      <c r="AH406" s="3"/>
    </row>
    <row r="407" spans="34:34" x14ac:dyDescent="0.2">
      <c r="AH407" s="3"/>
    </row>
    <row r="408" spans="34:34" x14ac:dyDescent="0.2">
      <c r="AH408" s="3"/>
    </row>
    <row r="409" spans="34:34" x14ac:dyDescent="0.2">
      <c r="AH409" s="3"/>
    </row>
    <row r="410" spans="34:34" x14ac:dyDescent="0.2">
      <c r="AH410" s="3"/>
    </row>
    <row r="411" spans="34:34" x14ac:dyDescent="0.2">
      <c r="AH411" s="3"/>
    </row>
    <row r="412" spans="34:34" x14ac:dyDescent="0.2">
      <c r="AH412" s="3"/>
    </row>
    <row r="413" spans="34:34" x14ac:dyDescent="0.2">
      <c r="AH413" s="3"/>
    </row>
    <row r="414" spans="34:34" x14ac:dyDescent="0.2">
      <c r="AH414" s="3"/>
    </row>
    <row r="415" spans="34:34" x14ac:dyDescent="0.2">
      <c r="AH415" s="3"/>
    </row>
    <row r="416" spans="34:34" x14ac:dyDescent="0.2">
      <c r="AH416" s="3"/>
    </row>
    <row r="417" spans="34:34" x14ac:dyDescent="0.2">
      <c r="AH417" s="3"/>
    </row>
    <row r="418" spans="34:34" x14ac:dyDescent="0.2">
      <c r="AH418" s="3"/>
    </row>
    <row r="419" spans="34:34" x14ac:dyDescent="0.2">
      <c r="AH419" s="3"/>
    </row>
    <row r="420" spans="34:34" x14ac:dyDescent="0.2">
      <c r="AH420" s="3"/>
    </row>
    <row r="421" spans="34:34" x14ac:dyDescent="0.2">
      <c r="AH421" s="3"/>
    </row>
    <row r="422" spans="34:34" x14ac:dyDescent="0.2">
      <c r="AH422" s="3"/>
    </row>
    <row r="423" spans="34:34" x14ac:dyDescent="0.2">
      <c r="AH423" s="3"/>
    </row>
    <row r="424" spans="34:34" x14ac:dyDescent="0.2">
      <c r="AH424" s="3"/>
    </row>
    <row r="425" spans="34:34" x14ac:dyDescent="0.2">
      <c r="AH425" s="3"/>
    </row>
    <row r="426" spans="34:34" x14ac:dyDescent="0.2">
      <c r="AH426" s="3"/>
    </row>
    <row r="427" spans="34:34" x14ac:dyDescent="0.2">
      <c r="AH427" s="3"/>
    </row>
    <row r="428" spans="34:34" x14ac:dyDescent="0.2">
      <c r="AH428" s="3"/>
    </row>
    <row r="429" spans="34:34" x14ac:dyDescent="0.2">
      <c r="AH429" s="3"/>
    </row>
    <row r="430" spans="34:34" x14ac:dyDescent="0.2">
      <c r="AH430" s="3"/>
    </row>
    <row r="431" spans="34:34" x14ac:dyDescent="0.2">
      <c r="AH431" s="3"/>
    </row>
    <row r="432" spans="34:34" x14ac:dyDescent="0.2">
      <c r="AH432" s="3"/>
    </row>
    <row r="433" spans="34:34" x14ac:dyDescent="0.2">
      <c r="AH433" s="3"/>
    </row>
    <row r="434" spans="34:34" x14ac:dyDescent="0.2">
      <c r="AH434" s="3"/>
    </row>
    <row r="435" spans="34:34" x14ac:dyDescent="0.2">
      <c r="AH435" s="3"/>
    </row>
    <row r="436" spans="34:34" x14ac:dyDescent="0.2">
      <c r="AH436" s="3"/>
    </row>
    <row r="437" spans="34:34" x14ac:dyDescent="0.2">
      <c r="AH437" s="3"/>
    </row>
    <row r="438" spans="34:34" x14ac:dyDescent="0.2">
      <c r="AH438" s="3"/>
    </row>
    <row r="439" spans="34:34" x14ac:dyDescent="0.2">
      <c r="AH439" s="3"/>
    </row>
    <row r="440" spans="34:34" x14ac:dyDescent="0.2">
      <c r="AH440" s="3"/>
    </row>
    <row r="441" spans="34:34" x14ac:dyDescent="0.2">
      <c r="AH441" s="3"/>
    </row>
    <row r="442" spans="34:34" x14ac:dyDescent="0.2">
      <c r="AH442" s="3"/>
    </row>
    <row r="443" spans="34:34" x14ac:dyDescent="0.2">
      <c r="AH443" s="3"/>
    </row>
    <row r="444" spans="34:34" x14ac:dyDescent="0.2">
      <c r="AH444" s="3"/>
    </row>
    <row r="445" spans="34:34" x14ac:dyDescent="0.2">
      <c r="AH445" s="3"/>
    </row>
    <row r="446" spans="34:34" x14ac:dyDescent="0.2">
      <c r="AH446" s="3"/>
    </row>
    <row r="447" spans="34:34" x14ac:dyDescent="0.2">
      <c r="AH447" s="3"/>
    </row>
    <row r="448" spans="34:34" x14ac:dyDescent="0.2">
      <c r="AH448" s="3"/>
    </row>
    <row r="449" spans="34:34" x14ac:dyDescent="0.2">
      <c r="AH449" s="3"/>
    </row>
    <row r="450" spans="34:34" x14ac:dyDescent="0.2">
      <c r="AH450" s="3"/>
    </row>
    <row r="451" spans="34:34" x14ac:dyDescent="0.2">
      <c r="AH451" s="3"/>
    </row>
    <row r="452" spans="34:34" x14ac:dyDescent="0.2">
      <c r="AH452" s="3"/>
    </row>
    <row r="453" spans="34:34" x14ac:dyDescent="0.2">
      <c r="AH453" s="3"/>
    </row>
    <row r="454" spans="34:34" x14ac:dyDescent="0.2">
      <c r="AH454" s="3"/>
    </row>
    <row r="455" spans="34:34" x14ac:dyDescent="0.2">
      <c r="AH455" s="3"/>
    </row>
    <row r="456" spans="34:34" x14ac:dyDescent="0.2">
      <c r="AH456" s="3"/>
    </row>
    <row r="457" spans="34:34" x14ac:dyDescent="0.2">
      <c r="AH457" s="3"/>
    </row>
    <row r="458" spans="34:34" x14ac:dyDescent="0.2">
      <c r="AH458" s="3"/>
    </row>
    <row r="459" spans="34:34" x14ac:dyDescent="0.2">
      <c r="AH459" s="3"/>
    </row>
    <row r="460" spans="34:34" x14ac:dyDescent="0.2">
      <c r="AH460" s="3"/>
    </row>
    <row r="461" spans="34:34" x14ac:dyDescent="0.2">
      <c r="AH461" s="3"/>
    </row>
    <row r="462" spans="34:34" x14ac:dyDescent="0.2">
      <c r="AH462" s="3"/>
    </row>
    <row r="463" spans="34:34" x14ac:dyDescent="0.2">
      <c r="AH463" s="3"/>
    </row>
    <row r="464" spans="34:34" x14ac:dyDescent="0.2">
      <c r="AH464" s="3"/>
    </row>
    <row r="465" spans="34:34" x14ac:dyDescent="0.2">
      <c r="AH465" s="3"/>
    </row>
    <row r="466" spans="34:34" x14ac:dyDescent="0.2">
      <c r="AH466" s="3"/>
    </row>
    <row r="467" spans="34:34" x14ac:dyDescent="0.2">
      <c r="AH467" s="3"/>
    </row>
    <row r="468" spans="34:34" x14ac:dyDescent="0.2">
      <c r="AH468" s="3"/>
    </row>
    <row r="469" spans="34:34" x14ac:dyDescent="0.2">
      <c r="AH469" s="3"/>
    </row>
    <row r="470" spans="34:34" x14ac:dyDescent="0.2">
      <c r="AH470" s="3"/>
    </row>
    <row r="471" spans="34:34" x14ac:dyDescent="0.2">
      <c r="AH471" s="3"/>
    </row>
    <row r="472" spans="34:34" x14ac:dyDescent="0.2">
      <c r="AH472" s="3"/>
    </row>
    <row r="473" spans="34:34" x14ac:dyDescent="0.2">
      <c r="AH473" s="3"/>
    </row>
    <row r="474" spans="34:34" x14ac:dyDescent="0.2">
      <c r="AH474" s="3"/>
    </row>
    <row r="475" spans="34:34" x14ac:dyDescent="0.2">
      <c r="AH475" s="3"/>
    </row>
    <row r="476" spans="34:34" x14ac:dyDescent="0.2">
      <c r="AH476" s="3"/>
    </row>
    <row r="477" spans="34:34" x14ac:dyDescent="0.2">
      <c r="AH477" s="3"/>
    </row>
    <row r="478" spans="34:34" x14ac:dyDescent="0.2">
      <c r="AH478" s="3"/>
    </row>
    <row r="479" spans="34:34" x14ac:dyDescent="0.2">
      <c r="AH479" s="3"/>
    </row>
    <row r="480" spans="34:34" x14ac:dyDescent="0.2">
      <c r="AH480" s="3"/>
    </row>
    <row r="481" spans="34:34" x14ac:dyDescent="0.2">
      <c r="AH481" s="3"/>
    </row>
    <row r="482" spans="34:34" x14ac:dyDescent="0.2">
      <c r="AH482" s="3"/>
    </row>
    <row r="483" spans="34:34" x14ac:dyDescent="0.2">
      <c r="AH483" s="3"/>
    </row>
    <row r="484" spans="34:34" x14ac:dyDescent="0.2">
      <c r="AH484" s="3"/>
    </row>
    <row r="485" spans="34:34" x14ac:dyDescent="0.2">
      <c r="AH485" s="3"/>
    </row>
    <row r="486" spans="34:34" x14ac:dyDescent="0.2">
      <c r="AH486" s="3"/>
    </row>
    <row r="487" spans="34:34" x14ac:dyDescent="0.2">
      <c r="AH487" s="3"/>
    </row>
    <row r="488" spans="34:34" x14ac:dyDescent="0.2">
      <c r="AH488" s="3"/>
    </row>
    <row r="489" spans="34:34" x14ac:dyDescent="0.2">
      <c r="AH489" s="3"/>
    </row>
    <row r="490" spans="34:34" x14ac:dyDescent="0.2">
      <c r="AH490" s="3"/>
    </row>
    <row r="491" spans="34:34" x14ac:dyDescent="0.2">
      <c r="AH491" s="3"/>
    </row>
    <row r="492" spans="34:34" x14ac:dyDescent="0.2">
      <c r="AH492" s="3"/>
    </row>
    <row r="493" spans="34:34" x14ac:dyDescent="0.2">
      <c r="AH493" s="3"/>
    </row>
    <row r="494" spans="34:34" x14ac:dyDescent="0.2">
      <c r="AH494" s="3"/>
    </row>
    <row r="495" spans="34:34" x14ac:dyDescent="0.2">
      <c r="AH495" s="3"/>
    </row>
    <row r="496" spans="34:34" x14ac:dyDescent="0.2">
      <c r="AH496" s="3"/>
    </row>
    <row r="497" spans="34:34" x14ac:dyDescent="0.2">
      <c r="AH497" s="3"/>
    </row>
    <row r="498" spans="34:34" x14ac:dyDescent="0.2">
      <c r="AH498" s="3"/>
    </row>
    <row r="499" spans="34:34" x14ac:dyDescent="0.2">
      <c r="AH499" s="3"/>
    </row>
    <row r="500" spans="34:34" x14ac:dyDescent="0.2">
      <c r="AH500" s="3"/>
    </row>
    <row r="501" spans="34:34" x14ac:dyDescent="0.2">
      <c r="AH501" s="3"/>
    </row>
    <row r="502" spans="34:34" x14ac:dyDescent="0.2">
      <c r="AH502" s="3"/>
    </row>
    <row r="503" spans="34:34" x14ac:dyDescent="0.2">
      <c r="AH503" s="3"/>
    </row>
    <row r="504" spans="34:34" x14ac:dyDescent="0.2">
      <c r="AH504" s="3"/>
    </row>
    <row r="505" spans="34:34" x14ac:dyDescent="0.2">
      <c r="AH505" s="3"/>
    </row>
    <row r="506" spans="34:34" x14ac:dyDescent="0.2">
      <c r="AH506" s="3"/>
    </row>
    <row r="507" spans="34:34" x14ac:dyDescent="0.2">
      <c r="AH507" s="3"/>
    </row>
    <row r="508" spans="34:34" x14ac:dyDescent="0.2">
      <c r="AH508" s="3"/>
    </row>
    <row r="509" spans="34:34" x14ac:dyDescent="0.2">
      <c r="AH509" s="3"/>
    </row>
    <row r="510" spans="34:34" x14ac:dyDescent="0.2">
      <c r="AH510" s="3"/>
    </row>
    <row r="511" spans="34:34" x14ac:dyDescent="0.2">
      <c r="AH511" s="3"/>
    </row>
    <row r="512" spans="34:34" x14ac:dyDescent="0.2">
      <c r="AH512" s="3"/>
    </row>
    <row r="513" spans="34:34" x14ac:dyDescent="0.2">
      <c r="AH513" s="3"/>
    </row>
    <row r="514" spans="34:34" x14ac:dyDescent="0.2">
      <c r="AH514" s="3"/>
    </row>
    <row r="515" spans="34:34" x14ac:dyDescent="0.2">
      <c r="AH515" s="3"/>
    </row>
    <row r="516" spans="34:34" x14ac:dyDescent="0.2">
      <c r="AH516" s="3"/>
    </row>
    <row r="517" spans="34:34" x14ac:dyDescent="0.2">
      <c r="AH517" s="3"/>
    </row>
    <row r="518" spans="34:34" x14ac:dyDescent="0.2">
      <c r="AH518" s="3"/>
    </row>
    <row r="519" spans="34:34" x14ac:dyDescent="0.2">
      <c r="AH519" s="3"/>
    </row>
    <row r="520" spans="34:34" x14ac:dyDescent="0.2">
      <c r="AH520" s="3"/>
    </row>
    <row r="521" spans="34:34" x14ac:dyDescent="0.2">
      <c r="AH521" s="3"/>
    </row>
    <row r="522" spans="34:34" x14ac:dyDescent="0.2">
      <c r="AH522" s="3"/>
    </row>
    <row r="523" spans="34:34" x14ac:dyDescent="0.2">
      <c r="AH523" s="3"/>
    </row>
    <row r="524" spans="34:34" x14ac:dyDescent="0.2">
      <c r="AH524" s="3"/>
    </row>
    <row r="525" spans="34:34" x14ac:dyDescent="0.2">
      <c r="AH525" s="3"/>
    </row>
    <row r="526" spans="34:34" x14ac:dyDescent="0.2">
      <c r="AH526" s="3"/>
    </row>
    <row r="527" spans="34:34" x14ac:dyDescent="0.2">
      <c r="AH527" s="3"/>
    </row>
    <row r="528" spans="34:34" x14ac:dyDescent="0.2">
      <c r="AH528" s="3"/>
    </row>
    <row r="529" spans="34:34" x14ac:dyDescent="0.2">
      <c r="AH529" s="3"/>
    </row>
    <row r="530" spans="34:34" x14ac:dyDescent="0.2">
      <c r="AH530" s="3"/>
    </row>
    <row r="531" spans="34:34" x14ac:dyDescent="0.2">
      <c r="AH531" s="3"/>
    </row>
    <row r="532" spans="34:34" x14ac:dyDescent="0.2">
      <c r="AH532" s="3"/>
    </row>
    <row r="533" spans="34:34" x14ac:dyDescent="0.2">
      <c r="AH533" s="3"/>
    </row>
    <row r="534" spans="34:34" x14ac:dyDescent="0.2">
      <c r="AH534" s="3"/>
    </row>
    <row r="535" spans="34:34" x14ac:dyDescent="0.2">
      <c r="AH535" s="3"/>
    </row>
    <row r="536" spans="34:34" x14ac:dyDescent="0.2">
      <c r="AH536" s="3"/>
    </row>
    <row r="537" spans="34:34" x14ac:dyDescent="0.2">
      <c r="AH537" s="3"/>
    </row>
    <row r="538" spans="34:34" x14ac:dyDescent="0.2">
      <c r="AH538" s="3"/>
    </row>
    <row r="539" spans="34:34" x14ac:dyDescent="0.2">
      <c r="AH539" s="3"/>
    </row>
    <row r="540" spans="34:34" x14ac:dyDescent="0.2">
      <c r="AH540" s="3"/>
    </row>
    <row r="541" spans="34:34" x14ac:dyDescent="0.2">
      <c r="AH541" s="3"/>
    </row>
    <row r="542" spans="34:34" x14ac:dyDescent="0.2">
      <c r="AH542" s="3"/>
    </row>
    <row r="543" spans="34:34" x14ac:dyDescent="0.2">
      <c r="AH543" s="3"/>
    </row>
    <row r="544" spans="34:34" x14ac:dyDescent="0.2">
      <c r="AH544" s="3"/>
    </row>
    <row r="545" spans="34:34" x14ac:dyDescent="0.2">
      <c r="AH545" s="3"/>
    </row>
    <row r="546" spans="34:34" x14ac:dyDescent="0.2">
      <c r="AH546" s="3"/>
    </row>
    <row r="547" spans="34:34" x14ac:dyDescent="0.2">
      <c r="AH547" s="3"/>
    </row>
    <row r="548" spans="34:34" x14ac:dyDescent="0.2">
      <c r="AH548" s="3"/>
    </row>
    <row r="549" spans="34:34" x14ac:dyDescent="0.2">
      <c r="AH549" s="3"/>
    </row>
    <row r="550" spans="34:34" x14ac:dyDescent="0.2">
      <c r="AH550" s="3"/>
    </row>
    <row r="551" spans="34:34" x14ac:dyDescent="0.2">
      <c r="AH551" s="3"/>
    </row>
    <row r="552" spans="34:34" x14ac:dyDescent="0.2">
      <c r="AH552" s="3"/>
    </row>
    <row r="553" spans="34:34" x14ac:dyDescent="0.2">
      <c r="AH553" s="3"/>
    </row>
    <row r="554" spans="34:34" x14ac:dyDescent="0.2">
      <c r="AH554" s="3"/>
    </row>
    <row r="555" spans="34:34" x14ac:dyDescent="0.2">
      <c r="AH555" s="3"/>
    </row>
    <row r="556" spans="34:34" x14ac:dyDescent="0.2">
      <c r="AH556" s="3"/>
    </row>
    <row r="557" spans="34:34" x14ac:dyDescent="0.2">
      <c r="AH557" s="3"/>
    </row>
    <row r="558" spans="34:34" x14ac:dyDescent="0.2">
      <c r="AH558" s="3"/>
    </row>
    <row r="559" spans="34:34" x14ac:dyDescent="0.2">
      <c r="AH559" s="3"/>
    </row>
    <row r="560" spans="34:34" x14ac:dyDescent="0.2">
      <c r="AH560" s="3"/>
    </row>
    <row r="561" spans="34:34" x14ac:dyDescent="0.2">
      <c r="AH561" s="3"/>
    </row>
    <row r="562" spans="34:34" x14ac:dyDescent="0.2">
      <c r="AH562" s="3"/>
    </row>
    <row r="563" spans="34:34" x14ac:dyDescent="0.2">
      <c r="AH563" s="3"/>
    </row>
    <row r="564" spans="34:34" x14ac:dyDescent="0.2">
      <c r="AH564" s="3"/>
    </row>
    <row r="565" spans="34:34" x14ac:dyDescent="0.2">
      <c r="AH565" s="3"/>
    </row>
    <row r="566" spans="34:34" x14ac:dyDescent="0.2">
      <c r="AH566" s="3"/>
    </row>
    <row r="567" spans="34:34" x14ac:dyDescent="0.2">
      <c r="AH567" s="3"/>
    </row>
    <row r="568" spans="34:34" x14ac:dyDescent="0.2">
      <c r="AH568" s="3"/>
    </row>
    <row r="569" spans="34:34" x14ac:dyDescent="0.2">
      <c r="AH569" s="3"/>
    </row>
    <row r="570" spans="34:34" x14ac:dyDescent="0.2">
      <c r="AH570" s="3"/>
    </row>
    <row r="571" spans="34:34" x14ac:dyDescent="0.2">
      <c r="AH571" s="3"/>
    </row>
    <row r="572" spans="34:34" x14ac:dyDescent="0.2">
      <c r="AH572" s="3"/>
    </row>
    <row r="573" spans="34:34" x14ac:dyDescent="0.2">
      <c r="AH573" s="3"/>
    </row>
    <row r="574" spans="34:34" x14ac:dyDescent="0.2">
      <c r="AH574" s="3"/>
    </row>
    <row r="575" spans="34:34" x14ac:dyDescent="0.2">
      <c r="AH575" s="3"/>
    </row>
    <row r="576" spans="34:34" x14ac:dyDescent="0.2">
      <c r="AH576" s="3"/>
    </row>
    <row r="577" spans="34:34" x14ac:dyDescent="0.2">
      <c r="AH577" s="3"/>
    </row>
    <row r="578" spans="34:34" x14ac:dyDescent="0.2">
      <c r="AH578" s="3"/>
    </row>
    <row r="579" spans="34:34" x14ac:dyDescent="0.2">
      <c r="AH579" s="3"/>
    </row>
    <row r="580" spans="34:34" x14ac:dyDescent="0.2">
      <c r="AH580" s="3"/>
    </row>
    <row r="581" spans="34:34" x14ac:dyDescent="0.2">
      <c r="AH581" s="3"/>
    </row>
    <row r="582" spans="34:34" x14ac:dyDescent="0.2">
      <c r="AH582" s="3"/>
    </row>
    <row r="583" spans="34:34" x14ac:dyDescent="0.2">
      <c r="AH583" s="3"/>
    </row>
    <row r="584" spans="34:34" x14ac:dyDescent="0.2">
      <c r="AH584" s="3"/>
    </row>
    <row r="585" spans="34:34" x14ac:dyDescent="0.2">
      <c r="AH585" s="3"/>
    </row>
    <row r="586" spans="34:34" x14ac:dyDescent="0.2">
      <c r="AH586" s="3"/>
    </row>
    <row r="587" spans="34:34" x14ac:dyDescent="0.2">
      <c r="AH587" s="3"/>
    </row>
    <row r="588" spans="34:34" x14ac:dyDescent="0.2">
      <c r="AH588" s="3"/>
    </row>
    <row r="589" spans="34:34" x14ac:dyDescent="0.2">
      <c r="AH589" s="3"/>
    </row>
    <row r="590" spans="34:34" x14ac:dyDescent="0.2">
      <c r="AH590" s="3"/>
    </row>
    <row r="591" spans="34:34" x14ac:dyDescent="0.2">
      <c r="AH591" s="3"/>
    </row>
    <row r="592" spans="34:34" x14ac:dyDescent="0.2">
      <c r="AH592" s="3"/>
    </row>
    <row r="593" spans="34:34" x14ac:dyDescent="0.2">
      <c r="AH593" s="3"/>
    </row>
    <row r="594" spans="34:34" x14ac:dyDescent="0.2">
      <c r="AH594" s="3"/>
    </row>
    <row r="595" spans="34:34" x14ac:dyDescent="0.2">
      <c r="AH595" s="3"/>
    </row>
    <row r="596" spans="34:34" x14ac:dyDescent="0.2">
      <c r="AH596" s="3"/>
    </row>
    <row r="597" spans="34:34" x14ac:dyDescent="0.2">
      <c r="AH597" s="3"/>
    </row>
    <row r="598" spans="34:34" x14ac:dyDescent="0.2">
      <c r="AH598" s="3"/>
    </row>
    <row r="599" spans="34:34" x14ac:dyDescent="0.2">
      <c r="AH599" s="3"/>
    </row>
    <row r="600" spans="34:34" x14ac:dyDescent="0.2">
      <c r="AH600" s="3"/>
    </row>
    <row r="601" spans="34:34" x14ac:dyDescent="0.2">
      <c r="AH601" s="3"/>
    </row>
    <row r="602" spans="34:34" x14ac:dyDescent="0.2">
      <c r="AH602" s="3"/>
    </row>
    <row r="603" spans="34:34" x14ac:dyDescent="0.2">
      <c r="AH603" s="3"/>
    </row>
    <row r="604" spans="34:34" x14ac:dyDescent="0.2">
      <c r="AH604" s="3"/>
    </row>
    <row r="605" spans="34:34" x14ac:dyDescent="0.2">
      <c r="AH605" s="3"/>
    </row>
    <row r="606" spans="34:34" x14ac:dyDescent="0.2">
      <c r="AH606" s="3"/>
    </row>
    <row r="607" spans="34:34" x14ac:dyDescent="0.2">
      <c r="AH607" s="3"/>
    </row>
    <row r="608" spans="34:34" x14ac:dyDescent="0.2">
      <c r="AH608" s="3"/>
    </row>
    <row r="609" spans="34:34" x14ac:dyDescent="0.2">
      <c r="AH609" s="3"/>
    </row>
    <row r="610" spans="34:34" x14ac:dyDescent="0.2">
      <c r="AH610" s="3"/>
    </row>
    <row r="611" spans="34:34" x14ac:dyDescent="0.2">
      <c r="AH611" s="3"/>
    </row>
    <row r="612" spans="34:34" x14ac:dyDescent="0.2">
      <c r="AH612" s="3"/>
    </row>
    <row r="613" spans="34:34" x14ac:dyDescent="0.2">
      <c r="AH613" s="3"/>
    </row>
    <row r="614" spans="34:34" x14ac:dyDescent="0.2">
      <c r="AH614" s="3"/>
    </row>
    <row r="615" spans="34:34" x14ac:dyDescent="0.2">
      <c r="AH615" s="3"/>
    </row>
    <row r="616" spans="34:34" x14ac:dyDescent="0.2">
      <c r="AH616" s="3"/>
    </row>
    <row r="617" spans="34:34" x14ac:dyDescent="0.2">
      <c r="AH617" s="3"/>
    </row>
    <row r="618" spans="34:34" x14ac:dyDescent="0.2">
      <c r="AH618" s="3"/>
    </row>
    <row r="619" spans="34:34" x14ac:dyDescent="0.2">
      <c r="AH619" s="3"/>
    </row>
    <row r="620" spans="34:34" x14ac:dyDescent="0.2">
      <c r="AH620" s="3"/>
    </row>
    <row r="621" spans="34:34" x14ac:dyDescent="0.2">
      <c r="AH621" s="3"/>
    </row>
    <row r="622" spans="34:34" x14ac:dyDescent="0.2">
      <c r="AH622" s="3"/>
    </row>
    <row r="623" spans="34:34" x14ac:dyDescent="0.2">
      <c r="AH623" s="3"/>
    </row>
    <row r="624" spans="34:34" x14ac:dyDescent="0.2">
      <c r="AH624" s="3"/>
    </row>
    <row r="625" spans="34:34" x14ac:dyDescent="0.2">
      <c r="AH625" s="3"/>
    </row>
    <row r="626" spans="34:34" x14ac:dyDescent="0.2">
      <c r="AH626" s="3"/>
    </row>
    <row r="627" spans="34:34" x14ac:dyDescent="0.2">
      <c r="AH627" s="3"/>
    </row>
    <row r="628" spans="34:34" x14ac:dyDescent="0.2">
      <c r="AH628" s="3"/>
    </row>
    <row r="629" spans="34:34" x14ac:dyDescent="0.2">
      <c r="AH629" s="3"/>
    </row>
    <row r="630" spans="34:34" x14ac:dyDescent="0.2">
      <c r="AH630" s="3"/>
    </row>
    <row r="631" spans="34:34" x14ac:dyDescent="0.2">
      <c r="AH631" s="3"/>
    </row>
    <row r="632" spans="34:34" x14ac:dyDescent="0.2">
      <c r="AH632" s="3"/>
    </row>
    <row r="633" spans="34:34" x14ac:dyDescent="0.2">
      <c r="AH633" s="3"/>
    </row>
    <row r="634" spans="34:34" x14ac:dyDescent="0.2">
      <c r="AH634" s="3"/>
    </row>
    <row r="635" spans="34:34" x14ac:dyDescent="0.2">
      <c r="AH635" s="3"/>
    </row>
    <row r="636" spans="34:34" x14ac:dyDescent="0.2">
      <c r="AH636" s="3"/>
    </row>
    <row r="637" spans="34:34" x14ac:dyDescent="0.2">
      <c r="AH637" s="3"/>
    </row>
    <row r="638" spans="34:34" x14ac:dyDescent="0.2">
      <c r="AH638" s="3"/>
    </row>
    <row r="639" spans="34:34" x14ac:dyDescent="0.2">
      <c r="AH639" s="3"/>
    </row>
    <row r="640" spans="34:34" x14ac:dyDescent="0.2">
      <c r="AH640" s="3"/>
    </row>
    <row r="641" spans="34:34" x14ac:dyDescent="0.2">
      <c r="AH641" s="3"/>
    </row>
    <row r="642" spans="34:34" x14ac:dyDescent="0.2">
      <c r="AH642" s="3"/>
    </row>
    <row r="643" spans="34:34" x14ac:dyDescent="0.2">
      <c r="AH643" s="3"/>
    </row>
    <row r="644" spans="34:34" x14ac:dyDescent="0.2">
      <c r="AH644" s="3"/>
    </row>
    <row r="645" spans="34:34" x14ac:dyDescent="0.2">
      <c r="AH645" s="3"/>
    </row>
    <row r="646" spans="34:34" x14ac:dyDescent="0.2">
      <c r="AH646" s="3"/>
    </row>
    <row r="647" spans="34:34" x14ac:dyDescent="0.2">
      <c r="AH647" s="3"/>
    </row>
    <row r="648" spans="34:34" x14ac:dyDescent="0.2">
      <c r="AH648" s="3"/>
    </row>
    <row r="649" spans="34:34" x14ac:dyDescent="0.2">
      <c r="AH649" s="3"/>
    </row>
    <row r="650" spans="34:34" x14ac:dyDescent="0.2">
      <c r="AH650" s="3"/>
    </row>
    <row r="651" spans="34:34" x14ac:dyDescent="0.2">
      <c r="AH651" s="3"/>
    </row>
    <row r="652" spans="34:34" x14ac:dyDescent="0.2">
      <c r="AH652" s="3"/>
    </row>
    <row r="653" spans="34:34" x14ac:dyDescent="0.2">
      <c r="AH653" s="3"/>
    </row>
    <row r="654" spans="34:34" x14ac:dyDescent="0.2">
      <c r="AH654" s="3"/>
    </row>
    <row r="655" spans="34:34" x14ac:dyDescent="0.2">
      <c r="AH655" s="3"/>
    </row>
    <row r="656" spans="34:34" x14ac:dyDescent="0.2">
      <c r="AH656" s="3"/>
    </row>
    <row r="657" spans="34:34" x14ac:dyDescent="0.2">
      <c r="AH657" s="3"/>
    </row>
    <row r="658" spans="34:34" x14ac:dyDescent="0.2">
      <c r="AH658" s="3"/>
    </row>
    <row r="659" spans="34:34" x14ac:dyDescent="0.2">
      <c r="AH659" s="3"/>
    </row>
    <row r="660" spans="34:34" x14ac:dyDescent="0.2">
      <c r="AH660" s="3"/>
    </row>
    <row r="661" spans="34:34" x14ac:dyDescent="0.2">
      <c r="AH661" s="3"/>
    </row>
    <row r="662" spans="34:34" x14ac:dyDescent="0.2">
      <c r="AH662" s="3"/>
    </row>
    <row r="663" spans="34:34" x14ac:dyDescent="0.2">
      <c r="AH663" s="3"/>
    </row>
    <row r="664" spans="34:34" x14ac:dyDescent="0.2">
      <c r="AH664" s="3"/>
    </row>
    <row r="665" spans="34:34" x14ac:dyDescent="0.2">
      <c r="AH665" s="3"/>
    </row>
    <row r="666" spans="34:34" x14ac:dyDescent="0.2">
      <c r="AH666" s="3"/>
    </row>
    <row r="667" spans="34:34" x14ac:dyDescent="0.2">
      <c r="AH667" s="3"/>
    </row>
    <row r="668" spans="34:34" x14ac:dyDescent="0.2">
      <c r="AH668" s="3"/>
    </row>
    <row r="669" spans="34:34" x14ac:dyDescent="0.2">
      <c r="AH669" s="3"/>
    </row>
    <row r="670" spans="34:34" x14ac:dyDescent="0.2">
      <c r="AH670" s="3"/>
    </row>
    <row r="671" spans="34:34" x14ac:dyDescent="0.2">
      <c r="AH671" s="3"/>
    </row>
    <row r="672" spans="34:34" x14ac:dyDescent="0.2">
      <c r="AH672" s="3"/>
    </row>
    <row r="673" spans="34:34" x14ac:dyDescent="0.2">
      <c r="AH673" s="3"/>
    </row>
    <row r="674" spans="34:34" x14ac:dyDescent="0.2">
      <c r="AH674" s="3"/>
    </row>
    <row r="675" spans="34:34" x14ac:dyDescent="0.2">
      <c r="AH675" s="3"/>
    </row>
    <row r="676" spans="34:34" x14ac:dyDescent="0.2">
      <c r="AH676" s="3"/>
    </row>
    <row r="677" spans="34:34" x14ac:dyDescent="0.2">
      <c r="AH677" s="3"/>
    </row>
    <row r="678" spans="34:34" x14ac:dyDescent="0.2">
      <c r="AH678" s="3"/>
    </row>
    <row r="679" spans="34:34" x14ac:dyDescent="0.2">
      <c r="AH679" s="3"/>
    </row>
    <row r="680" spans="34:34" x14ac:dyDescent="0.2">
      <c r="AH680" s="3"/>
    </row>
    <row r="681" spans="34:34" x14ac:dyDescent="0.2">
      <c r="AH681" s="3"/>
    </row>
    <row r="682" spans="34:34" x14ac:dyDescent="0.2">
      <c r="AH682" s="3"/>
    </row>
    <row r="683" spans="34:34" x14ac:dyDescent="0.2">
      <c r="AH683" s="3"/>
    </row>
    <row r="684" spans="34:34" x14ac:dyDescent="0.2">
      <c r="AH684" s="3"/>
    </row>
    <row r="685" spans="34:34" x14ac:dyDescent="0.2">
      <c r="AH685" s="3"/>
    </row>
    <row r="686" spans="34:34" x14ac:dyDescent="0.2">
      <c r="AH686" s="3"/>
    </row>
    <row r="687" spans="34:34" x14ac:dyDescent="0.2">
      <c r="AH687" s="3"/>
    </row>
    <row r="688" spans="34:34" x14ac:dyDescent="0.2">
      <c r="AH688" s="3"/>
    </row>
    <row r="689" spans="34:34" x14ac:dyDescent="0.2">
      <c r="AH689" s="3"/>
    </row>
    <row r="690" spans="34:34" x14ac:dyDescent="0.2">
      <c r="AH690" s="3"/>
    </row>
    <row r="691" spans="34:34" x14ac:dyDescent="0.2">
      <c r="AH691" s="3"/>
    </row>
    <row r="692" spans="34:34" x14ac:dyDescent="0.2">
      <c r="AH692" s="3"/>
    </row>
    <row r="693" spans="34:34" x14ac:dyDescent="0.2">
      <c r="AH693" s="3"/>
    </row>
    <row r="694" spans="34:34" x14ac:dyDescent="0.2">
      <c r="AH694" s="3"/>
    </row>
    <row r="695" spans="34:34" x14ac:dyDescent="0.2">
      <c r="AH695" s="3"/>
    </row>
    <row r="696" spans="34:34" x14ac:dyDescent="0.2">
      <c r="AH696" s="3"/>
    </row>
    <row r="697" spans="34:34" x14ac:dyDescent="0.2">
      <c r="AH697" s="3"/>
    </row>
    <row r="698" spans="34:34" x14ac:dyDescent="0.2">
      <c r="AH698" s="3"/>
    </row>
    <row r="699" spans="34:34" x14ac:dyDescent="0.2">
      <c r="AH699" s="3"/>
    </row>
    <row r="700" spans="34:34" x14ac:dyDescent="0.2">
      <c r="AH700" s="3"/>
    </row>
    <row r="701" spans="34:34" x14ac:dyDescent="0.2">
      <c r="AH701" s="3"/>
    </row>
    <row r="702" spans="34:34" x14ac:dyDescent="0.2">
      <c r="AH702" s="3"/>
    </row>
    <row r="703" spans="34:34" x14ac:dyDescent="0.2">
      <c r="AH703" s="3"/>
    </row>
    <row r="704" spans="34:34" x14ac:dyDescent="0.2">
      <c r="AH704" s="3"/>
    </row>
    <row r="705" spans="34:34" x14ac:dyDescent="0.2">
      <c r="AH705" s="3"/>
    </row>
    <row r="706" spans="34:34" x14ac:dyDescent="0.2">
      <c r="AH706" s="3"/>
    </row>
    <row r="707" spans="34:34" x14ac:dyDescent="0.2">
      <c r="AH707" s="3"/>
    </row>
    <row r="708" spans="34:34" x14ac:dyDescent="0.2">
      <c r="AH708" s="3"/>
    </row>
    <row r="709" spans="34:34" x14ac:dyDescent="0.2">
      <c r="AH709" s="3"/>
    </row>
    <row r="710" spans="34:34" x14ac:dyDescent="0.2">
      <c r="AH710" s="3"/>
    </row>
    <row r="711" spans="34:34" x14ac:dyDescent="0.2">
      <c r="AH711" s="3"/>
    </row>
    <row r="712" spans="34:34" x14ac:dyDescent="0.2">
      <c r="AH712" s="3"/>
    </row>
    <row r="713" spans="34:34" x14ac:dyDescent="0.2">
      <c r="AH713" s="3"/>
    </row>
    <row r="714" spans="34:34" x14ac:dyDescent="0.2">
      <c r="AH714" s="3"/>
    </row>
    <row r="715" spans="34:34" x14ac:dyDescent="0.2">
      <c r="AH715" s="3"/>
    </row>
    <row r="716" spans="34:34" x14ac:dyDescent="0.2">
      <c r="AH716" s="3"/>
    </row>
    <row r="717" spans="34:34" x14ac:dyDescent="0.2">
      <c r="AH717" s="3"/>
    </row>
    <row r="718" spans="34:34" x14ac:dyDescent="0.2">
      <c r="AH718" s="3"/>
    </row>
    <row r="719" spans="34:34" x14ac:dyDescent="0.2">
      <c r="AH719" s="3"/>
    </row>
    <row r="720" spans="34:34" x14ac:dyDescent="0.2">
      <c r="AH720" s="3"/>
    </row>
    <row r="721" spans="34:34" x14ac:dyDescent="0.2">
      <c r="AH721" s="3"/>
    </row>
    <row r="722" spans="34:34" x14ac:dyDescent="0.2">
      <c r="AH722" s="3"/>
    </row>
    <row r="723" spans="34:34" x14ac:dyDescent="0.2">
      <c r="AH723" s="3"/>
    </row>
    <row r="724" spans="34:34" x14ac:dyDescent="0.2">
      <c r="AH724" s="3"/>
    </row>
    <row r="725" spans="34:34" x14ac:dyDescent="0.2">
      <c r="AH725" s="3"/>
    </row>
    <row r="726" spans="34:34" x14ac:dyDescent="0.2">
      <c r="AH726" s="3"/>
    </row>
    <row r="727" spans="34:34" x14ac:dyDescent="0.2">
      <c r="AH727" s="3"/>
    </row>
    <row r="728" spans="34:34" x14ac:dyDescent="0.2">
      <c r="AH728" s="3"/>
    </row>
    <row r="729" spans="34:34" x14ac:dyDescent="0.2">
      <c r="AH729" s="3"/>
    </row>
    <row r="730" spans="34:34" x14ac:dyDescent="0.2">
      <c r="AH730" s="3"/>
    </row>
    <row r="731" spans="34:34" x14ac:dyDescent="0.2">
      <c r="AH731" s="3"/>
    </row>
    <row r="732" spans="34:34" x14ac:dyDescent="0.2">
      <c r="AH732" s="3"/>
    </row>
    <row r="733" spans="34:34" x14ac:dyDescent="0.2">
      <c r="AH733" s="3"/>
    </row>
    <row r="734" spans="34:34" x14ac:dyDescent="0.2">
      <c r="AH734" s="3"/>
    </row>
    <row r="735" spans="34:34" x14ac:dyDescent="0.2">
      <c r="AH735" s="3"/>
    </row>
    <row r="736" spans="34:34" x14ac:dyDescent="0.2">
      <c r="AH736" s="3"/>
    </row>
    <row r="737" spans="34:34" x14ac:dyDescent="0.2">
      <c r="AH737" s="3"/>
    </row>
    <row r="738" spans="34:34" x14ac:dyDescent="0.2">
      <c r="AH738" s="3"/>
    </row>
    <row r="739" spans="34:34" x14ac:dyDescent="0.2">
      <c r="AH739" s="3"/>
    </row>
    <row r="740" spans="34:34" x14ac:dyDescent="0.2">
      <c r="AH740" s="3"/>
    </row>
    <row r="741" spans="34:34" x14ac:dyDescent="0.2">
      <c r="AH741" s="3"/>
    </row>
    <row r="742" spans="34:34" x14ac:dyDescent="0.2">
      <c r="AH742" s="3"/>
    </row>
    <row r="743" spans="34:34" x14ac:dyDescent="0.2">
      <c r="AH743" s="3"/>
    </row>
    <row r="744" spans="34:34" x14ac:dyDescent="0.2">
      <c r="AH744" s="3"/>
    </row>
    <row r="745" spans="34:34" x14ac:dyDescent="0.2">
      <c r="AH745" s="3"/>
    </row>
    <row r="746" spans="34:34" x14ac:dyDescent="0.2">
      <c r="AH746" s="3"/>
    </row>
    <row r="747" spans="34:34" x14ac:dyDescent="0.2">
      <c r="AH747" s="3"/>
    </row>
    <row r="748" spans="34:34" x14ac:dyDescent="0.2">
      <c r="AH748" s="3"/>
    </row>
    <row r="749" spans="34:34" x14ac:dyDescent="0.2">
      <c r="AH749" s="3"/>
    </row>
    <row r="750" spans="34:34" x14ac:dyDescent="0.2">
      <c r="AH750" s="3"/>
    </row>
    <row r="751" spans="34:34" x14ac:dyDescent="0.2">
      <c r="AH751" s="3"/>
    </row>
    <row r="752" spans="34:34" x14ac:dyDescent="0.2">
      <c r="AH752" s="3"/>
    </row>
    <row r="753" spans="34:34" x14ac:dyDescent="0.2">
      <c r="AH753" s="3"/>
    </row>
    <row r="754" spans="34:34" x14ac:dyDescent="0.2">
      <c r="AH754" s="3"/>
    </row>
    <row r="755" spans="34:34" x14ac:dyDescent="0.2">
      <c r="AH755" s="3"/>
    </row>
    <row r="756" spans="34:34" x14ac:dyDescent="0.2">
      <c r="AH756" s="3"/>
    </row>
    <row r="757" spans="34:34" x14ac:dyDescent="0.2">
      <c r="AH757" s="3"/>
    </row>
    <row r="758" spans="34:34" x14ac:dyDescent="0.2">
      <c r="AH758" s="3"/>
    </row>
    <row r="759" spans="34:34" x14ac:dyDescent="0.2">
      <c r="AH759" s="3"/>
    </row>
    <row r="760" spans="34:34" x14ac:dyDescent="0.2">
      <c r="AH760" s="3"/>
    </row>
    <row r="761" spans="34:34" x14ac:dyDescent="0.2">
      <c r="AH761" s="3"/>
    </row>
    <row r="762" spans="34:34" x14ac:dyDescent="0.2">
      <c r="AH762" s="3"/>
    </row>
    <row r="763" spans="34:34" x14ac:dyDescent="0.2">
      <c r="AH763" s="3"/>
    </row>
    <row r="764" spans="34:34" x14ac:dyDescent="0.2">
      <c r="AH764" s="3"/>
    </row>
    <row r="765" spans="34:34" x14ac:dyDescent="0.2">
      <c r="AH765" s="3"/>
    </row>
    <row r="766" spans="34:34" x14ac:dyDescent="0.2">
      <c r="AH766" s="3"/>
    </row>
    <row r="767" spans="34:34" x14ac:dyDescent="0.2">
      <c r="AH767" s="3"/>
    </row>
    <row r="768" spans="34:34" x14ac:dyDescent="0.2">
      <c r="AH768" s="3"/>
    </row>
    <row r="769" spans="34:34" x14ac:dyDescent="0.2">
      <c r="AH769" s="3"/>
    </row>
    <row r="770" spans="34:34" x14ac:dyDescent="0.2">
      <c r="AH770" s="3"/>
    </row>
    <row r="771" spans="34:34" x14ac:dyDescent="0.2">
      <c r="AH771" s="3"/>
    </row>
    <row r="772" spans="34:34" x14ac:dyDescent="0.2">
      <c r="AH772" s="3"/>
    </row>
    <row r="773" spans="34:34" x14ac:dyDescent="0.2">
      <c r="AH773" s="3"/>
    </row>
    <row r="774" spans="34:34" x14ac:dyDescent="0.2">
      <c r="AH774" s="3"/>
    </row>
    <row r="775" spans="34:34" x14ac:dyDescent="0.2">
      <c r="AH775" s="3"/>
    </row>
    <row r="776" spans="34:34" x14ac:dyDescent="0.2">
      <c r="AH776" s="3"/>
    </row>
    <row r="777" spans="34:34" x14ac:dyDescent="0.2">
      <c r="AH777" s="3"/>
    </row>
    <row r="778" spans="34:34" x14ac:dyDescent="0.2">
      <c r="AH778" s="3"/>
    </row>
    <row r="779" spans="34:34" x14ac:dyDescent="0.2">
      <c r="AH779" s="3"/>
    </row>
    <row r="780" spans="34:34" x14ac:dyDescent="0.2">
      <c r="AH780" s="3"/>
    </row>
    <row r="781" spans="34:34" x14ac:dyDescent="0.2">
      <c r="AH781" s="3"/>
    </row>
    <row r="782" spans="34:34" x14ac:dyDescent="0.2">
      <c r="AH782" s="3"/>
    </row>
    <row r="783" spans="34:34" x14ac:dyDescent="0.2">
      <c r="AH783" s="3"/>
    </row>
    <row r="784" spans="34:34" x14ac:dyDescent="0.2">
      <c r="AH784" s="3"/>
    </row>
    <row r="785" spans="34:34" x14ac:dyDescent="0.2">
      <c r="AH785" s="3"/>
    </row>
    <row r="786" spans="34:34" x14ac:dyDescent="0.2">
      <c r="AH786" s="3"/>
    </row>
    <row r="787" spans="34:34" x14ac:dyDescent="0.2">
      <c r="AH787" s="3"/>
    </row>
    <row r="788" spans="34:34" x14ac:dyDescent="0.2">
      <c r="AH788" s="3"/>
    </row>
    <row r="789" spans="34:34" x14ac:dyDescent="0.2">
      <c r="AH789" s="3"/>
    </row>
    <row r="790" spans="34:34" x14ac:dyDescent="0.2">
      <c r="AH790" s="3"/>
    </row>
    <row r="791" spans="34:34" x14ac:dyDescent="0.2">
      <c r="AH791" s="3"/>
    </row>
    <row r="792" spans="34:34" x14ac:dyDescent="0.2">
      <c r="AH792" s="3"/>
    </row>
    <row r="793" spans="34:34" x14ac:dyDescent="0.2">
      <c r="AH793" s="3"/>
    </row>
    <row r="794" spans="34:34" x14ac:dyDescent="0.2">
      <c r="AH794" s="3"/>
    </row>
    <row r="795" spans="34:34" x14ac:dyDescent="0.2">
      <c r="AH795" s="3"/>
    </row>
    <row r="796" spans="34:34" x14ac:dyDescent="0.2">
      <c r="AH796" s="3"/>
    </row>
    <row r="797" spans="34:34" x14ac:dyDescent="0.2">
      <c r="AH797" s="3"/>
    </row>
    <row r="798" spans="34:34" x14ac:dyDescent="0.2">
      <c r="AH798" s="3"/>
    </row>
    <row r="799" spans="34:34" x14ac:dyDescent="0.2">
      <c r="AH799" s="3"/>
    </row>
    <row r="800" spans="34:34" x14ac:dyDescent="0.2">
      <c r="AH800" s="3"/>
    </row>
    <row r="801" spans="34:34" x14ac:dyDescent="0.2">
      <c r="AH801" s="3"/>
    </row>
    <row r="802" spans="34:34" x14ac:dyDescent="0.2">
      <c r="AH802" s="3"/>
    </row>
    <row r="803" spans="34:34" x14ac:dyDescent="0.2">
      <c r="AH803" s="3"/>
    </row>
    <row r="804" spans="34:34" x14ac:dyDescent="0.2">
      <c r="AH804" s="3"/>
    </row>
    <row r="805" spans="34:34" x14ac:dyDescent="0.2">
      <c r="AH805" s="3"/>
    </row>
    <row r="806" spans="34:34" x14ac:dyDescent="0.2">
      <c r="AH806" s="3"/>
    </row>
    <row r="807" spans="34:34" x14ac:dyDescent="0.2">
      <c r="AH807" s="3"/>
    </row>
    <row r="808" spans="34:34" x14ac:dyDescent="0.2">
      <c r="AH808" s="3"/>
    </row>
    <row r="809" spans="34:34" x14ac:dyDescent="0.2">
      <c r="AH809" s="3"/>
    </row>
    <row r="810" spans="34:34" x14ac:dyDescent="0.2">
      <c r="AH810" s="3"/>
    </row>
    <row r="811" spans="34:34" x14ac:dyDescent="0.2">
      <c r="AH811" s="3"/>
    </row>
    <row r="812" spans="34:34" x14ac:dyDescent="0.2">
      <c r="AH812" s="3"/>
    </row>
    <row r="813" spans="34:34" x14ac:dyDescent="0.2">
      <c r="AH813" s="3"/>
    </row>
    <row r="814" spans="34:34" x14ac:dyDescent="0.2">
      <c r="AH814" s="3"/>
    </row>
    <row r="815" spans="34:34" x14ac:dyDescent="0.2">
      <c r="AH815" s="3"/>
    </row>
    <row r="816" spans="34:34" x14ac:dyDescent="0.2">
      <c r="AH816" s="3"/>
    </row>
    <row r="817" spans="34:34" x14ac:dyDescent="0.2">
      <c r="AH817" s="3"/>
    </row>
    <row r="818" spans="34:34" x14ac:dyDescent="0.2">
      <c r="AH818" s="3"/>
    </row>
    <row r="819" spans="34:34" x14ac:dyDescent="0.2">
      <c r="AH819" s="3"/>
    </row>
    <row r="820" spans="34:34" x14ac:dyDescent="0.2">
      <c r="AH820" s="3"/>
    </row>
    <row r="821" spans="34:34" x14ac:dyDescent="0.2">
      <c r="AH821" s="3"/>
    </row>
    <row r="822" spans="34:34" x14ac:dyDescent="0.2">
      <c r="AH822" s="3"/>
    </row>
    <row r="823" spans="34:34" x14ac:dyDescent="0.2">
      <c r="AH823" s="3"/>
    </row>
    <row r="824" spans="34:34" x14ac:dyDescent="0.2">
      <c r="AH824" s="3"/>
    </row>
    <row r="825" spans="34:34" x14ac:dyDescent="0.2">
      <c r="AH825" s="3"/>
    </row>
    <row r="826" spans="34:34" x14ac:dyDescent="0.2">
      <c r="AH826" s="3"/>
    </row>
    <row r="827" spans="34:34" x14ac:dyDescent="0.2">
      <c r="AH827" s="3"/>
    </row>
    <row r="828" spans="34:34" x14ac:dyDescent="0.2">
      <c r="AH828" s="3"/>
    </row>
    <row r="829" spans="34:34" x14ac:dyDescent="0.2">
      <c r="AH829" s="3"/>
    </row>
    <row r="830" spans="34:34" x14ac:dyDescent="0.2">
      <c r="AH830" s="3"/>
    </row>
    <row r="831" spans="34:34" x14ac:dyDescent="0.2">
      <c r="AH831" s="3"/>
    </row>
    <row r="832" spans="34:34" x14ac:dyDescent="0.2">
      <c r="AH832" s="3"/>
    </row>
    <row r="833" spans="34:34" x14ac:dyDescent="0.2">
      <c r="AH833" s="3"/>
    </row>
    <row r="834" spans="34:34" x14ac:dyDescent="0.2">
      <c r="AH834" s="3"/>
    </row>
    <row r="835" spans="34:34" x14ac:dyDescent="0.2">
      <c r="AH835" s="3"/>
    </row>
    <row r="836" spans="34:34" x14ac:dyDescent="0.2">
      <c r="AH836" s="3"/>
    </row>
    <row r="837" spans="34:34" x14ac:dyDescent="0.2">
      <c r="AH837" s="3"/>
    </row>
    <row r="838" spans="34:34" x14ac:dyDescent="0.2">
      <c r="AH838" s="3"/>
    </row>
    <row r="839" spans="34:34" x14ac:dyDescent="0.2">
      <c r="AH839" s="3"/>
    </row>
    <row r="840" spans="34:34" x14ac:dyDescent="0.2">
      <c r="AH840" s="3"/>
    </row>
    <row r="841" spans="34:34" x14ac:dyDescent="0.2">
      <c r="AH841" s="3"/>
    </row>
    <row r="842" spans="34:34" x14ac:dyDescent="0.2">
      <c r="AH842" s="3"/>
    </row>
    <row r="843" spans="34:34" x14ac:dyDescent="0.2">
      <c r="AH843" s="3"/>
    </row>
    <row r="844" spans="34:34" x14ac:dyDescent="0.2">
      <c r="AH844" s="3"/>
    </row>
    <row r="845" spans="34:34" x14ac:dyDescent="0.2">
      <c r="AH845" s="3"/>
    </row>
    <row r="846" spans="34:34" x14ac:dyDescent="0.2">
      <c r="AH846" s="3"/>
    </row>
    <row r="847" spans="34:34" x14ac:dyDescent="0.2">
      <c r="AH847" s="3"/>
    </row>
    <row r="848" spans="34:34" x14ac:dyDescent="0.2">
      <c r="AH848" s="3"/>
    </row>
    <row r="849" spans="34:34" x14ac:dyDescent="0.2">
      <c r="AH849" s="3"/>
    </row>
    <row r="850" spans="34:34" x14ac:dyDescent="0.2">
      <c r="AH850" s="3"/>
    </row>
    <row r="851" spans="34:34" x14ac:dyDescent="0.2">
      <c r="AH851" s="3"/>
    </row>
    <row r="852" spans="34:34" x14ac:dyDescent="0.2">
      <c r="AH852" s="3"/>
    </row>
    <row r="853" spans="34:34" x14ac:dyDescent="0.2">
      <c r="AH853" s="3"/>
    </row>
    <row r="854" spans="34:34" x14ac:dyDescent="0.2">
      <c r="AH854" s="3"/>
    </row>
    <row r="855" spans="34:34" x14ac:dyDescent="0.2">
      <c r="AH855" s="3"/>
    </row>
    <row r="856" spans="34:34" x14ac:dyDescent="0.2">
      <c r="AH856" s="3"/>
    </row>
    <row r="857" spans="34:34" x14ac:dyDescent="0.2">
      <c r="AH857" s="3"/>
    </row>
    <row r="858" spans="34:34" x14ac:dyDescent="0.2">
      <c r="AH858" s="3"/>
    </row>
    <row r="859" spans="34:34" x14ac:dyDescent="0.2">
      <c r="AH859" s="3"/>
    </row>
    <row r="860" spans="34:34" x14ac:dyDescent="0.2">
      <c r="AH860" s="3"/>
    </row>
    <row r="861" spans="34:34" x14ac:dyDescent="0.2">
      <c r="AH861" s="3"/>
    </row>
    <row r="862" spans="34:34" x14ac:dyDescent="0.2">
      <c r="AH862" s="3"/>
    </row>
    <row r="863" spans="34:34" x14ac:dyDescent="0.2">
      <c r="AH863" s="3"/>
    </row>
    <row r="864" spans="34:34" x14ac:dyDescent="0.2">
      <c r="AH864" s="3"/>
    </row>
    <row r="865" spans="34:34" x14ac:dyDescent="0.2">
      <c r="AH865" s="3"/>
    </row>
    <row r="866" spans="34:34" x14ac:dyDescent="0.2">
      <c r="AH866" s="3"/>
    </row>
    <row r="867" spans="34:34" x14ac:dyDescent="0.2">
      <c r="AH867" s="3"/>
    </row>
    <row r="868" spans="34:34" x14ac:dyDescent="0.2">
      <c r="AH868" s="3"/>
    </row>
    <row r="869" spans="34:34" x14ac:dyDescent="0.2">
      <c r="AH869" s="3"/>
    </row>
    <row r="870" spans="34:34" x14ac:dyDescent="0.2">
      <c r="AH870" s="3"/>
    </row>
    <row r="871" spans="34:34" x14ac:dyDescent="0.2">
      <c r="AH871" s="3"/>
    </row>
    <row r="872" spans="34:34" x14ac:dyDescent="0.2">
      <c r="AH872" s="3"/>
    </row>
    <row r="873" spans="34:34" x14ac:dyDescent="0.2">
      <c r="AH873" s="3"/>
    </row>
    <row r="874" spans="34:34" x14ac:dyDescent="0.2">
      <c r="AH874" s="3"/>
    </row>
    <row r="875" spans="34:34" x14ac:dyDescent="0.2">
      <c r="AH875" s="3"/>
    </row>
    <row r="876" spans="34:34" x14ac:dyDescent="0.2">
      <c r="AH876" s="3"/>
    </row>
    <row r="877" spans="34:34" x14ac:dyDescent="0.2">
      <c r="AH877" s="3"/>
    </row>
    <row r="878" spans="34:34" x14ac:dyDescent="0.2">
      <c r="AH878" s="3"/>
    </row>
    <row r="879" spans="34:34" x14ac:dyDescent="0.2">
      <c r="AH879" s="3"/>
    </row>
    <row r="880" spans="34:34" x14ac:dyDescent="0.2">
      <c r="AH880" s="3"/>
    </row>
    <row r="881" spans="34:34" x14ac:dyDescent="0.2">
      <c r="AH881" s="3"/>
    </row>
    <row r="882" spans="34:34" x14ac:dyDescent="0.2">
      <c r="AH882" s="3"/>
    </row>
    <row r="883" spans="34:34" x14ac:dyDescent="0.2">
      <c r="AH883" s="3"/>
    </row>
    <row r="884" spans="34:34" x14ac:dyDescent="0.2">
      <c r="AH884" s="3"/>
    </row>
    <row r="885" spans="34:34" x14ac:dyDescent="0.2">
      <c r="AH885" s="3"/>
    </row>
    <row r="886" spans="34:34" x14ac:dyDescent="0.2">
      <c r="AH886" s="3"/>
    </row>
    <row r="887" spans="34:34" x14ac:dyDescent="0.2">
      <c r="AH887" s="3"/>
    </row>
    <row r="888" spans="34:34" x14ac:dyDescent="0.2">
      <c r="AH888" s="3"/>
    </row>
    <row r="889" spans="34:34" x14ac:dyDescent="0.2">
      <c r="AH889" s="3"/>
    </row>
    <row r="890" spans="34:34" x14ac:dyDescent="0.2">
      <c r="AH890" s="3"/>
    </row>
    <row r="891" spans="34:34" x14ac:dyDescent="0.2">
      <c r="AH891" s="3"/>
    </row>
    <row r="892" spans="34:34" x14ac:dyDescent="0.2">
      <c r="AH892" s="3"/>
    </row>
    <row r="893" spans="34:34" x14ac:dyDescent="0.2">
      <c r="AH893" s="3"/>
    </row>
    <row r="894" spans="34:34" x14ac:dyDescent="0.2">
      <c r="AH894" s="3"/>
    </row>
    <row r="895" spans="34:34" x14ac:dyDescent="0.2">
      <c r="AH895" s="3"/>
    </row>
    <row r="896" spans="34:34" x14ac:dyDescent="0.2">
      <c r="AH896" s="3"/>
    </row>
    <row r="897" spans="34:34" x14ac:dyDescent="0.2">
      <c r="AH897" s="3"/>
    </row>
    <row r="898" spans="34:34" x14ac:dyDescent="0.2">
      <c r="AH898" s="3"/>
    </row>
    <row r="899" spans="34:34" x14ac:dyDescent="0.2">
      <c r="AH899" s="3"/>
    </row>
    <row r="900" spans="34:34" x14ac:dyDescent="0.2">
      <c r="AH900" s="3"/>
    </row>
    <row r="901" spans="34:34" x14ac:dyDescent="0.2">
      <c r="AH901" s="3"/>
    </row>
    <row r="902" spans="34:34" x14ac:dyDescent="0.2">
      <c r="AH902" s="3"/>
    </row>
    <row r="903" spans="34:34" x14ac:dyDescent="0.2">
      <c r="AH903" s="3"/>
    </row>
    <row r="904" spans="34:34" x14ac:dyDescent="0.2">
      <c r="AH904" s="3"/>
    </row>
    <row r="905" spans="34:34" x14ac:dyDescent="0.2">
      <c r="AH905" s="3"/>
    </row>
    <row r="906" spans="34:34" x14ac:dyDescent="0.2">
      <c r="AH906" s="3"/>
    </row>
    <row r="907" spans="34:34" x14ac:dyDescent="0.2">
      <c r="AH907" s="3"/>
    </row>
    <row r="908" spans="34:34" x14ac:dyDescent="0.2">
      <c r="AH908" s="3"/>
    </row>
    <row r="909" spans="34:34" x14ac:dyDescent="0.2">
      <c r="AH909" s="3"/>
    </row>
    <row r="910" spans="34:34" x14ac:dyDescent="0.2">
      <c r="AH910" s="3"/>
    </row>
    <row r="911" spans="34:34" x14ac:dyDescent="0.2">
      <c r="AH911" s="3"/>
    </row>
    <row r="912" spans="34:34" x14ac:dyDescent="0.2">
      <c r="AH912" s="3"/>
    </row>
    <row r="913" spans="34:34" x14ac:dyDescent="0.2">
      <c r="AH913" s="3"/>
    </row>
    <row r="914" spans="34:34" x14ac:dyDescent="0.2">
      <c r="AH914" s="3"/>
    </row>
    <row r="915" spans="34:34" x14ac:dyDescent="0.2">
      <c r="AH915" s="3"/>
    </row>
    <row r="916" spans="34:34" x14ac:dyDescent="0.2">
      <c r="AH916" s="3"/>
    </row>
    <row r="917" spans="34:34" x14ac:dyDescent="0.2">
      <c r="AH917" s="3"/>
    </row>
    <row r="918" spans="34:34" x14ac:dyDescent="0.2">
      <c r="AH918" s="3"/>
    </row>
    <row r="919" spans="34:34" x14ac:dyDescent="0.2">
      <c r="AH919" s="3"/>
    </row>
    <row r="920" spans="34:34" x14ac:dyDescent="0.2">
      <c r="AH920" s="3"/>
    </row>
    <row r="921" spans="34:34" x14ac:dyDescent="0.2">
      <c r="AH921" s="3"/>
    </row>
    <row r="922" spans="34:34" x14ac:dyDescent="0.2">
      <c r="AH922" s="3"/>
    </row>
    <row r="923" spans="34:34" x14ac:dyDescent="0.2">
      <c r="AH923" s="3"/>
    </row>
    <row r="924" spans="34:34" x14ac:dyDescent="0.2">
      <c r="AH924" s="3"/>
    </row>
    <row r="925" spans="34:34" x14ac:dyDescent="0.2">
      <c r="AH925" s="3"/>
    </row>
    <row r="926" spans="34:34" x14ac:dyDescent="0.2">
      <c r="AH926" s="3"/>
    </row>
    <row r="927" spans="34:34" x14ac:dyDescent="0.2">
      <c r="AH927" s="3"/>
    </row>
    <row r="928" spans="34:34" x14ac:dyDescent="0.2">
      <c r="AH928" s="3"/>
    </row>
    <row r="929" spans="34:34" x14ac:dyDescent="0.2">
      <c r="AH929" s="3"/>
    </row>
    <row r="930" spans="34:34" x14ac:dyDescent="0.2">
      <c r="AH930" s="3"/>
    </row>
    <row r="931" spans="34:34" x14ac:dyDescent="0.2">
      <c r="AH931" s="3"/>
    </row>
    <row r="932" spans="34:34" x14ac:dyDescent="0.2">
      <c r="AH932" s="3"/>
    </row>
    <row r="933" spans="34:34" x14ac:dyDescent="0.2">
      <c r="AH933" s="3"/>
    </row>
    <row r="934" spans="34:34" x14ac:dyDescent="0.2">
      <c r="AH934" s="3"/>
    </row>
    <row r="935" spans="34:34" x14ac:dyDescent="0.2">
      <c r="AH935" s="3"/>
    </row>
    <row r="936" spans="34:34" x14ac:dyDescent="0.2">
      <c r="AH936" s="3"/>
    </row>
    <row r="937" spans="34:34" x14ac:dyDescent="0.2">
      <c r="AH937" s="3"/>
    </row>
    <row r="938" spans="34:34" x14ac:dyDescent="0.2">
      <c r="AH938" s="3"/>
    </row>
    <row r="939" spans="34:34" x14ac:dyDescent="0.2">
      <c r="AH939" s="3"/>
    </row>
    <row r="940" spans="34:34" x14ac:dyDescent="0.2">
      <c r="AH940" s="3"/>
    </row>
    <row r="941" spans="34:34" x14ac:dyDescent="0.2">
      <c r="AH941" s="3"/>
    </row>
    <row r="942" spans="34:34" x14ac:dyDescent="0.2">
      <c r="AH942" s="3"/>
    </row>
    <row r="943" spans="34:34" x14ac:dyDescent="0.2">
      <c r="AH943" s="3"/>
    </row>
    <row r="944" spans="34:34" x14ac:dyDescent="0.2">
      <c r="AH944" s="3"/>
    </row>
    <row r="945" spans="34:34" x14ac:dyDescent="0.2">
      <c r="AH945" s="3"/>
    </row>
    <row r="946" spans="34:34" x14ac:dyDescent="0.2">
      <c r="AH946" s="3"/>
    </row>
    <row r="947" spans="34:34" x14ac:dyDescent="0.2">
      <c r="AH947" s="3"/>
    </row>
    <row r="948" spans="34:34" x14ac:dyDescent="0.2">
      <c r="AH948" s="3"/>
    </row>
    <row r="949" spans="34:34" x14ac:dyDescent="0.2">
      <c r="AH949" s="3"/>
    </row>
    <row r="950" spans="34:34" x14ac:dyDescent="0.2">
      <c r="AH950" s="3"/>
    </row>
    <row r="951" spans="34:34" x14ac:dyDescent="0.2">
      <c r="AH951" s="3"/>
    </row>
    <row r="952" spans="34:34" x14ac:dyDescent="0.2">
      <c r="AH952" s="3"/>
    </row>
    <row r="953" spans="34:34" x14ac:dyDescent="0.2">
      <c r="AH953" s="3"/>
    </row>
    <row r="954" spans="34:34" x14ac:dyDescent="0.2">
      <c r="AH954" s="3"/>
    </row>
    <row r="955" spans="34:34" x14ac:dyDescent="0.2">
      <c r="AH955" s="3"/>
    </row>
    <row r="956" spans="34:34" x14ac:dyDescent="0.2">
      <c r="AH956" s="3"/>
    </row>
    <row r="957" spans="34:34" x14ac:dyDescent="0.2">
      <c r="AH957" s="3"/>
    </row>
    <row r="958" spans="34:34" x14ac:dyDescent="0.2">
      <c r="AH958" s="3"/>
    </row>
    <row r="959" spans="34:34" x14ac:dyDescent="0.2">
      <c r="AH959" s="3"/>
    </row>
    <row r="960" spans="34:34" x14ac:dyDescent="0.2">
      <c r="AH960" s="3"/>
    </row>
    <row r="961" spans="34:34" x14ac:dyDescent="0.2">
      <c r="AH961" s="3"/>
    </row>
    <row r="962" spans="34:34" x14ac:dyDescent="0.2">
      <c r="AH962" s="3"/>
    </row>
    <row r="963" spans="34:34" x14ac:dyDescent="0.2">
      <c r="AH963" s="3"/>
    </row>
    <row r="964" spans="34:34" x14ac:dyDescent="0.2">
      <c r="AH964" s="3"/>
    </row>
    <row r="965" spans="34:34" x14ac:dyDescent="0.2">
      <c r="AH965" s="3"/>
    </row>
    <row r="966" spans="34:34" x14ac:dyDescent="0.2">
      <c r="AH966" s="3"/>
    </row>
    <row r="967" spans="34:34" x14ac:dyDescent="0.2">
      <c r="AH967" s="3"/>
    </row>
    <row r="968" spans="34:34" x14ac:dyDescent="0.2">
      <c r="AH968" s="3"/>
    </row>
    <row r="969" spans="34:34" x14ac:dyDescent="0.2">
      <c r="AH969" s="3"/>
    </row>
    <row r="970" spans="34:34" x14ac:dyDescent="0.2">
      <c r="AH970" s="3"/>
    </row>
    <row r="971" spans="34:34" x14ac:dyDescent="0.2">
      <c r="AH971" s="3"/>
    </row>
    <row r="972" spans="34:34" x14ac:dyDescent="0.2">
      <c r="AH972" s="3"/>
    </row>
    <row r="973" spans="34:34" x14ac:dyDescent="0.2">
      <c r="AH973" s="3"/>
    </row>
    <row r="974" spans="34:34" x14ac:dyDescent="0.2">
      <c r="AH974" s="3"/>
    </row>
    <row r="975" spans="34:34" x14ac:dyDescent="0.2">
      <c r="AH975" s="3"/>
    </row>
    <row r="976" spans="34:34" x14ac:dyDescent="0.2">
      <c r="AH976" s="3"/>
    </row>
    <row r="977" spans="34:34" x14ac:dyDescent="0.2">
      <c r="AH977" s="3"/>
    </row>
    <row r="978" spans="34:34" x14ac:dyDescent="0.2">
      <c r="AH978" s="3"/>
    </row>
    <row r="979" spans="34:34" x14ac:dyDescent="0.2">
      <c r="AH979" s="3"/>
    </row>
    <row r="980" spans="34:34" x14ac:dyDescent="0.2">
      <c r="AH980" s="3"/>
    </row>
    <row r="981" spans="34:34" x14ac:dyDescent="0.2">
      <c r="AH981" s="3"/>
    </row>
    <row r="982" spans="34:34" x14ac:dyDescent="0.2">
      <c r="AH982" s="3"/>
    </row>
    <row r="983" spans="34:34" x14ac:dyDescent="0.2">
      <c r="AH983" s="3"/>
    </row>
    <row r="984" spans="34:34" x14ac:dyDescent="0.2">
      <c r="AH984" s="3"/>
    </row>
    <row r="985" spans="34:34" x14ac:dyDescent="0.2">
      <c r="AH985" s="3"/>
    </row>
    <row r="986" spans="34:34" x14ac:dyDescent="0.2">
      <c r="AH986" s="3"/>
    </row>
    <row r="987" spans="34:34" x14ac:dyDescent="0.2">
      <c r="AH987" s="3"/>
    </row>
    <row r="988" spans="34:34" x14ac:dyDescent="0.2">
      <c r="AH988" s="3"/>
    </row>
    <row r="989" spans="34:34" x14ac:dyDescent="0.2">
      <c r="AH989" s="3"/>
    </row>
    <row r="990" spans="34:34" x14ac:dyDescent="0.2">
      <c r="AH990" s="3"/>
    </row>
    <row r="991" spans="34:34" x14ac:dyDescent="0.2">
      <c r="AH991" s="3"/>
    </row>
    <row r="992" spans="34:34" x14ac:dyDescent="0.2">
      <c r="AH992" s="3"/>
    </row>
    <row r="993" spans="34:34" x14ac:dyDescent="0.2">
      <c r="AH993" s="3"/>
    </row>
    <row r="994" spans="34:34" x14ac:dyDescent="0.2">
      <c r="AH994" s="3"/>
    </row>
    <row r="995" spans="34:34" x14ac:dyDescent="0.2">
      <c r="AH995" s="3"/>
    </row>
    <row r="996" spans="34:34" x14ac:dyDescent="0.2">
      <c r="AH996" s="3"/>
    </row>
    <row r="997" spans="34:34" x14ac:dyDescent="0.2">
      <c r="AH997" s="3"/>
    </row>
    <row r="998" spans="34:34" x14ac:dyDescent="0.2">
      <c r="AH998" s="3"/>
    </row>
    <row r="999" spans="34:34" x14ac:dyDescent="0.2">
      <c r="AH999" s="3"/>
    </row>
    <row r="1000" spans="34:34" x14ac:dyDescent="0.2">
      <c r="AH1000" s="3"/>
    </row>
    <row r="1001" spans="34:34" x14ac:dyDescent="0.2">
      <c r="AH1001" s="3"/>
    </row>
    <row r="1002" spans="34:34" x14ac:dyDescent="0.2">
      <c r="AH1002" s="3"/>
    </row>
    <row r="1003" spans="34:34" x14ac:dyDescent="0.2">
      <c r="AH1003" s="3"/>
    </row>
    <row r="1004" spans="34:34" x14ac:dyDescent="0.2">
      <c r="AH1004" s="3"/>
    </row>
    <row r="1005" spans="34:34" x14ac:dyDescent="0.2">
      <c r="AH1005" s="3"/>
    </row>
    <row r="1006" spans="34:34" x14ac:dyDescent="0.2">
      <c r="AH1006" s="3"/>
    </row>
    <row r="1007" spans="34:34" x14ac:dyDescent="0.2">
      <c r="AH1007" s="3"/>
    </row>
    <row r="1008" spans="34:34" x14ac:dyDescent="0.2">
      <c r="AH1008" s="3"/>
    </row>
    <row r="1009" spans="34:34" x14ac:dyDescent="0.2">
      <c r="AH1009" s="3"/>
    </row>
    <row r="1010" spans="34:34" x14ac:dyDescent="0.2">
      <c r="AH1010" s="3"/>
    </row>
    <row r="1011" spans="34:34" x14ac:dyDescent="0.2">
      <c r="AH1011" s="3"/>
    </row>
    <row r="1012" spans="34:34" x14ac:dyDescent="0.2">
      <c r="AH1012" s="3"/>
    </row>
    <row r="1013" spans="34:34" x14ac:dyDescent="0.2">
      <c r="AH1013" s="3"/>
    </row>
    <row r="1014" spans="34:34" x14ac:dyDescent="0.2">
      <c r="AH1014" s="3"/>
    </row>
    <row r="1015" spans="34:34" x14ac:dyDescent="0.2">
      <c r="AH1015" s="3"/>
    </row>
    <row r="1016" spans="34:34" x14ac:dyDescent="0.2">
      <c r="AH1016" s="3"/>
    </row>
    <row r="1017" spans="34:34" x14ac:dyDescent="0.2">
      <c r="AH1017" s="3"/>
    </row>
    <row r="1018" spans="34:34" x14ac:dyDescent="0.2">
      <c r="AH1018" s="3"/>
    </row>
    <row r="1019" spans="34:34" x14ac:dyDescent="0.2">
      <c r="AH1019" s="3"/>
    </row>
    <row r="1020" spans="34:34" x14ac:dyDescent="0.2">
      <c r="AH1020" s="3"/>
    </row>
    <row r="1021" spans="34:34" x14ac:dyDescent="0.2">
      <c r="AH1021" s="3"/>
    </row>
    <row r="1022" spans="34:34" x14ac:dyDescent="0.2">
      <c r="AH1022" s="3"/>
    </row>
    <row r="1023" spans="34:34" x14ac:dyDescent="0.2">
      <c r="AH1023" s="3"/>
    </row>
    <row r="1024" spans="34:34" x14ac:dyDescent="0.2">
      <c r="AH1024" s="3"/>
    </row>
    <row r="1025" spans="34:34" x14ac:dyDescent="0.2">
      <c r="AH1025" s="3"/>
    </row>
    <row r="1026" spans="34:34" x14ac:dyDescent="0.2">
      <c r="AH1026" s="3"/>
    </row>
    <row r="1027" spans="34:34" x14ac:dyDescent="0.2">
      <c r="AH1027" s="3"/>
    </row>
    <row r="1028" spans="34:34" x14ac:dyDescent="0.2">
      <c r="AH1028" s="3"/>
    </row>
    <row r="1029" spans="34:34" x14ac:dyDescent="0.2">
      <c r="AH1029" s="3"/>
    </row>
    <row r="1030" spans="34:34" x14ac:dyDescent="0.2">
      <c r="AH1030" s="3"/>
    </row>
    <row r="1031" spans="34:34" x14ac:dyDescent="0.2">
      <c r="AH1031" s="3"/>
    </row>
    <row r="1032" spans="34:34" x14ac:dyDescent="0.2">
      <c r="AH1032" s="3"/>
    </row>
    <row r="1033" spans="34:34" x14ac:dyDescent="0.2">
      <c r="AH1033" s="3"/>
    </row>
    <row r="1034" spans="34:34" x14ac:dyDescent="0.2">
      <c r="AH1034" s="3"/>
    </row>
    <row r="1035" spans="34:34" x14ac:dyDescent="0.2">
      <c r="AH1035" s="3"/>
    </row>
    <row r="1036" spans="34:34" x14ac:dyDescent="0.2">
      <c r="AH1036" s="3"/>
    </row>
    <row r="1037" spans="34:34" x14ac:dyDescent="0.2">
      <c r="AH1037" s="3"/>
    </row>
    <row r="1038" spans="34:34" x14ac:dyDescent="0.2">
      <c r="AH1038" s="3"/>
    </row>
    <row r="1039" spans="34:34" x14ac:dyDescent="0.2">
      <c r="AH1039" s="3"/>
    </row>
    <row r="1040" spans="34:34" x14ac:dyDescent="0.2">
      <c r="AH1040" s="3"/>
    </row>
    <row r="1041" spans="34:34" x14ac:dyDescent="0.2">
      <c r="AH1041" s="3"/>
    </row>
    <row r="1042" spans="34:34" x14ac:dyDescent="0.2">
      <c r="AH1042" s="3"/>
    </row>
    <row r="1043" spans="34:34" x14ac:dyDescent="0.2">
      <c r="AH1043" s="3"/>
    </row>
    <row r="1044" spans="34:34" x14ac:dyDescent="0.2">
      <c r="AH1044" s="3"/>
    </row>
    <row r="1045" spans="34:34" x14ac:dyDescent="0.2">
      <c r="AH1045" s="3"/>
    </row>
    <row r="1046" spans="34:34" x14ac:dyDescent="0.2">
      <c r="AH1046" s="3"/>
    </row>
    <row r="1047" spans="34:34" x14ac:dyDescent="0.2">
      <c r="AH1047" s="3"/>
    </row>
    <row r="1048" spans="34:34" x14ac:dyDescent="0.2">
      <c r="AH1048" s="3"/>
    </row>
    <row r="1049" spans="34:34" x14ac:dyDescent="0.2">
      <c r="AH1049" s="3"/>
    </row>
    <row r="1050" spans="34:34" x14ac:dyDescent="0.2">
      <c r="AH1050" s="3"/>
    </row>
    <row r="1051" spans="34:34" x14ac:dyDescent="0.2">
      <c r="AH1051" s="3"/>
    </row>
    <row r="1052" spans="34:34" x14ac:dyDescent="0.2">
      <c r="AH1052" s="3"/>
    </row>
    <row r="1053" spans="34:34" x14ac:dyDescent="0.2">
      <c r="AH1053" s="3"/>
    </row>
    <row r="1054" spans="34:34" x14ac:dyDescent="0.2">
      <c r="AH1054" s="3"/>
    </row>
    <row r="1055" spans="34:34" x14ac:dyDescent="0.2">
      <c r="AH1055" s="3"/>
    </row>
    <row r="1056" spans="34:34" x14ac:dyDescent="0.2">
      <c r="AH1056" s="3"/>
    </row>
    <row r="1057" spans="34:34" x14ac:dyDescent="0.2">
      <c r="AH1057" s="3"/>
    </row>
    <row r="1058" spans="34:34" x14ac:dyDescent="0.2">
      <c r="AH1058" s="3"/>
    </row>
    <row r="1059" spans="34:34" x14ac:dyDescent="0.2">
      <c r="AH1059" s="3"/>
    </row>
    <row r="1060" spans="34:34" x14ac:dyDescent="0.2">
      <c r="AH1060" s="3"/>
    </row>
    <row r="1061" spans="34:34" x14ac:dyDescent="0.2">
      <c r="AH1061" s="3"/>
    </row>
    <row r="1062" spans="34:34" x14ac:dyDescent="0.2">
      <c r="AH1062" s="3"/>
    </row>
    <row r="1063" spans="34:34" x14ac:dyDescent="0.2">
      <c r="AH1063" s="3"/>
    </row>
    <row r="1064" spans="34:34" x14ac:dyDescent="0.2">
      <c r="AH1064" s="3"/>
    </row>
    <row r="1065" spans="34:34" x14ac:dyDescent="0.2">
      <c r="AH1065" s="3"/>
    </row>
    <row r="1066" spans="34:34" x14ac:dyDescent="0.2">
      <c r="AH1066" s="3"/>
    </row>
    <row r="1067" spans="34:34" x14ac:dyDescent="0.2">
      <c r="AH1067" s="3"/>
    </row>
    <row r="1068" spans="34:34" x14ac:dyDescent="0.2">
      <c r="AH1068" s="3"/>
    </row>
    <row r="1069" spans="34:34" x14ac:dyDescent="0.2">
      <c r="AH1069" s="3"/>
    </row>
    <row r="1070" spans="34:34" x14ac:dyDescent="0.2">
      <c r="AH1070" s="3"/>
    </row>
    <row r="1071" spans="34:34" x14ac:dyDescent="0.2">
      <c r="AH1071" s="3"/>
    </row>
    <row r="1072" spans="34:34" x14ac:dyDescent="0.2">
      <c r="AH1072" s="3"/>
    </row>
    <row r="1073" spans="34:34" x14ac:dyDescent="0.2">
      <c r="AH1073" s="3"/>
    </row>
    <row r="1074" spans="34:34" x14ac:dyDescent="0.2">
      <c r="AH1074" s="3"/>
    </row>
    <row r="1075" spans="34:34" x14ac:dyDescent="0.2">
      <c r="AH1075" s="3"/>
    </row>
    <row r="1076" spans="34:34" x14ac:dyDescent="0.2">
      <c r="AH1076" s="3"/>
    </row>
    <row r="1077" spans="34:34" x14ac:dyDescent="0.2">
      <c r="AH1077" s="3"/>
    </row>
    <row r="1078" spans="34:34" x14ac:dyDescent="0.2">
      <c r="AH1078" s="3"/>
    </row>
    <row r="1079" spans="34:34" x14ac:dyDescent="0.2">
      <c r="AH1079" s="3"/>
    </row>
    <row r="1080" spans="34:34" x14ac:dyDescent="0.2">
      <c r="AH1080" s="3"/>
    </row>
    <row r="1081" spans="34:34" x14ac:dyDescent="0.2">
      <c r="AH1081" s="3"/>
    </row>
    <row r="1082" spans="34:34" x14ac:dyDescent="0.2">
      <c r="AH1082" s="3"/>
    </row>
    <row r="1083" spans="34:34" x14ac:dyDescent="0.2">
      <c r="AH1083" s="3"/>
    </row>
    <row r="1084" spans="34:34" x14ac:dyDescent="0.2">
      <c r="AH1084" s="3"/>
    </row>
    <row r="1085" spans="34:34" x14ac:dyDescent="0.2">
      <c r="AH1085" s="3"/>
    </row>
    <row r="1086" spans="34:34" x14ac:dyDescent="0.2">
      <c r="AH1086" s="3"/>
    </row>
    <row r="1087" spans="34:34" x14ac:dyDescent="0.2">
      <c r="AH1087" s="3"/>
    </row>
    <row r="1088" spans="34:34" x14ac:dyDescent="0.2">
      <c r="AH1088" s="3"/>
    </row>
    <row r="1089" spans="34:34" x14ac:dyDescent="0.2">
      <c r="AH1089" s="3"/>
    </row>
    <row r="1090" spans="34:34" x14ac:dyDescent="0.2">
      <c r="AH1090" s="3"/>
    </row>
    <row r="1091" spans="34:34" x14ac:dyDescent="0.2">
      <c r="AH1091" s="3"/>
    </row>
    <row r="1092" spans="34:34" x14ac:dyDescent="0.2">
      <c r="AH1092" s="3"/>
    </row>
    <row r="1093" spans="34:34" x14ac:dyDescent="0.2">
      <c r="AH1093" s="3"/>
    </row>
    <row r="1094" spans="34:34" x14ac:dyDescent="0.2">
      <c r="AH1094" s="3"/>
    </row>
    <row r="1095" spans="34:34" x14ac:dyDescent="0.2">
      <c r="AH1095" s="3"/>
    </row>
    <row r="1096" spans="34:34" x14ac:dyDescent="0.2">
      <c r="AH1096" s="3"/>
    </row>
    <row r="1097" spans="34:34" x14ac:dyDescent="0.2">
      <c r="AH1097" s="3"/>
    </row>
    <row r="1098" spans="34:34" x14ac:dyDescent="0.2">
      <c r="AH1098" s="3"/>
    </row>
    <row r="1099" spans="34:34" x14ac:dyDescent="0.2">
      <c r="AH1099" s="3"/>
    </row>
    <row r="1100" spans="34:34" x14ac:dyDescent="0.2">
      <c r="AH1100" s="3"/>
    </row>
    <row r="1101" spans="34:34" x14ac:dyDescent="0.2">
      <c r="AH1101" s="3"/>
    </row>
    <row r="1102" spans="34:34" x14ac:dyDescent="0.2">
      <c r="AH1102" s="3"/>
    </row>
    <row r="1103" spans="34:34" x14ac:dyDescent="0.2">
      <c r="AH1103" s="3"/>
    </row>
    <row r="1104" spans="34:34" x14ac:dyDescent="0.2">
      <c r="AH1104" s="3"/>
    </row>
    <row r="1105" spans="34:34" x14ac:dyDescent="0.2">
      <c r="AH1105" s="3"/>
    </row>
    <row r="1106" spans="34:34" x14ac:dyDescent="0.2">
      <c r="AH1106" s="3"/>
    </row>
    <row r="1107" spans="34:34" x14ac:dyDescent="0.2">
      <c r="AH1107" s="3"/>
    </row>
    <row r="1108" spans="34:34" x14ac:dyDescent="0.2">
      <c r="AH1108" s="3"/>
    </row>
    <row r="1109" spans="34:34" x14ac:dyDescent="0.2">
      <c r="AH1109" s="3"/>
    </row>
    <row r="1110" spans="34:34" x14ac:dyDescent="0.2">
      <c r="AH1110" s="3"/>
    </row>
    <row r="1111" spans="34:34" x14ac:dyDescent="0.2">
      <c r="AH1111" s="3"/>
    </row>
    <row r="1112" spans="34:34" x14ac:dyDescent="0.2">
      <c r="AH1112" s="3"/>
    </row>
    <row r="1113" spans="34:34" x14ac:dyDescent="0.2">
      <c r="AH1113" s="3"/>
    </row>
    <row r="1114" spans="34:34" x14ac:dyDescent="0.2">
      <c r="AH1114" s="3"/>
    </row>
    <row r="1115" spans="34:34" x14ac:dyDescent="0.2">
      <c r="AH1115" s="3"/>
    </row>
    <row r="1116" spans="34:34" x14ac:dyDescent="0.2">
      <c r="AH1116" s="3"/>
    </row>
    <row r="1117" spans="34:34" x14ac:dyDescent="0.2">
      <c r="AH1117" s="3"/>
    </row>
    <row r="1118" spans="34:34" x14ac:dyDescent="0.2">
      <c r="AH1118" s="3"/>
    </row>
    <row r="1119" spans="34:34" x14ac:dyDescent="0.2">
      <c r="AH1119" s="3"/>
    </row>
    <row r="1120" spans="34:34" x14ac:dyDescent="0.2">
      <c r="AH1120" s="3"/>
    </row>
    <row r="1121" spans="34:34" x14ac:dyDescent="0.2">
      <c r="AH1121" s="3"/>
    </row>
    <row r="1122" spans="34:34" x14ac:dyDescent="0.2">
      <c r="AH1122" s="3"/>
    </row>
    <row r="1123" spans="34:34" x14ac:dyDescent="0.2">
      <c r="AH1123" s="3"/>
    </row>
    <row r="1124" spans="34:34" x14ac:dyDescent="0.2">
      <c r="AH1124" s="3"/>
    </row>
    <row r="1125" spans="34:34" x14ac:dyDescent="0.2">
      <c r="AH1125" s="3"/>
    </row>
    <row r="1126" spans="34:34" x14ac:dyDescent="0.2">
      <c r="AH1126" s="3"/>
    </row>
    <row r="1127" spans="34:34" x14ac:dyDescent="0.2">
      <c r="AH1127" s="3"/>
    </row>
    <row r="1128" spans="34:34" x14ac:dyDescent="0.2">
      <c r="AH1128" s="3"/>
    </row>
    <row r="1129" spans="34:34" x14ac:dyDescent="0.2">
      <c r="AH1129" s="3"/>
    </row>
    <row r="1130" spans="34:34" x14ac:dyDescent="0.2">
      <c r="AH1130" s="3"/>
    </row>
    <row r="1131" spans="34:34" x14ac:dyDescent="0.2">
      <c r="AH1131" s="3"/>
    </row>
    <row r="1132" spans="34:34" x14ac:dyDescent="0.2">
      <c r="AH1132" s="3"/>
    </row>
    <row r="1133" spans="34:34" x14ac:dyDescent="0.2">
      <c r="AH1133" s="3"/>
    </row>
    <row r="1134" spans="34:34" x14ac:dyDescent="0.2">
      <c r="AH1134" s="3"/>
    </row>
    <row r="1135" spans="34:34" x14ac:dyDescent="0.2">
      <c r="AH1135" s="3"/>
    </row>
    <row r="1136" spans="34:34" x14ac:dyDescent="0.2">
      <c r="AH1136" s="3"/>
    </row>
    <row r="1137" spans="34:34" x14ac:dyDescent="0.2">
      <c r="AH1137" s="3"/>
    </row>
    <row r="1138" spans="34:34" x14ac:dyDescent="0.2">
      <c r="AH1138" s="3"/>
    </row>
    <row r="1139" spans="34:34" x14ac:dyDescent="0.2">
      <c r="AH1139" s="3"/>
    </row>
    <row r="1140" spans="34:34" x14ac:dyDescent="0.2">
      <c r="AH1140" s="3"/>
    </row>
    <row r="1141" spans="34:34" x14ac:dyDescent="0.2">
      <c r="AH1141" s="3"/>
    </row>
    <row r="1142" spans="34:34" x14ac:dyDescent="0.2">
      <c r="AH1142" s="3"/>
    </row>
    <row r="1143" spans="34:34" x14ac:dyDescent="0.2">
      <c r="AH1143" s="3"/>
    </row>
    <row r="1144" spans="34:34" x14ac:dyDescent="0.2">
      <c r="AH1144" s="3"/>
    </row>
    <row r="1145" spans="34:34" x14ac:dyDescent="0.2">
      <c r="AH1145" s="3"/>
    </row>
    <row r="1146" spans="34:34" x14ac:dyDescent="0.2">
      <c r="AH1146" s="3"/>
    </row>
    <row r="1147" spans="34:34" x14ac:dyDescent="0.2">
      <c r="AH1147" s="3"/>
    </row>
    <row r="1148" spans="34:34" x14ac:dyDescent="0.2">
      <c r="AH1148" s="3"/>
    </row>
    <row r="1149" spans="34:34" x14ac:dyDescent="0.2">
      <c r="AH1149" s="3"/>
    </row>
    <row r="1150" spans="34:34" x14ac:dyDescent="0.2">
      <c r="AH1150" s="3"/>
    </row>
    <row r="1151" spans="34:34" x14ac:dyDescent="0.2">
      <c r="AH1151" s="3"/>
    </row>
    <row r="1152" spans="34:34" x14ac:dyDescent="0.2">
      <c r="AH1152" s="3"/>
    </row>
    <row r="1153" spans="34:34" x14ac:dyDescent="0.2">
      <c r="AH1153" s="3"/>
    </row>
    <row r="1154" spans="34:34" x14ac:dyDescent="0.2">
      <c r="AH1154" s="3"/>
    </row>
    <row r="1155" spans="34:34" x14ac:dyDescent="0.2">
      <c r="AH1155" s="3"/>
    </row>
    <row r="1156" spans="34:34" x14ac:dyDescent="0.2">
      <c r="AH1156" s="3"/>
    </row>
    <row r="1157" spans="34:34" x14ac:dyDescent="0.2">
      <c r="AH1157" s="3"/>
    </row>
    <row r="1158" spans="34:34" x14ac:dyDescent="0.2">
      <c r="AH1158" s="3"/>
    </row>
    <row r="1159" spans="34:34" x14ac:dyDescent="0.2">
      <c r="AH1159" s="3"/>
    </row>
    <row r="1160" spans="34:34" x14ac:dyDescent="0.2">
      <c r="AH1160" s="3"/>
    </row>
    <row r="1161" spans="34:34" x14ac:dyDescent="0.2">
      <c r="AH1161" s="3"/>
    </row>
    <row r="1162" spans="34:34" x14ac:dyDescent="0.2">
      <c r="AH1162" s="3"/>
    </row>
    <row r="1163" spans="34:34" x14ac:dyDescent="0.2">
      <c r="AH1163" s="3"/>
    </row>
    <row r="1164" spans="34:34" x14ac:dyDescent="0.2">
      <c r="AH1164" s="3"/>
    </row>
    <row r="1165" spans="34:34" x14ac:dyDescent="0.2">
      <c r="AH1165" s="3"/>
    </row>
    <row r="1166" spans="34:34" x14ac:dyDescent="0.2">
      <c r="AH1166" s="3"/>
    </row>
    <row r="1167" spans="34:34" x14ac:dyDescent="0.2">
      <c r="AH1167" s="3"/>
    </row>
    <row r="1168" spans="34:34" x14ac:dyDescent="0.2">
      <c r="AH1168" s="3"/>
    </row>
    <row r="1169" spans="34:34" x14ac:dyDescent="0.2">
      <c r="AH1169" s="3"/>
    </row>
    <row r="1170" spans="34:34" x14ac:dyDescent="0.2">
      <c r="AH1170" s="3"/>
    </row>
    <row r="1171" spans="34:34" x14ac:dyDescent="0.2">
      <c r="AH1171" s="3"/>
    </row>
    <row r="1172" spans="34:34" x14ac:dyDescent="0.2">
      <c r="AH1172" s="3"/>
    </row>
    <row r="1173" spans="34:34" x14ac:dyDescent="0.2">
      <c r="AH1173" s="3"/>
    </row>
    <row r="1174" spans="34:34" x14ac:dyDescent="0.2">
      <c r="AH1174" s="3"/>
    </row>
    <row r="1175" spans="34:34" x14ac:dyDescent="0.2">
      <c r="AH1175" s="3"/>
    </row>
    <row r="1176" spans="34:34" x14ac:dyDescent="0.2">
      <c r="AH1176" s="3"/>
    </row>
    <row r="1177" spans="34:34" x14ac:dyDescent="0.2">
      <c r="AH1177" s="3"/>
    </row>
    <row r="1178" spans="34:34" x14ac:dyDescent="0.2">
      <c r="AH1178" s="3"/>
    </row>
    <row r="1179" spans="34:34" x14ac:dyDescent="0.2">
      <c r="AH1179" s="3"/>
    </row>
    <row r="1180" spans="34:34" x14ac:dyDescent="0.2">
      <c r="AH1180" s="3"/>
    </row>
    <row r="1181" spans="34:34" x14ac:dyDescent="0.2">
      <c r="AH1181" s="3"/>
    </row>
    <row r="1182" spans="34:34" x14ac:dyDescent="0.2">
      <c r="AH1182" s="3"/>
    </row>
    <row r="1183" spans="34:34" x14ac:dyDescent="0.2">
      <c r="AH1183" s="3"/>
    </row>
    <row r="1184" spans="34:34" x14ac:dyDescent="0.2">
      <c r="AH1184" s="3"/>
    </row>
    <row r="1185" spans="34:34" x14ac:dyDescent="0.2">
      <c r="AH1185" s="3"/>
    </row>
    <row r="1186" spans="34:34" x14ac:dyDescent="0.2">
      <c r="AH1186" s="3"/>
    </row>
    <row r="1187" spans="34:34" x14ac:dyDescent="0.2">
      <c r="AH1187" s="3"/>
    </row>
    <row r="1188" spans="34:34" x14ac:dyDescent="0.2">
      <c r="AH1188" s="3"/>
    </row>
    <row r="1189" spans="34:34" x14ac:dyDescent="0.2">
      <c r="AH1189" s="3"/>
    </row>
    <row r="1190" spans="34:34" x14ac:dyDescent="0.2">
      <c r="AH1190" s="3"/>
    </row>
    <row r="1191" spans="34:34" x14ac:dyDescent="0.2">
      <c r="AH1191" s="3"/>
    </row>
    <row r="1192" spans="34:34" x14ac:dyDescent="0.2">
      <c r="AH1192" s="3"/>
    </row>
    <row r="1193" spans="34:34" x14ac:dyDescent="0.2">
      <c r="AH1193" s="3"/>
    </row>
    <row r="1194" spans="34:34" x14ac:dyDescent="0.2">
      <c r="AH1194" s="3"/>
    </row>
    <row r="1195" spans="34:34" x14ac:dyDescent="0.2">
      <c r="AH1195" s="3"/>
    </row>
    <row r="1196" spans="34:34" x14ac:dyDescent="0.2">
      <c r="AH1196" s="3"/>
    </row>
    <row r="1197" spans="34:34" x14ac:dyDescent="0.2">
      <c r="AH1197" s="3"/>
    </row>
    <row r="1198" spans="34:34" x14ac:dyDescent="0.2">
      <c r="AH1198" s="3"/>
    </row>
    <row r="1199" spans="34:34" x14ac:dyDescent="0.2">
      <c r="AH1199" s="3"/>
    </row>
    <row r="1200" spans="34:34" x14ac:dyDescent="0.2">
      <c r="AH1200" s="3"/>
    </row>
    <row r="1201" spans="34:34" x14ac:dyDescent="0.2">
      <c r="AH1201" s="3"/>
    </row>
    <row r="1202" spans="34:34" x14ac:dyDescent="0.2">
      <c r="AH1202" s="3"/>
    </row>
    <row r="1203" spans="34:34" x14ac:dyDescent="0.2">
      <c r="AH1203" s="3"/>
    </row>
    <row r="1204" spans="34:34" x14ac:dyDescent="0.2">
      <c r="AH1204" s="3"/>
    </row>
    <row r="1205" spans="34:34" x14ac:dyDescent="0.2">
      <c r="AH1205" s="3"/>
    </row>
    <row r="1206" spans="34:34" x14ac:dyDescent="0.2">
      <c r="AH1206" s="3"/>
    </row>
    <row r="1207" spans="34:34" x14ac:dyDescent="0.2">
      <c r="AH1207" s="3"/>
    </row>
    <row r="1208" spans="34:34" x14ac:dyDescent="0.2">
      <c r="AH1208" s="3"/>
    </row>
    <row r="1209" spans="34:34" x14ac:dyDescent="0.2">
      <c r="AH1209" s="3"/>
    </row>
    <row r="1210" spans="34:34" x14ac:dyDescent="0.2">
      <c r="AH1210" s="3"/>
    </row>
    <row r="1211" spans="34:34" x14ac:dyDescent="0.2">
      <c r="AH1211" s="3"/>
    </row>
    <row r="1212" spans="34:34" x14ac:dyDescent="0.2">
      <c r="AH1212" s="3"/>
    </row>
    <row r="1213" spans="34:34" x14ac:dyDescent="0.2">
      <c r="AH1213" s="3"/>
    </row>
    <row r="1214" spans="34:34" x14ac:dyDescent="0.2">
      <c r="AH1214" s="3"/>
    </row>
    <row r="1215" spans="34:34" x14ac:dyDescent="0.2">
      <c r="AH1215" s="3"/>
    </row>
    <row r="1216" spans="34:34" x14ac:dyDescent="0.2">
      <c r="AH1216" s="3"/>
    </row>
    <row r="1217" spans="34:34" x14ac:dyDescent="0.2">
      <c r="AH1217" s="3"/>
    </row>
    <row r="1218" spans="34:34" x14ac:dyDescent="0.2">
      <c r="AH1218" s="3"/>
    </row>
    <row r="1219" spans="34:34" x14ac:dyDescent="0.2">
      <c r="AH1219" s="3"/>
    </row>
    <row r="1220" spans="34:34" x14ac:dyDescent="0.2">
      <c r="AH1220" s="3"/>
    </row>
    <row r="1221" spans="34:34" x14ac:dyDescent="0.2">
      <c r="AH1221" s="3"/>
    </row>
    <row r="1222" spans="34:34" x14ac:dyDescent="0.2">
      <c r="AH1222" s="3"/>
    </row>
    <row r="1223" spans="34:34" x14ac:dyDescent="0.2">
      <c r="AH1223" s="3"/>
    </row>
    <row r="1224" spans="34:34" x14ac:dyDescent="0.2">
      <c r="AH1224" s="3"/>
    </row>
    <row r="1225" spans="34:34" x14ac:dyDescent="0.2">
      <c r="AH1225" s="3"/>
    </row>
    <row r="1226" spans="34:34" x14ac:dyDescent="0.2">
      <c r="AH1226" s="3"/>
    </row>
    <row r="1227" spans="34:34" x14ac:dyDescent="0.2">
      <c r="AH1227" s="3"/>
    </row>
    <row r="1228" spans="34:34" x14ac:dyDescent="0.2">
      <c r="AH1228" s="3"/>
    </row>
    <row r="1229" spans="34:34" x14ac:dyDescent="0.2">
      <c r="AH1229" s="3"/>
    </row>
    <row r="1230" spans="34:34" x14ac:dyDescent="0.2">
      <c r="AH1230" s="3"/>
    </row>
    <row r="1231" spans="34:34" x14ac:dyDescent="0.2">
      <c r="AH1231" s="3"/>
    </row>
    <row r="1232" spans="34:34" x14ac:dyDescent="0.2">
      <c r="AH1232" s="3"/>
    </row>
    <row r="1233" spans="34:34" x14ac:dyDescent="0.2">
      <c r="AH1233" s="3"/>
    </row>
    <row r="1234" spans="34:34" x14ac:dyDescent="0.2">
      <c r="AH1234" s="3"/>
    </row>
    <row r="1235" spans="34:34" x14ac:dyDescent="0.2">
      <c r="AH1235" s="3"/>
    </row>
    <row r="1236" spans="34:34" x14ac:dyDescent="0.2">
      <c r="AH1236" s="3"/>
    </row>
    <row r="1237" spans="34:34" x14ac:dyDescent="0.2">
      <c r="AH1237" s="3"/>
    </row>
    <row r="1238" spans="34:34" x14ac:dyDescent="0.2">
      <c r="AH1238" s="3"/>
    </row>
    <row r="1239" spans="34:34" x14ac:dyDescent="0.2">
      <c r="AH1239" s="3"/>
    </row>
    <row r="1240" spans="34:34" x14ac:dyDescent="0.2">
      <c r="AH1240" s="3"/>
    </row>
    <row r="1241" spans="34:34" x14ac:dyDescent="0.2">
      <c r="AH1241" s="3"/>
    </row>
    <row r="1242" spans="34:34" x14ac:dyDescent="0.2">
      <c r="AH1242" s="3"/>
    </row>
    <row r="1243" spans="34:34" x14ac:dyDescent="0.2">
      <c r="AH1243" s="3"/>
    </row>
    <row r="1244" spans="34:34" x14ac:dyDescent="0.2">
      <c r="AH1244" s="3"/>
    </row>
    <row r="1245" spans="34:34" x14ac:dyDescent="0.2">
      <c r="AH1245" s="3"/>
    </row>
    <row r="1246" spans="34:34" x14ac:dyDescent="0.2">
      <c r="AH1246" s="3"/>
    </row>
    <row r="1247" spans="34:34" x14ac:dyDescent="0.2">
      <c r="AH1247" s="3"/>
    </row>
    <row r="1248" spans="34:34" x14ac:dyDescent="0.2">
      <c r="AH1248" s="3"/>
    </row>
    <row r="1249" spans="34:34" x14ac:dyDescent="0.2">
      <c r="AH1249" s="3"/>
    </row>
    <row r="1250" spans="34:34" x14ac:dyDescent="0.2">
      <c r="AH1250" s="3"/>
    </row>
    <row r="1251" spans="34:34" x14ac:dyDescent="0.2">
      <c r="AH1251" s="3"/>
    </row>
    <row r="1252" spans="34:34" x14ac:dyDescent="0.2">
      <c r="AH1252" s="3"/>
    </row>
    <row r="1253" spans="34:34" x14ac:dyDescent="0.2">
      <c r="AH1253" s="3"/>
    </row>
    <row r="1254" spans="34:34" x14ac:dyDescent="0.2">
      <c r="AH1254" s="3"/>
    </row>
    <row r="1255" spans="34:34" x14ac:dyDescent="0.2">
      <c r="AH1255" s="3"/>
    </row>
    <row r="1256" spans="34:34" x14ac:dyDescent="0.2">
      <c r="AH1256" s="3"/>
    </row>
    <row r="1257" spans="34:34" x14ac:dyDescent="0.2">
      <c r="AH1257" s="3"/>
    </row>
    <row r="1258" spans="34:34" x14ac:dyDescent="0.2">
      <c r="AH1258" s="3"/>
    </row>
    <row r="1259" spans="34:34" x14ac:dyDescent="0.2">
      <c r="AH1259" s="3"/>
    </row>
    <row r="1260" spans="34:34" x14ac:dyDescent="0.2">
      <c r="AH1260" s="3"/>
    </row>
    <row r="1261" spans="34:34" x14ac:dyDescent="0.2">
      <c r="AH1261" s="3"/>
    </row>
    <row r="1262" spans="34:34" x14ac:dyDescent="0.2">
      <c r="AH1262" s="3"/>
    </row>
    <row r="1263" spans="34:34" x14ac:dyDescent="0.2">
      <c r="AH1263" s="3"/>
    </row>
    <row r="1264" spans="34:34" x14ac:dyDescent="0.2">
      <c r="AH1264" s="3"/>
    </row>
    <row r="1265" spans="34:34" x14ac:dyDescent="0.2">
      <c r="AH1265" s="3"/>
    </row>
    <row r="1266" spans="34:34" x14ac:dyDescent="0.2">
      <c r="AH1266" s="3"/>
    </row>
    <row r="1267" spans="34:34" x14ac:dyDescent="0.2">
      <c r="AH1267" s="3"/>
    </row>
    <row r="1268" spans="34:34" x14ac:dyDescent="0.2">
      <c r="AH1268" s="3"/>
    </row>
    <row r="1269" spans="34:34" x14ac:dyDescent="0.2">
      <c r="AH1269" s="3"/>
    </row>
    <row r="1270" spans="34:34" x14ac:dyDescent="0.2">
      <c r="AH1270" s="3"/>
    </row>
    <row r="1271" spans="34:34" x14ac:dyDescent="0.2">
      <c r="AH1271" s="3"/>
    </row>
    <row r="1272" spans="34:34" x14ac:dyDescent="0.2">
      <c r="AH1272" s="3"/>
    </row>
    <row r="1273" spans="34:34" x14ac:dyDescent="0.2">
      <c r="AH1273" s="3"/>
    </row>
    <row r="1274" spans="34:34" x14ac:dyDescent="0.2">
      <c r="AH1274" s="3"/>
    </row>
    <row r="1275" spans="34:34" x14ac:dyDescent="0.2">
      <c r="AH1275" s="3"/>
    </row>
    <row r="1276" spans="34:34" x14ac:dyDescent="0.2">
      <c r="AH1276" s="3"/>
    </row>
    <row r="1277" spans="34:34" x14ac:dyDescent="0.2">
      <c r="AH1277" s="3"/>
    </row>
    <row r="1278" spans="34:34" x14ac:dyDescent="0.2">
      <c r="AH1278" s="3"/>
    </row>
    <row r="1279" spans="34:34" x14ac:dyDescent="0.2">
      <c r="AH1279" s="3"/>
    </row>
    <row r="1280" spans="34:34" x14ac:dyDescent="0.2">
      <c r="AH1280" s="3"/>
    </row>
    <row r="1281" spans="34:34" x14ac:dyDescent="0.2">
      <c r="AH1281" s="3"/>
    </row>
    <row r="1282" spans="34:34" x14ac:dyDescent="0.2">
      <c r="AH1282" s="3"/>
    </row>
    <row r="1283" spans="34:34" x14ac:dyDescent="0.2">
      <c r="AH1283" s="3"/>
    </row>
    <row r="1284" spans="34:34" x14ac:dyDescent="0.2">
      <c r="AH1284" s="3"/>
    </row>
    <row r="1285" spans="34:34" x14ac:dyDescent="0.2">
      <c r="AH1285" s="3"/>
    </row>
    <row r="1286" spans="34:34" x14ac:dyDescent="0.2">
      <c r="AH1286" s="3"/>
    </row>
    <row r="1287" spans="34:34" x14ac:dyDescent="0.2">
      <c r="AH1287" s="3"/>
    </row>
    <row r="1288" spans="34:34" x14ac:dyDescent="0.2">
      <c r="AH1288" s="3"/>
    </row>
    <row r="1289" spans="34:34" x14ac:dyDescent="0.2">
      <c r="AH1289" s="3"/>
    </row>
    <row r="1290" spans="34:34" x14ac:dyDescent="0.2">
      <c r="AH1290" s="3"/>
    </row>
    <row r="1291" spans="34:34" x14ac:dyDescent="0.2">
      <c r="AH1291" s="3"/>
    </row>
    <row r="1292" spans="34:34" x14ac:dyDescent="0.2">
      <c r="AH1292" s="3"/>
    </row>
    <row r="1293" spans="34:34" x14ac:dyDescent="0.2">
      <c r="AH1293" s="3"/>
    </row>
    <row r="1294" spans="34:34" x14ac:dyDescent="0.2">
      <c r="AH1294" s="3"/>
    </row>
    <row r="1295" spans="34:34" x14ac:dyDescent="0.2">
      <c r="AH1295" s="3"/>
    </row>
    <row r="1296" spans="34:34" x14ac:dyDescent="0.2">
      <c r="AH1296" s="3"/>
    </row>
    <row r="1297" spans="34:34" x14ac:dyDescent="0.2">
      <c r="AH1297" s="3"/>
    </row>
    <row r="1298" spans="34:34" x14ac:dyDescent="0.2">
      <c r="AH1298" s="3"/>
    </row>
    <row r="1299" spans="34:34" x14ac:dyDescent="0.2">
      <c r="AH1299" s="3"/>
    </row>
    <row r="1300" spans="34:34" x14ac:dyDescent="0.2">
      <c r="AH1300" s="3"/>
    </row>
    <row r="1301" spans="34:34" x14ac:dyDescent="0.2">
      <c r="AH1301" s="3"/>
    </row>
    <row r="1302" spans="34:34" x14ac:dyDescent="0.2">
      <c r="AH1302" s="3"/>
    </row>
    <row r="1303" spans="34:34" x14ac:dyDescent="0.2">
      <c r="AH1303" s="3"/>
    </row>
    <row r="1304" spans="34:34" x14ac:dyDescent="0.2">
      <c r="AH1304" s="3"/>
    </row>
    <row r="1305" spans="34:34" x14ac:dyDescent="0.2">
      <c r="AH1305" s="3"/>
    </row>
    <row r="1306" spans="34:34" x14ac:dyDescent="0.2">
      <c r="AH1306" s="3"/>
    </row>
    <row r="1307" spans="34:34" x14ac:dyDescent="0.2">
      <c r="AH1307" s="3"/>
    </row>
    <row r="1308" spans="34:34" x14ac:dyDescent="0.2">
      <c r="AH1308" s="3"/>
    </row>
    <row r="1309" spans="34:34" x14ac:dyDescent="0.2">
      <c r="AH1309" s="3"/>
    </row>
    <row r="1310" spans="34:34" x14ac:dyDescent="0.2">
      <c r="AH1310" s="3"/>
    </row>
    <row r="1311" spans="34:34" x14ac:dyDescent="0.2">
      <c r="AH1311" s="3"/>
    </row>
    <row r="1312" spans="34:34" x14ac:dyDescent="0.2">
      <c r="AH1312" s="3"/>
    </row>
    <row r="1313" spans="34:34" x14ac:dyDescent="0.2">
      <c r="AH1313" s="3"/>
    </row>
    <row r="1314" spans="34:34" x14ac:dyDescent="0.2">
      <c r="AH1314" s="3"/>
    </row>
    <row r="1315" spans="34:34" x14ac:dyDescent="0.2">
      <c r="AH1315" s="3"/>
    </row>
    <row r="1316" spans="34:34" x14ac:dyDescent="0.2">
      <c r="AH1316" s="3"/>
    </row>
    <row r="1317" spans="34:34" x14ac:dyDescent="0.2">
      <c r="AH1317" s="3"/>
    </row>
    <row r="1318" spans="34:34" x14ac:dyDescent="0.2">
      <c r="AH1318" s="3"/>
    </row>
    <row r="1319" spans="34:34" x14ac:dyDescent="0.2">
      <c r="AH1319" s="3"/>
    </row>
    <row r="1320" spans="34:34" x14ac:dyDescent="0.2">
      <c r="AH1320" s="3"/>
    </row>
    <row r="1321" spans="34:34" x14ac:dyDescent="0.2">
      <c r="AH1321" s="3"/>
    </row>
    <row r="1322" spans="34:34" x14ac:dyDescent="0.2">
      <c r="AH1322" s="3"/>
    </row>
    <row r="1323" spans="34:34" x14ac:dyDescent="0.2">
      <c r="AH1323" s="3"/>
    </row>
    <row r="1324" spans="34:34" x14ac:dyDescent="0.2">
      <c r="AH1324" s="3"/>
    </row>
    <row r="1325" spans="34:34" x14ac:dyDescent="0.2">
      <c r="AH1325" s="3"/>
    </row>
    <row r="1326" spans="34:34" x14ac:dyDescent="0.2">
      <c r="AH1326" s="3"/>
    </row>
    <row r="1327" spans="34:34" x14ac:dyDescent="0.2">
      <c r="AH1327" s="3"/>
    </row>
    <row r="1328" spans="34:34" x14ac:dyDescent="0.2">
      <c r="AH1328" s="3"/>
    </row>
    <row r="1329" spans="34:34" x14ac:dyDescent="0.2">
      <c r="AH1329" s="3"/>
    </row>
    <row r="1330" spans="34:34" x14ac:dyDescent="0.2">
      <c r="AH1330" s="3"/>
    </row>
    <row r="1331" spans="34:34" x14ac:dyDescent="0.2">
      <c r="AH1331" s="3"/>
    </row>
    <row r="1332" spans="34:34" x14ac:dyDescent="0.2">
      <c r="AH1332" s="3"/>
    </row>
    <row r="1333" spans="34:34" x14ac:dyDescent="0.2">
      <c r="AH1333" s="3"/>
    </row>
    <row r="1334" spans="34:34" x14ac:dyDescent="0.2">
      <c r="AH1334" s="3"/>
    </row>
    <row r="1335" spans="34:34" x14ac:dyDescent="0.2">
      <c r="AH1335" s="3"/>
    </row>
    <row r="1336" spans="34:34" x14ac:dyDescent="0.2">
      <c r="AH1336" s="3"/>
    </row>
    <row r="1337" spans="34:34" x14ac:dyDescent="0.2">
      <c r="AH1337" s="3"/>
    </row>
    <row r="1338" spans="34:34" x14ac:dyDescent="0.2">
      <c r="AH1338" s="3"/>
    </row>
    <row r="1339" spans="34:34" x14ac:dyDescent="0.2">
      <c r="AH1339" s="3"/>
    </row>
    <row r="1340" spans="34:34" x14ac:dyDescent="0.2">
      <c r="AH1340" s="3"/>
    </row>
    <row r="1341" spans="34:34" x14ac:dyDescent="0.2">
      <c r="AH1341" s="3"/>
    </row>
    <row r="1342" spans="34:34" x14ac:dyDescent="0.2">
      <c r="AH1342" s="3"/>
    </row>
    <row r="1343" spans="34:34" x14ac:dyDescent="0.2">
      <c r="AH1343" s="3"/>
    </row>
    <row r="1344" spans="34:34" x14ac:dyDescent="0.2">
      <c r="AH1344" s="3"/>
    </row>
    <row r="1345" spans="34:34" x14ac:dyDescent="0.2">
      <c r="AH1345" s="3"/>
    </row>
    <row r="1346" spans="34:34" x14ac:dyDescent="0.2">
      <c r="AH1346" s="3"/>
    </row>
    <row r="1347" spans="34:34" x14ac:dyDescent="0.2">
      <c r="AH1347" s="3"/>
    </row>
    <row r="1348" spans="34:34" x14ac:dyDescent="0.2">
      <c r="AH1348" s="3"/>
    </row>
    <row r="1349" spans="34:34" x14ac:dyDescent="0.2">
      <c r="AH1349" s="3"/>
    </row>
    <row r="1350" spans="34:34" x14ac:dyDescent="0.2">
      <c r="AH1350" s="3"/>
    </row>
    <row r="1351" spans="34:34" x14ac:dyDescent="0.2">
      <c r="AH1351" s="3"/>
    </row>
    <row r="1352" spans="34:34" x14ac:dyDescent="0.2">
      <c r="AH1352" s="3"/>
    </row>
    <row r="1353" spans="34:34" x14ac:dyDescent="0.2">
      <c r="AH1353" s="3"/>
    </row>
    <row r="1354" spans="34:34" x14ac:dyDescent="0.2">
      <c r="AH1354" s="3"/>
    </row>
    <row r="1355" spans="34:34" x14ac:dyDescent="0.2">
      <c r="AH1355" s="3"/>
    </row>
    <row r="1356" spans="34:34" x14ac:dyDescent="0.2">
      <c r="AH1356" s="3"/>
    </row>
    <row r="1357" spans="34:34" x14ac:dyDescent="0.2">
      <c r="AH1357" s="3"/>
    </row>
    <row r="1358" spans="34:34" x14ac:dyDescent="0.2">
      <c r="AH1358" s="3"/>
    </row>
    <row r="1359" spans="34:34" x14ac:dyDescent="0.2">
      <c r="AH1359" s="3"/>
    </row>
    <row r="1360" spans="34:34" x14ac:dyDescent="0.2">
      <c r="AH1360" s="3"/>
    </row>
    <row r="1361" spans="34:34" x14ac:dyDescent="0.2">
      <c r="AH1361" s="3"/>
    </row>
    <row r="1362" spans="34:34" x14ac:dyDescent="0.2">
      <c r="AH1362" s="3"/>
    </row>
    <row r="1363" spans="34:34" x14ac:dyDescent="0.2">
      <c r="AH1363" s="3"/>
    </row>
    <row r="1364" spans="34:34" x14ac:dyDescent="0.2">
      <c r="AH1364" s="3"/>
    </row>
    <row r="1365" spans="34:34" x14ac:dyDescent="0.2">
      <c r="AH1365" s="3"/>
    </row>
    <row r="1366" spans="34:34" x14ac:dyDescent="0.2">
      <c r="AH1366" s="3"/>
    </row>
    <row r="1367" spans="34:34" x14ac:dyDescent="0.2">
      <c r="AH1367" s="3"/>
    </row>
    <row r="1368" spans="34:34" x14ac:dyDescent="0.2">
      <c r="AH1368" s="3"/>
    </row>
    <row r="1369" spans="34:34" x14ac:dyDescent="0.2">
      <c r="AH1369" s="3"/>
    </row>
    <row r="1370" spans="34:34" x14ac:dyDescent="0.2">
      <c r="AH1370" s="3"/>
    </row>
    <row r="1371" spans="34:34" x14ac:dyDescent="0.2">
      <c r="AH1371" s="3"/>
    </row>
    <row r="1372" spans="34:34" x14ac:dyDescent="0.2">
      <c r="AH1372" s="3"/>
    </row>
    <row r="1373" spans="34:34" x14ac:dyDescent="0.2">
      <c r="AH1373" s="3"/>
    </row>
    <row r="1374" spans="34:34" x14ac:dyDescent="0.2">
      <c r="AH1374" s="3"/>
    </row>
    <row r="1375" spans="34:34" x14ac:dyDescent="0.2">
      <c r="AH1375" s="3"/>
    </row>
    <row r="1376" spans="34:34" x14ac:dyDescent="0.2">
      <c r="AH1376" s="3"/>
    </row>
    <row r="1377" spans="34:34" x14ac:dyDescent="0.2">
      <c r="AH1377" s="3"/>
    </row>
    <row r="1378" spans="34:34" x14ac:dyDescent="0.2">
      <c r="AH1378" s="3"/>
    </row>
    <row r="1379" spans="34:34" x14ac:dyDescent="0.2">
      <c r="AH1379" s="3"/>
    </row>
    <row r="1380" spans="34:34" x14ac:dyDescent="0.2">
      <c r="AH1380" s="3"/>
    </row>
    <row r="1381" spans="34:34" x14ac:dyDescent="0.2">
      <c r="AH1381" s="3"/>
    </row>
    <row r="1382" spans="34:34" x14ac:dyDescent="0.2">
      <c r="AH1382" s="3"/>
    </row>
    <row r="1383" spans="34:34" x14ac:dyDescent="0.2">
      <c r="AH1383" s="3"/>
    </row>
    <row r="1384" spans="34:34" x14ac:dyDescent="0.2">
      <c r="AH1384" s="3"/>
    </row>
    <row r="1385" spans="34:34" x14ac:dyDescent="0.2">
      <c r="AH1385" s="3"/>
    </row>
    <row r="1386" spans="34:34" x14ac:dyDescent="0.2">
      <c r="AH1386" s="3"/>
    </row>
    <row r="1387" spans="34:34" x14ac:dyDescent="0.2">
      <c r="AH1387" s="3"/>
    </row>
    <row r="1388" spans="34:34" x14ac:dyDescent="0.2">
      <c r="AH1388" s="3"/>
    </row>
    <row r="1389" spans="34:34" x14ac:dyDescent="0.2">
      <c r="AH1389" s="3"/>
    </row>
    <row r="1390" spans="34:34" x14ac:dyDescent="0.2">
      <c r="AH1390" s="3"/>
    </row>
    <row r="1391" spans="34:34" x14ac:dyDescent="0.2">
      <c r="AH1391" s="3"/>
    </row>
    <row r="1392" spans="34:34" x14ac:dyDescent="0.2">
      <c r="AH1392" s="3"/>
    </row>
    <row r="1393" spans="34:34" x14ac:dyDescent="0.2">
      <c r="AH1393" s="3"/>
    </row>
    <row r="1394" spans="34:34" x14ac:dyDescent="0.2">
      <c r="AH1394" s="3"/>
    </row>
    <row r="1395" spans="34:34" x14ac:dyDescent="0.2">
      <c r="AH1395" s="3"/>
    </row>
    <row r="1396" spans="34:34" x14ac:dyDescent="0.2">
      <c r="AH1396" s="3"/>
    </row>
    <row r="1397" spans="34:34" x14ac:dyDescent="0.2">
      <c r="AH1397" s="3"/>
    </row>
    <row r="1398" spans="34:34" x14ac:dyDescent="0.2">
      <c r="AH1398" s="3"/>
    </row>
    <row r="1399" spans="34:34" x14ac:dyDescent="0.2">
      <c r="AH1399" s="3"/>
    </row>
    <row r="1400" spans="34:34" x14ac:dyDescent="0.2">
      <c r="AH1400" s="3"/>
    </row>
    <row r="1401" spans="34:34" x14ac:dyDescent="0.2">
      <c r="AH1401" s="3"/>
    </row>
    <row r="1402" spans="34:34" x14ac:dyDescent="0.2">
      <c r="AH1402" s="3"/>
    </row>
    <row r="1403" spans="34:34" x14ac:dyDescent="0.2">
      <c r="AH1403" s="3"/>
    </row>
    <row r="1404" spans="34:34" x14ac:dyDescent="0.2">
      <c r="AH1404" s="3"/>
    </row>
    <row r="1405" spans="34:34" x14ac:dyDescent="0.2">
      <c r="AH1405" s="3"/>
    </row>
    <row r="1406" spans="34:34" x14ac:dyDescent="0.2">
      <c r="AH1406" s="3"/>
    </row>
    <row r="1407" spans="34:34" x14ac:dyDescent="0.2">
      <c r="AH1407" s="3"/>
    </row>
    <row r="1408" spans="34:34" x14ac:dyDescent="0.2">
      <c r="AH1408" s="3"/>
    </row>
    <row r="1409" spans="34:34" x14ac:dyDescent="0.2">
      <c r="AH1409" s="3"/>
    </row>
    <row r="1410" spans="34:34" x14ac:dyDescent="0.2">
      <c r="AH1410" s="3"/>
    </row>
    <row r="1411" spans="34:34" x14ac:dyDescent="0.2">
      <c r="AH1411" s="3"/>
    </row>
    <row r="1412" spans="34:34" x14ac:dyDescent="0.2">
      <c r="AH1412" s="3"/>
    </row>
    <row r="1413" spans="34:34" x14ac:dyDescent="0.2">
      <c r="AH1413" s="3"/>
    </row>
    <row r="1414" spans="34:34" x14ac:dyDescent="0.2">
      <c r="AH1414" s="3"/>
    </row>
    <row r="1415" spans="34:34" x14ac:dyDescent="0.2">
      <c r="AH1415" s="3"/>
    </row>
    <row r="1416" spans="34:34" x14ac:dyDescent="0.2">
      <c r="AH1416" s="3"/>
    </row>
    <row r="1417" spans="34:34" x14ac:dyDescent="0.2">
      <c r="AH1417" s="3"/>
    </row>
    <row r="1418" spans="34:34" x14ac:dyDescent="0.2">
      <c r="AH1418" s="3"/>
    </row>
    <row r="1419" spans="34:34" x14ac:dyDescent="0.2">
      <c r="AH1419" s="3"/>
    </row>
    <row r="1420" spans="34:34" x14ac:dyDescent="0.2">
      <c r="AH1420" s="3"/>
    </row>
    <row r="1421" spans="34:34" x14ac:dyDescent="0.2">
      <c r="AH1421" s="3"/>
    </row>
    <row r="1422" spans="34:34" x14ac:dyDescent="0.2">
      <c r="AH1422" s="3"/>
    </row>
    <row r="1423" spans="34:34" x14ac:dyDescent="0.2">
      <c r="AH1423" s="3"/>
    </row>
    <row r="1424" spans="34:34" x14ac:dyDescent="0.2">
      <c r="AH1424" s="3"/>
    </row>
    <row r="1425" spans="34:34" x14ac:dyDescent="0.2">
      <c r="AH1425" s="3"/>
    </row>
    <row r="1426" spans="34:34" x14ac:dyDescent="0.2">
      <c r="AH1426" s="3"/>
    </row>
    <row r="1427" spans="34:34" x14ac:dyDescent="0.2">
      <c r="AH1427" s="3"/>
    </row>
    <row r="1428" spans="34:34" x14ac:dyDescent="0.2">
      <c r="AH1428" s="3"/>
    </row>
    <row r="1429" spans="34:34" x14ac:dyDescent="0.2">
      <c r="AH1429" s="3"/>
    </row>
    <row r="1430" spans="34:34" x14ac:dyDescent="0.2">
      <c r="AH1430" s="3"/>
    </row>
    <row r="1431" spans="34:34" x14ac:dyDescent="0.2">
      <c r="AH1431" s="3"/>
    </row>
    <row r="1432" spans="34:34" x14ac:dyDescent="0.2">
      <c r="AH1432" s="3"/>
    </row>
    <row r="1433" spans="34:34" x14ac:dyDescent="0.2">
      <c r="AH1433" s="3"/>
    </row>
    <row r="1434" spans="34:34" x14ac:dyDescent="0.2">
      <c r="AH1434" s="3"/>
    </row>
    <row r="1435" spans="34:34" x14ac:dyDescent="0.2">
      <c r="AH1435" s="3"/>
    </row>
    <row r="1436" spans="34:34" x14ac:dyDescent="0.2">
      <c r="AH1436" s="3"/>
    </row>
    <row r="1437" spans="34:34" x14ac:dyDescent="0.2">
      <c r="AH1437" s="3"/>
    </row>
    <row r="1438" spans="34:34" x14ac:dyDescent="0.2">
      <c r="AH1438" s="3"/>
    </row>
    <row r="1439" spans="34:34" x14ac:dyDescent="0.2">
      <c r="AH1439" s="3"/>
    </row>
    <row r="1440" spans="34:34" x14ac:dyDescent="0.2">
      <c r="AH1440" s="3"/>
    </row>
    <row r="1441" spans="34:34" x14ac:dyDescent="0.2">
      <c r="AH1441" s="3"/>
    </row>
    <row r="1442" spans="34:34" x14ac:dyDescent="0.2">
      <c r="AH1442" s="3"/>
    </row>
    <row r="1443" spans="34:34" x14ac:dyDescent="0.2">
      <c r="AH1443" s="3"/>
    </row>
    <row r="1444" spans="34:34" x14ac:dyDescent="0.2">
      <c r="AH1444" s="3"/>
    </row>
    <row r="1445" spans="34:34" x14ac:dyDescent="0.2">
      <c r="AH1445" s="3"/>
    </row>
    <row r="1446" spans="34:34" x14ac:dyDescent="0.2">
      <c r="AH1446" s="3"/>
    </row>
    <row r="1447" spans="34:34" x14ac:dyDescent="0.2">
      <c r="AH1447" s="3"/>
    </row>
    <row r="1448" spans="34:34" x14ac:dyDescent="0.2">
      <c r="AH1448" s="3"/>
    </row>
    <row r="1449" spans="34:34" x14ac:dyDescent="0.2">
      <c r="AH1449" s="3"/>
    </row>
    <row r="1450" spans="34:34" x14ac:dyDescent="0.2">
      <c r="AH1450" s="3"/>
    </row>
    <row r="1451" spans="34:34" x14ac:dyDescent="0.2">
      <c r="AH1451" s="3"/>
    </row>
    <row r="1452" spans="34:34" x14ac:dyDescent="0.2">
      <c r="AH1452" s="3"/>
    </row>
    <row r="1453" spans="34:34" x14ac:dyDescent="0.2">
      <c r="AH1453" s="3"/>
    </row>
    <row r="1454" spans="34:34" x14ac:dyDescent="0.2">
      <c r="AH1454" s="3"/>
    </row>
    <row r="1455" spans="34:34" x14ac:dyDescent="0.2">
      <c r="AH1455" s="3"/>
    </row>
    <row r="1456" spans="34:34" x14ac:dyDescent="0.2">
      <c r="AH1456" s="3"/>
    </row>
    <row r="1457" spans="34:34" x14ac:dyDescent="0.2">
      <c r="AH1457" s="3"/>
    </row>
    <row r="1458" spans="34:34" x14ac:dyDescent="0.2">
      <c r="AH1458" s="3"/>
    </row>
    <row r="1459" spans="34:34" x14ac:dyDescent="0.2">
      <c r="AH1459" s="3"/>
    </row>
    <row r="1460" spans="34:34" x14ac:dyDescent="0.2">
      <c r="AH1460" s="3"/>
    </row>
    <row r="1461" spans="34:34" x14ac:dyDescent="0.2">
      <c r="AH1461" s="3"/>
    </row>
    <row r="1462" spans="34:34" x14ac:dyDescent="0.2">
      <c r="AH1462" s="3"/>
    </row>
    <row r="1463" spans="34:34" x14ac:dyDescent="0.2">
      <c r="AH1463" s="3"/>
    </row>
    <row r="1464" spans="34:34" x14ac:dyDescent="0.2">
      <c r="AH1464" s="3"/>
    </row>
    <row r="1465" spans="34:34" x14ac:dyDescent="0.2">
      <c r="AH1465" s="3"/>
    </row>
    <row r="1466" spans="34:34" x14ac:dyDescent="0.2">
      <c r="AH1466" s="3"/>
    </row>
    <row r="1467" spans="34:34" x14ac:dyDescent="0.2">
      <c r="AH1467" s="3"/>
    </row>
    <row r="1468" spans="34:34" x14ac:dyDescent="0.2">
      <c r="AH1468" s="3"/>
    </row>
    <row r="1469" spans="34:34" x14ac:dyDescent="0.2">
      <c r="AH1469" s="3"/>
    </row>
    <row r="1470" spans="34:34" x14ac:dyDescent="0.2">
      <c r="AH1470" s="3"/>
    </row>
    <row r="1471" spans="34:34" x14ac:dyDescent="0.2">
      <c r="AH1471" s="3"/>
    </row>
    <row r="1472" spans="34:34" x14ac:dyDescent="0.2">
      <c r="AH1472" s="3"/>
    </row>
    <row r="1473" spans="34:34" x14ac:dyDescent="0.2">
      <c r="AH1473" s="3"/>
    </row>
    <row r="1474" spans="34:34" x14ac:dyDescent="0.2">
      <c r="AH1474" s="3"/>
    </row>
    <row r="1475" spans="34:34" x14ac:dyDescent="0.2">
      <c r="AH1475" s="3"/>
    </row>
    <row r="1476" spans="34:34" x14ac:dyDescent="0.2">
      <c r="AH1476" s="3"/>
    </row>
    <row r="1477" spans="34:34" x14ac:dyDescent="0.2">
      <c r="AH1477" s="3"/>
    </row>
    <row r="1478" spans="34:34" x14ac:dyDescent="0.2">
      <c r="AH1478" s="3"/>
    </row>
    <row r="1479" spans="34:34" x14ac:dyDescent="0.2">
      <c r="AH1479" s="3"/>
    </row>
    <row r="1480" spans="34:34" x14ac:dyDescent="0.2">
      <c r="AH1480" s="3"/>
    </row>
    <row r="1481" spans="34:34" x14ac:dyDescent="0.2">
      <c r="AH1481" s="3"/>
    </row>
    <row r="1482" spans="34:34" x14ac:dyDescent="0.2">
      <c r="AH1482" s="3"/>
    </row>
    <row r="1483" spans="34:34" x14ac:dyDescent="0.2">
      <c r="AH1483" s="3"/>
    </row>
    <row r="1484" spans="34:34" x14ac:dyDescent="0.2">
      <c r="AH1484" s="3"/>
    </row>
    <row r="1485" spans="34:34" x14ac:dyDescent="0.2">
      <c r="AH1485" s="3"/>
    </row>
    <row r="1486" spans="34:34" x14ac:dyDescent="0.2">
      <c r="AH1486" s="3"/>
    </row>
    <row r="1487" spans="34:34" x14ac:dyDescent="0.2">
      <c r="AH1487" s="3"/>
    </row>
    <row r="1488" spans="34:34" x14ac:dyDescent="0.2">
      <c r="AH1488" s="3"/>
    </row>
    <row r="1489" spans="34:34" x14ac:dyDescent="0.2">
      <c r="AH1489" s="3"/>
    </row>
    <row r="1490" spans="34:34" x14ac:dyDescent="0.2">
      <c r="AH1490" s="3"/>
    </row>
    <row r="1491" spans="34:34" x14ac:dyDescent="0.2">
      <c r="AH1491" s="3"/>
    </row>
    <row r="1492" spans="34:34" x14ac:dyDescent="0.2">
      <c r="AH1492" s="3"/>
    </row>
    <row r="1493" spans="34:34" x14ac:dyDescent="0.2">
      <c r="AH1493" s="3"/>
    </row>
    <row r="1494" spans="34:34" x14ac:dyDescent="0.2">
      <c r="AH1494" s="3"/>
    </row>
    <row r="1495" spans="34:34" x14ac:dyDescent="0.2">
      <c r="AH1495" s="3"/>
    </row>
    <row r="1496" spans="34:34" x14ac:dyDescent="0.2">
      <c r="AH1496" s="3"/>
    </row>
    <row r="1497" spans="34:34" x14ac:dyDescent="0.2">
      <c r="AH1497" s="3"/>
    </row>
    <row r="1498" spans="34:34" x14ac:dyDescent="0.2">
      <c r="AH1498" s="3"/>
    </row>
    <row r="1499" spans="34:34" x14ac:dyDescent="0.2">
      <c r="AH1499" s="3"/>
    </row>
    <row r="1500" spans="34:34" x14ac:dyDescent="0.2">
      <c r="AH1500" s="3"/>
    </row>
    <row r="1501" spans="34:34" x14ac:dyDescent="0.2">
      <c r="AH1501" s="3"/>
    </row>
    <row r="1502" spans="34:34" x14ac:dyDescent="0.2">
      <c r="AH1502" s="3"/>
    </row>
    <row r="1503" spans="34:34" x14ac:dyDescent="0.2">
      <c r="AH1503" s="3"/>
    </row>
    <row r="1504" spans="34:34" x14ac:dyDescent="0.2">
      <c r="AH1504" s="3"/>
    </row>
    <row r="1505" spans="34:34" x14ac:dyDescent="0.2">
      <c r="AH1505" s="3"/>
    </row>
    <row r="1506" spans="34:34" x14ac:dyDescent="0.2">
      <c r="AH1506" s="3"/>
    </row>
    <row r="1507" spans="34:34" x14ac:dyDescent="0.2">
      <c r="AH1507" s="3"/>
    </row>
    <row r="1508" spans="34:34" x14ac:dyDescent="0.2">
      <c r="AH1508" s="3"/>
    </row>
    <row r="1509" spans="34:34" x14ac:dyDescent="0.2">
      <c r="AH1509" s="3"/>
    </row>
    <row r="1510" spans="34:34" x14ac:dyDescent="0.2">
      <c r="AH1510" s="3"/>
    </row>
    <row r="1511" spans="34:34" x14ac:dyDescent="0.2">
      <c r="AH1511" s="3"/>
    </row>
    <row r="1512" spans="34:34" x14ac:dyDescent="0.2">
      <c r="AH1512" s="3"/>
    </row>
    <row r="1513" spans="34:34" x14ac:dyDescent="0.2">
      <c r="AH1513" s="3"/>
    </row>
    <row r="1514" spans="34:34" x14ac:dyDescent="0.2">
      <c r="AH1514" s="3"/>
    </row>
    <row r="1515" spans="34:34" x14ac:dyDescent="0.2">
      <c r="AH1515" s="3"/>
    </row>
    <row r="1516" spans="34:34" x14ac:dyDescent="0.2">
      <c r="AH1516" s="3"/>
    </row>
    <row r="1517" spans="34:34" x14ac:dyDescent="0.2">
      <c r="AH1517" s="3"/>
    </row>
    <row r="1518" spans="34:34" x14ac:dyDescent="0.2">
      <c r="AH1518" s="3"/>
    </row>
    <row r="1519" spans="34:34" x14ac:dyDescent="0.2">
      <c r="AH1519" s="3"/>
    </row>
    <row r="1520" spans="34:34" x14ac:dyDescent="0.2">
      <c r="AH1520" s="3"/>
    </row>
    <row r="1521" spans="34:34" x14ac:dyDescent="0.2">
      <c r="AH1521" s="3"/>
    </row>
    <row r="1522" spans="34:34" x14ac:dyDescent="0.2">
      <c r="AH1522" s="3"/>
    </row>
    <row r="1523" spans="34:34" x14ac:dyDescent="0.2">
      <c r="AH1523" s="3"/>
    </row>
    <row r="1524" spans="34:34" x14ac:dyDescent="0.2">
      <c r="AH1524" s="3"/>
    </row>
    <row r="1525" spans="34:34" x14ac:dyDescent="0.2">
      <c r="AH1525" s="3"/>
    </row>
    <row r="1526" spans="34:34" x14ac:dyDescent="0.2">
      <c r="AH1526" s="3"/>
    </row>
    <row r="1527" spans="34:34" x14ac:dyDescent="0.2">
      <c r="AH1527" s="3"/>
    </row>
    <row r="1528" spans="34:34" x14ac:dyDescent="0.2">
      <c r="AH1528" s="3"/>
    </row>
    <row r="1529" spans="34:34" x14ac:dyDescent="0.2">
      <c r="AH1529" s="3"/>
    </row>
    <row r="1530" spans="34:34" x14ac:dyDescent="0.2">
      <c r="AH1530" s="3"/>
    </row>
    <row r="1531" spans="34:34" x14ac:dyDescent="0.2">
      <c r="AH1531" s="3"/>
    </row>
    <row r="1532" spans="34:34" x14ac:dyDescent="0.2">
      <c r="AH1532" s="3"/>
    </row>
    <row r="1533" spans="34:34" x14ac:dyDescent="0.2">
      <c r="AH1533" s="3"/>
    </row>
    <row r="1534" spans="34:34" x14ac:dyDescent="0.2">
      <c r="AH1534" s="3"/>
    </row>
    <row r="1535" spans="34:34" x14ac:dyDescent="0.2">
      <c r="AH1535" s="3"/>
    </row>
    <row r="1536" spans="34:34" x14ac:dyDescent="0.2">
      <c r="AH1536" s="3"/>
    </row>
    <row r="1537" spans="34:34" x14ac:dyDescent="0.2">
      <c r="AH1537" s="3"/>
    </row>
    <row r="1538" spans="34:34" x14ac:dyDescent="0.2">
      <c r="AH1538" s="3"/>
    </row>
    <row r="1539" spans="34:34" x14ac:dyDescent="0.2">
      <c r="AH1539" s="3"/>
    </row>
    <row r="1540" spans="34:34" x14ac:dyDescent="0.2">
      <c r="AH1540" s="3"/>
    </row>
    <row r="1541" spans="34:34" x14ac:dyDescent="0.2">
      <c r="AH1541" s="3"/>
    </row>
    <row r="1542" spans="34:34" x14ac:dyDescent="0.2">
      <c r="AH1542" s="3"/>
    </row>
    <row r="1543" spans="34:34" x14ac:dyDescent="0.2">
      <c r="AH1543" s="3"/>
    </row>
    <row r="1544" spans="34:34" x14ac:dyDescent="0.2">
      <c r="AH1544" s="3"/>
    </row>
    <row r="1545" spans="34:34" x14ac:dyDescent="0.2">
      <c r="AH1545" s="3"/>
    </row>
    <row r="1546" spans="34:34" x14ac:dyDescent="0.2">
      <c r="AH1546" s="3"/>
    </row>
    <row r="1547" spans="34:34" x14ac:dyDescent="0.2">
      <c r="AH1547" s="3"/>
    </row>
    <row r="1548" spans="34:34" x14ac:dyDescent="0.2">
      <c r="AH1548" s="3"/>
    </row>
    <row r="1549" spans="34:34" x14ac:dyDescent="0.2">
      <c r="AH1549" s="3"/>
    </row>
    <row r="1550" spans="34:34" x14ac:dyDescent="0.2">
      <c r="AH1550" s="3"/>
    </row>
    <row r="1551" spans="34:34" x14ac:dyDescent="0.2">
      <c r="AH1551" s="3"/>
    </row>
    <row r="1552" spans="34:34" x14ac:dyDescent="0.2">
      <c r="AH1552" s="3"/>
    </row>
    <row r="1553" spans="34:34" x14ac:dyDescent="0.2">
      <c r="AH1553" s="3"/>
    </row>
    <row r="1554" spans="34:34" x14ac:dyDescent="0.2">
      <c r="AH1554" s="3"/>
    </row>
    <row r="1555" spans="34:34" x14ac:dyDescent="0.2">
      <c r="AH1555" s="3"/>
    </row>
    <row r="1556" spans="34:34" x14ac:dyDescent="0.2">
      <c r="AH1556" s="3"/>
    </row>
    <row r="1557" spans="34:34" x14ac:dyDescent="0.2">
      <c r="AH1557" s="3"/>
    </row>
    <row r="1558" spans="34:34" x14ac:dyDescent="0.2">
      <c r="AH1558" s="3"/>
    </row>
    <row r="1559" spans="34:34" x14ac:dyDescent="0.2">
      <c r="AH1559" s="3"/>
    </row>
    <row r="1560" spans="34:34" x14ac:dyDescent="0.2">
      <c r="AH1560" s="3"/>
    </row>
    <row r="1561" spans="34:34" x14ac:dyDescent="0.2">
      <c r="AH1561" s="3"/>
    </row>
    <row r="1562" spans="34:34" x14ac:dyDescent="0.2">
      <c r="AH1562" s="3"/>
    </row>
    <row r="1563" spans="34:34" x14ac:dyDescent="0.2">
      <c r="AH1563" s="3"/>
    </row>
    <row r="1564" spans="34:34" x14ac:dyDescent="0.2">
      <c r="AH1564" s="3"/>
    </row>
    <row r="1565" spans="34:34" x14ac:dyDescent="0.2">
      <c r="AH1565" s="3"/>
    </row>
    <row r="1566" spans="34:34" x14ac:dyDescent="0.2">
      <c r="AH1566" s="3"/>
    </row>
    <row r="1567" spans="34:34" x14ac:dyDescent="0.2">
      <c r="AH1567" s="3"/>
    </row>
    <row r="1568" spans="34:34" x14ac:dyDescent="0.2">
      <c r="AH1568" s="3"/>
    </row>
    <row r="1569" spans="34:34" x14ac:dyDescent="0.2">
      <c r="AH1569" s="3"/>
    </row>
    <row r="1570" spans="34:34" x14ac:dyDescent="0.2">
      <c r="AH1570" s="3"/>
    </row>
    <row r="1571" spans="34:34" x14ac:dyDescent="0.2">
      <c r="AH1571" s="3"/>
    </row>
    <row r="1572" spans="34:34" x14ac:dyDescent="0.2">
      <c r="AH1572" s="3"/>
    </row>
    <row r="1573" spans="34:34" x14ac:dyDescent="0.2">
      <c r="AH1573" s="3"/>
    </row>
    <row r="1574" spans="34:34" x14ac:dyDescent="0.2">
      <c r="AH1574" s="3"/>
    </row>
    <row r="1575" spans="34:34" x14ac:dyDescent="0.2">
      <c r="AH1575" s="3"/>
    </row>
    <row r="1576" spans="34:34" x14ac:dyDescent="0.2">
      <c r="AH1576" s="3"/>
    </row>
    <row r="1577" spans="34:34" x14ac:dyDescent="0.2">
      <c r="AH1577" s="3"/>
    </row>
    <row r="1578" spans="34:34" x14ac:dyDescent="0.2">
      <c r="AH1578" s="3"/>
    </row>
    <row r="1579" spans="34:34" x14ac:dyDescent="0.2">
      <c r="AH1579" s="3"/>
    </row>
    <row r="1580" spans="34:34" x14ac:dyDescent="0.2">
      <c r="AH1580" s="3"/>
    </row>
    <row r="1581" spans="34:34" x14ac:dyDescent="0.2">
      <c r="AH1581" s="3"/>
    </row>
    <row r="1582" spans="34:34" x14ac:dyDescent="0.2">
      <c r="AH1582" s="3"/>
    </row>
    <row r="1583" spans="34:34" x14ac:dyDescent="0.2">
      <c r="AH1583" s="3"/>
    </row>
    <row r="1584" spans="34:34" x14ac:dyDescent="0.2">
      <c r="AH1584" s="3"/>
    </row>
    <row r="1585" spans="34:34" x14ac:dyDescent="0.2">
      <c r="AH1585" s="3"/>
    </row>
    <row r="1586" spans="34:34" x14ac:dyDescent="0.2">
      <c r="AH1586" s="3"/>
    </row>
    <row r="1587" spans="34:34" x14ac:dyDescent="0.2">
      <c r="AH1587" s="3"/>
    </row>
    <row r="1588" spans="34:34" x14ac:dyDescent="0.2">
      <c r="AH1588" s="3"/>
    </row>
    <row r="1589" spans="34:34" x14ac:dyDescent="0.2">
      <c r="AH1589" s="3"/>
    </row>
    <row r="1590" spans="34:34" x14ac:dyDescent="0.2">
      <c r="AH1590" s="3"/>
    </row>
    <row r="1591" spans="34:34" x14ac:dyDescent="0.2">
      <c r="AH1591" s="3"/>
    </row>
    <row r="1592" spans="34:34" x14ac:dyDescent="0.2">
      <c r="AH1592" s="3"/>
    </row>
    <row r="1593" spans="34:34" x14ac:dyDescent="0.2">
      <c r="AH1593" s="3"/>
    </row>
    <row r="1594" spans="34:34" x14ac:dyDescent="0.2">
      <c r="AH1594" s="3"/>
    </row>
    <row r="1595" spans="34:34" x14ac:dyDescent="0.2">
      <c r="AH1595" s="3"/>
    </row>
    <row r="1596" spans="34:34" x14ac:dyDescent="0.2">
      <c r="AH1596" s="3"/>
    </row>
    <row r="1597" spans="34:34" x14ac:dyDescent="0.2">
      <c r="AH1597" s="3"/>
    </row>
    <row r="1598" spans="34:34" x14ac:dyDescent="0.2">
      <c r="AH1598" s="3"/>
    </row>
    <row r="1599" spans="34:34" x14ac:dyDescent="0.2">
      <c r="AH1599" s="3"/>
    </row>
    <row r="1600" spans="34:34" x14ac:dyDescent="0.2">
      <c r="AH1600" s="3"/>
    </row>
    <row r="1601" spans="34:34" x14ac:dyDescent="0.2">
      <c r="AH1601" s="3"/>
    </row>
    <row r="1602" spans="34:34" x14ac:dyDescent="0.2">
      <c r="AH1602" s="3"/>
    </row>
    <row r="1603" spans="34:34" x14ac:dyDescent="0.2">
      <c r="AH1603" s="3"/>
    </row>
    <row r="1604" spans="34:34" x14ac:dyDescent="0.2">
      <c r="AH1604" s="3"/>
    </row>
    <row r="1605" spans="34:34" x14ac:dyDescent="0.2">
      <c r="AH1605" s="3"/>
    </row>
    <row r="1606" spans="34:34" x14ac:dyDescent="0.2">
      <c r="AH1606" s="3"/>
    </row>
    <row r="1607" spans="34:34" x14ac:dyDescent="0.2">
      <c r="AH1607" s="3"/>
    </row>
    <row r="1608" spans="34:34" x14ac:dyDescent="0.2">
      <c r="AH1608" s="3"/>
    </row>
    <row r="1609" spans="34:34" x14ac:dyDescent="0.2">
      <c r="AH1609" s="3"/>
    </row>
    <row r="1610" spans="34:34" x14ac:dyDescent="0.2">
      <c r="AH1610" s="3"/>
    </row>
    <row r="1611" spans="34:34" x14ac:dyDescent="0.2">
      <c r="AH1611" s="3"/>
    </row>
    <row r="1612" spans="34:34" x14ac:dyDescent="0.2">
      <c r="AH1612" s="3"/>
    </row>
    <row r="1613" spans="34:34" x14ac:dyDescent="0.2">
      <c r="AH1613" s="3"/>
    </row>
    <row r="1614" spans="34:34" x14ac:dyDescent="0.2">
      <c r="AH1614" s="3"/>
    </row>
    <row r="1615" spans="34:34" x14ac:dyDescent="0.2">
      <c r="AH1615" s="3"/>
    </row>
    <row r="1616" spans="34:34" x14ac:dyDescent="0.2">
      <c r="AH1616" s="3"/>
    </row>
    <row r="1617" spans="34:34" x14ac:dyDescent="0.2">
      <c r="AH1617" s="3"/>
    </row>
    <row r="1618" spans="34:34" x14ac:dyDescent="0.2">
      <c r="AH1618" s="3"/>
    </row>
    <row r="1619" spans="34:34" x14ac:dyDescent="0.2">
      <c r="AH1619" s="3"/>
    </row>
    <row r="1620" spans="34:34" x14ac:dyDescent="0.2">
      <c r="AH1620" s="3"/>
    </row>
    <row r="1621" spans="34:34" x14ac:dyDescent="0.2">
      <c r="AH1621" s="3"/>
    </row>
    <row r="1622" spans="34:34" x14ac:dyDescent="0.2">
      <c r="AH1622" s="3"/>
    </row>
    <row r="1623" spans="34:34" x14ac:dyDescent="0.2">
      <c r="AH1623" s="3"/>
    </row>
    <row r="1624" spans="34:34" x14ac:dyDescent="0.2">
      <c r="AH1624" s="3"/>
    </row>
    <row r="1625" spans="34:34" x14ac:dyDescent="0.2">
      <c r="AH1625" s="3"/>
    </row>
    <row r="1626" spans="34:34" x14ac:dyDescent="0.2">
      <c r="AH1626" s="3"/>
    </row>
    <row r="1627" spans="34:34" x14ac:dyDescent="0.2">
      <c r="AH1627" s="3"/>
    </row>
    <row r="1628" spans="34:34" x14ac:dyDescent="0.2">
      <c r="AH1628" s="3"/>
    </row>
    <row r="1629" spans="34:34" x14ac:dyDescent="0.2">
      <c r="AH1629" s="3"/>
    </row>
    <row r="1630" spans="34:34" x14ac:dyDescent="0.2">
      <c r="AH1630" s="3"/>
    </row>
    <row r="1631" spans="34:34" x14ac:dyDescent="0.2">
      <c r="AH1631" s="3"/>
    </row>
    <row r="1632" spans="34:34" x14ac:dyDescent="0.2">
      <c r="AH1632" s="3"/>
    </row>
    <row r="1633" spans="34:34" x14ac:dyDescent="0.2">
      <c r="AH1633" s="3"/>
    </row>
    <row r="1634" spans="34:34" x14ac:dyDescent="0.2">
      <c r="AH1634" s="3"/>
    </row>
    <row r="1635" spans="34:34" x14ac:dyDescent="0.2">
      <c r="AH1635" s="3"/>
    </row>
    <row r="1636" spans="34:34" x14ac:dyDescent="0.2">
      <c r="AH1636" s="3"/>
    </row>
    <row r="1637" spans="34:34" x14ac:dyDescent="0.2">
      <c r="AH1637" s="3"/>
    </row>
    <row r="1638" spans="34:34" x14ac:dyDescent="0.2">
      <c r="AH1638" s="3"/>
    </row>
    <row r="1639" spans="34:34" x14ac:dyDescent="0.2">
      <c r="AH1639" s="3"/>
    </row>
    <row r="1640" spans="34:34" x14ac:dyDescent="0.2">
      <c r="AH1640" s="3"/>
    </row>
    <row r="1641" spans="34:34" x14ac:dyDescent="0.2">
      <c r="AH1641" s="3"/>
    </row>
    <row r="1642" spans="34:34" x14ac:dyDescent="0.2">
      <c r="AH1642" s="3"/>
    </row>
    <row r="1643" spans="34:34" x14ac:dyDescent="0.2">
      <c r="AH1643" s="3"/>
    </row>
    <row r="1644" spans="34:34" x14ac:dyDescent="0.2">
      <c r="AH1644" s="3"/>
    </row>
    <row r="1645" spans="34:34" x14ac:dyDescent="0.2">
      <c r="AH1645" s="3"/>
    </row>
    <row r="1646" spans="34:34" x14ac:dyDescent="0.2">
      <c r="AH1646" s="3"/>
    </row>
    <row r="1647" spans="34:34" x14ac:dyDescent="0.2">
      <c r="AH1647" s="3"/>
    </row>
    <row r="1648" spans="34:34" x14ac:dyDescent="0.2">
      <c r="AH1648" s="3"/>
    </row>
    <row r="1649" spans="34:34" x14ac:dyDescent="0.2">
      <c r="AH1649" s="3"/>
    </row>
    <row r="1650" spans="34:34" x14ac:dyDescent="0.2">
      <c r="AH1650" s="3"/>
    </row>
    <row r="1651" spans="34:34" x14ac:dyDescent="0.2">
      <c r="AH1651" s="3"/>
    </row>
    <row r="1652" spans="34:34" x14ac:dyDescent="0.2">
      <c r="AH1652" s="3"/>
    </row>
    <row r="1653" spans="34:34" x14ac:dyDescent="0.2">
      <c r="AH1653" s="3"/>
    </row>
    <row r="1654" spans="34:34" x14ac:dyDescent="0.2">
      <c r="AH1654" s="3"/>
    </row>
    <row r="1655" spans="34:34" x14ac:dyDescent="0.2">
      <c r="AH1655" s="3"/>
    </row>
    <row r="1656" spans="34:34" x14ac:dyDescent="0.2">
      <c r="AH1656" s="3"/>
    </row>
    <row r="1657" spans="34:34" x14ac:dyDescent="0.2">
      <c r="AH1657" s="3"/>
    </row>
    <row r="1658" spans="34:34" x14ac:dyDescent="0.2">
      <c r="AH1658" s="3"/>
    </row>
    <row r="1659" spans="34:34" x14ac:dyDescent="0.2">
      <c r="AH1659" s="3"/>
    </row>
    <row r="1660" spans="34:34" x14ac:dyDescent="0.2">
      <c r="AH1660" s="3"/>
    </row>
    <row r="1661" spans="34:34" x14ac:dyDescent="0.2">
      <c r="AH1661" s="3"/>
    </row>
    <row r="1662" spans="34:34" x14ac:dyDescent="0.2">
      <c r="AH1662" s="3"/>
    </row>
    <row r="1663" spans="34:34" x14ac:dyDescent="0.2">
      <c r="AH1663" s="3"/>
    </row>
    <row r="1664" spans="34:34" x14ac:dyDescent="0.2">
      <c r="AH1664" s="3"/>
    </row>
    <row r="1665" spans="34:34" x14ac:dyDescent="0.2">
      <c r="AH1665" s="3"/>
    </row>
    <row r="1666" spans="34:34" x14ac:dyDescent="0.2">
      <c r="AH1666" s="3"/>
    </row>
    <row r="1667" spans="34:34" x14ac:dyDescent="0.2">
      <c r="AH1667" s="3"/>
    </row>
    <row r="1668" spans="34:34" x14ac:dyDescent="0.2">
      <c r="AH1668" s="3"/>
    </row>
    <row r="1669" spans="34:34" x14ac:dyDescent="0.2">
      <c r="AH1669" s="3"/>
    </row>
    <row r="1670" spans="34:34" x14ac:dyDescent="0.2">
      <c r="AH1670" s="3"/>
    </row>
    <row r="1671" spans="34:34" x14ac:dyDescent="0.2">
      <c r="AH1671" s="3"/>
    </row>
    <row r="1672" spans="34:34" x14ac:dyDescent="0.2">
      <c r="AH1672" s="3"/>
    </row>
    <row r="1673" spans="34:34" x14ac:dyDescent="0.2">
      <c r="AH1673" s="3"/>
    </row>
    <row r="1674" spans="34:34" x14ac:dyDescent="0.2">
      <c r="AH1674" s="3"/>
    </row>
    <row r="1675" spans="34:34" x14ac:dyDescent="0.2">
      <c r="AH1675" s="3"/>
    </row>
    <row r="1676" spans="34:34" x14ac:dyDescent="0.2">
      <c r="AH1676" s="3"/>
    </row>
    <row r="1677" spans="34:34" x14ac:dyDescent="0.2">
      <c r="AH1677" s="3"/>
    </row>
    <row r="1678" spans="34:34" x14ac:dyDescent="0.2">
      <c r="AH1678" s="3"/>
    </row>
    <row r="1679" spans="34:34" x14ac:dyDescent="0.2">
      <c r="AH1679" s="3"/>
    </row>
    <row r="1680" spans="34:34" x14ac:dyDescent="0.2">
      <c r="AH1680" s="3"/>
    </row>
    <row r="1681" spans="34:34" x14ac:dyDescent="0.2">
      <c r="AH1681" s="3"/>
    </row>
    <row r="1682" spans="34:34" x14ac:dyDescent="0.2">
      <c r="AH1682" s="3"/>
    </row>
    <row r="1683" spans="34:34" x14ac:dyDescent="0.2">
      <c r="AH1683" s="3"/>
    </row>
    <row r="1684" spans="34:34" x14ac:dyDescent="0.2">
      <c r="AH1684" s="3"/>
    </row>
    <row r="1685" spans="34:34" x14ac:dyDescent="0.2">
      <c r="AH1685" s="3"/>
    </row>
    <row r="1686" spans="34:34" x14ac:dyDescent="0.2">
      <c r="AH1686" s="3"/>
    </row>
    <row r="1687" spans="34:34" x14ac:dyDescent="0.2">
      <c r="AH1687" s="3"/>
    </row>
    <row r="1688" spans="34:34" x14ac:dyDescent="0.2">
      <c r="AH1688" s="3"/>
    </row>
    <row r="1689" spans="34:34" x14ac:dyDescent="0.2">
      <c r="AH1689" s="3"/>
    </row>
    <row r="1690" spans="34:34" x14ac:dyDescent="0.2">
      <c r="AH1690" s="3"/>
    </row>
    <row r="1691" spans="34:34" x14ac:dyDescent="0.2">
      <c r="AH1691" s="3"/>
    </row>
    <row r="1692" spans="34:34" x14ac:dyDescent="0.2">
      <c r="AH1692" s="3"/>
    </row>
    <row r="1693" spans="34:34" x14ac:dyDescent="0.2">
      <c r="AH1693" s="3"/>
    </row>
    <row r="1694" spans="34:34" x14ac:dyDescent="0.2">
      <c r="AH1694" s="3"/>
    </row>
    <row r="1695" spans="34:34" x14ac:dyDescent="0.2">
      <c r="AH1695" s="3"/>
    </row>
    <row r="1696" spans="34:34" x14ac:dyDescent="0.2">
      <c r="AH1696" s="3"/>
    </row>
    <row r="1697" spans="34:34" x14ac:dyDescent="0.2">
      <c r="AH1697" s="3"/>
    </row>
    <row r="1698" spans="34:34" x14ac:dyDescent="0.2">
      <c r="AH1698" s="3"/>
    </row>
    <row r="1699" spans="34:34" x14ac:dyDescent="0.2">
      <c r="AH1699" s="3"/>
    </row>
    <row r="1700" spans="34:34" x14ac:dyDescent="0.2">
      <c r="AH1700" s="3"/>
    </row>
    <row r="1701" spans="34:34" x14ac:dyDescent="0.2">
      <c r="AH1701" s="3"/>
    </row>
    <row r="1702" spans="34:34" x14ac:dyDescent="0.2">
      <c r="AH1702" s="3"/>
    </row>
    <row r="1703" spans="34:34" x14ac:dyDescent="0.2">
      <c r="AH1703" s="3"/>
    </row>
    <row r="1704" spans="34:34" x14ac:dyDescent="0.2">
      <c r="AH1704" s="3"/>
    </row>
    <row r="1705" spans="34:34" x14ac:dyDescent="0.2">
      <c r="AH1705" s="3"/>
    </row>
    <row r="1706" spans="34:34" x14ac:dyDescent="0.2">
      <c r="AH1706" s="3"/>
    </row>
    <row r="1707" spans="34:34" x14ac:dyDescent="0.2">
      <c r="AH1707" s="3"/>
    </row>
    <row r="1708" spans="34:34" x14ac:dyDescent="0.2">
      <c r="AH1708" s="3"/>
    </row>
    <row r="1709" spans="34:34" x14ac:dyDescent="0.2">
      <c r="AH1709" s="3"/>
    </row>
    <row r="1710" spans="34:34" x14ac:dyDescent="0.2">
      <c r="AH1710" s="3"/>
    </row>
  </sheetData>
  <sheetProtection sheet="1" objects="1" scenarios="1"/>
  <mergeCells count="160">
    <mergeCell ref="C137:E137"/>
    <mergeCell ref="B126:D126"/>
    <mergeCell ref="B133:D133"/>
    <mergeCell ref="B134:D134"/>
    <mergeCell ref="B127:D127"/>
    <mergeCell ref="B128:D128"/>
    <mergeCell ref="B129:D129"/>
    <mergeCell ref="B130:D130"/>
    <mergeCell ref="B131:D131"/>
    <mergeCell ref="B132:D132"/>
    <mergeCell ref="B120:D120"/>
    <mergeCell ref="B121:D121"/>
    <mergeCell ref="B122:D122"/>
    <mergeCell ref="B123:D123"/>
    <mergeCell ref="B124:D124"/>
    <mergeCell ref="B125:D125"/>
    <mergeCell ref="B114:D114"/>
    <mergeCell ref="B115:D115"/>
    <mergeCell ref="B116:D116"/>
    <mergeCell ref="B117:D117"/>
    <mergeCell ref="B118:D118"/>
    <mergeCell ref="B119:D119"/>
    <mergeCell ref="B108:D108"/>
    <mergeCell ref="B109:D109"/>
    <mergeCell ref="B110:D110"/>
    <mergeCell ref="B111:D111"/>
    <mergeCell ref="B112:D112"/>
    <mergeCell ref="B113:D113"/>
    <mergeCell ref="B102:D102"/>
    <mergeCell ref="B103:D103"/>
    <mergeCell ref="B104:D104"/>
    <mergeCell ref="B105:D105"/>
    <mergeCell ref="B106:D106"/>
    <mergeCell ref="B107:D107"/>
    <mergeCell ref="B96:D96"/>
    <mergeCell ref="B97:D97"/>
    <mergeCell ref="B98:D98"/>
    <mergeCell ref="B99:D99"/>
    <mergeCell ref="B100:D100"/>
    <mergeCell ref="B101:D101"/>
    <mergeCell ref="B90:D90"/>
    <mergeCell ref="B91:D91"/>
    <mergeCell ref="B92:D92"/>
    <mergeCell ref="B93:D93"/>
    <mergeCell ref="B94:D94"/>
    <mergeCell ref="B95:D95"/>
    <mergeCell ref="B84:D84"/>
    <mergeCell ref="B85:D85"/>
    <mergeCell ref="B86:D86"/>
    <mergeCell ref="B87:D87"/>
    <mergeCell ref="B88:D88"/>
    <mergeCell ref="B89:D89"/>
    <mergeCell ref="B78:D78"/>
    <mergeCell ref="B79:D79"/>
    <mergeCell ref="B80:D80"/>
    <mergeCell ref="B81:D81"/>
    <mergeCell ref="B82:D82"/>
    <mergeCell ref="B83:D83"/>
    <mergeCell ref="B72:D72"/>
    <mergeCell ref="B73:D73"/>
    <mergeCell ref="B74:D74"/>
    <mergeCell ref="B75:D75"/>
    <mergeCell ref="B76:D76"/>
    <mergeCell ref="B77:D77"/>
    <mergeCell ref="B66:D66"/>
    <mergeCell ref="B67:D67"/>
    <mergeCell ref="B68:D68"/>
    <mergeCell ref="B69:D69"/>
    <mergeCell ref="B70:D70"/>
    <mergeCell ref="B71:D71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9:D39"/>
    <mergeCell ref="B40:D40"/>
    <mergeCell ref="B41:D41"/>
    <mergeCell ref="AH7:AH17"/>
    <mergeCell ref="X7:X17"/>
    <mergeCell ref="AC7:AC17"/>
    <mergeCell ref="K7:K17"/>
    <mergeCell ref="L7:L17"/>
    <mergeCell ref="B27:D27"/>
    <mergeCell ref="B28:D28"/>
    <mergeCell ref="B29:D29"/>
    <mergeCell ref="W7:W17"/>
    <mergeCell ref="B19:D19"/>
    <mergeCell ref="B20:D20"/>
    <mergeCell ref="B21:D21"/>
    <mergeCell ref="B22:D22"/>
    <mergeCell ref="B23:D23"/>
    <mergeCell ref="S10:S17"/>
    <mergeCell ref="T10:T17"/>
    <mergeCell ref="U10:U17"/>
    <mergeCell ref="F7:F17"/>
    <mergeCell ref="G7:G17"/>
    <mergeCell ref="H7:H17"/>
    <mergeCell ref="B24:D24"/>
    <mergeCell ref="B37:D37"/>
    <mergeCell ref="B38:D38"/>
    <mergeCell ref="AG7:AG17"/>
    <mergeCell ref="B30:D30"/>
    <mergeCell ref="B31:D31"/>
    <mergeCell ref="B32:D32"/>
    <mergeCell ref="B33:D33"/>
    <mergeCell ref="B34:D34"/>
    <mergeCell ref="B35:D35"/>
    <mergeCell ref="B25:D25"/>
    <mergeCell ref="B26:D26"/>
    <mergeCell ref="A18:D18"/>
    <mergeCell ref="Y4:Y17"/>
    <mergeCell ref="Z4:Z17"/>
    <mergeCell ref="M7:M17"/>
    <mergeCell ref="N7:N17"/>
    <mergeCell ref="O7:O17"/>
    <mergeCell ref="B36:D36"/>
    <mergeCell ref="A1:D1"/>
    <mergeCell ref="E1:AA1"/>
    <mergeCell ref="AC1:AH1"/>
    <mergeCell ref="A2:AH2"/>
    <mergeCell ref="A3:AH3"/>
    <mergeCell ref="A4:D17"/>
    <mergeCell ref="E4:I6"/>
    <mergeCell ref="J4:M6"/>
    <mergeCell ref="N4:X6"/>
    <mergeCell ref="AA4:AA17"/>
    <mergeCell ref="I7:I17"/>
    <mergeCell ref="J7:J17"/>
    <mergeCell ref="AB4:AB17"/>
    <mergeCell ref="AC4:AE6"/>
    <mergeCell ref="AF4:AH6"/>
    <mergeCell ref="AD7:AD17"/>
    <mergeCell ref="AE7:AE17"/>
    <mergeCell ref="AF7:AF17"/>
    <mergeCell ref="V10:V17"/>
    <mergeCell ref="Q7:Q17"/>
    <mergeCell ref="R7:R17"/>
    <mergeCell ref="S7:V9"/>
    <mergeCell ref="E7:E17"/>
    <mergeCell ref="P7:P17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AI1709"/>
  <sheetViews>
    <sheetView topLeftCell="N49" zoomScale="85" zoomScaleNormal="85" workbookViewId="0">
      <selection activeCell="AT24" sqref="AT24:AU24"/>
    </sheetView>
  </sheetViews>
  <sheetFormatPr defaultRowHeight="42" customHeight="1" x14ac:dyDescent="0.2"/>
  <cols>
    <col min="1" max="3" width="9.140625" style="1"/>
    <col min="4" max="4" width="24.28515625" style="1" customWidth="1"/>
    <col min="5" max="5" width="9.42578125" style="1" customWidth="1"/>
    <col min="6" max="6" width="6.7109375" style="1" customWidth="1"/>
    <col min="7" max="7" width="8.42578125" style="1" customWidth="1"/>
    <col min="8" max="8" width="6.28515625" style="1" customWidth="1"/>
    <col min="9" max="9" width="7" style="1" customWidth="1"/>
    <col min="10" max="10" width="7.7109375" style="1" customWidth="1"/>
    <col min="11" max="11" width="8.5703125" style="1" customWidth="1"/>
    <col min="12" max="13" width="7.5703125" style="1" customWidth="1"/>
    <col min="14" max="14" width="10.140625" style="1" customWidth="1"/>
    <col min="15" max="15" width="11" style="1" customWidth="1"/>
    <col min="16" max="16" width="7.7109375" style="1" customWidth="1"/>
    <col min="17" max="17" width="7.42578125" style="1" customWidth="1"/>
    <col min="18" max="18" width="4.5703125" style="1" customWidth="1"/>
    <col min="19" max="19" width="8.42578125" style="1" customWidth="1"/>
    <col min="20" max="20" width="6" style="1" customWidth="1"/>
    <col min="21" max="21" width="5.85546875" style="1" customWidth="1"/>
    <col min="22" max="22" width="4.7109375" style="1" customWidth="1"/>
    <col min="23" max="23" width="4.5703125" style="1" customWidth="1"/>
    <col min="24" max="24" width="8.7109375" style="1" customWidth="1"/>
    <col min="25" max="25" width="4.7109375" style="1" customWidth="1"/>
    <col min="26" max="26" width="6.5703125" style="1" customWidth="1"/>
    <col min="27" max="27" width="9.42578125" style="1" customWidth="1"/>
    <col min="28" max="28" width="7.85546875" style="1" customWidth="1"/>
    <col min="29" max="30" width="5.85546875" style="1" customWidth="1"/>
    <col min="31" max="31" width="4.85546875" style="1" customWidth="1"/>
    <col min="32" max="32" width="5.28515625" style="1" customWidth="1"/>
    <col min="33" max="33" width="6.85546875" style="1" customWidth="1"/>
    <col min="34" max="34" width="6" style="2" customWidth="1"/>
    <col min="35" max="35" width="7.85546875" style="1" hidden="1" customWidth="1"/>
    <col min="36" max="242" width="9.140625" style="1"/>
    <col min="243" max="243" width="24.28515625" style="1" customWidth="1"/>
    <col min="244" max="244" width="9.42578125" style="1" customWidth="1"/>
    <col min="245" max="245" width="6.7109375" style="1" customWidth="1"/>
    <col min="246" max="246" width="8.42578125" style="1" customWidth="1"/>
    <col min="247" max="247" width="6.28515625" style="1" customWidth="1"/>
    <col min="248" max="248" width="7" style="1" customWidth="1"/>
    <col min="249" max="249" width="7.7109375" style="1" customWidth="1"/>
    <col min="250" max="250" width="8.5703125" style="1" customWidth="1"/>
    <col min="251" max="252" width="7.5703125" style="1" customWidth="1"/>
    <col min="253" max="253" width="10.140625" style="1" customWidth="1"/>
    <col min="254" max="254" width="11" style="1" customWidth="1"/>
    <col min="255" max="255" width="7.7109375" style="1" customWidth="1"/>
    <col min="256" max="256" width="7.42578125" style="1" customWidth="1"/>
    <col min="257" max="257" width="4.5703125" style="1" customWidth="1"/>
    <col min="258" max="258" width="8.42578125" style="1" customWidth="1"/>
    <col min="259" max="259" width="6" style="1" customWidth="1"/>
    <col min="260" max="260" width="5.85546875" style="1" customWidth="1"/>
    <col min="261" max="261" width="4.7109375" style="1" customWidth="1"/>
    <col min="262" max="262" width="4.5703125" style="1" customWidth="1"/>
    <col min="263" max="263" width="8.7109375" style="1" customWidth="1"/>
    <col min="264" max="264" width="4.7109375" style="1" customWidth="1"/>
    <col min="265" max="265" width="6.5703125" style="1" customWidth="1"/>
    <col min="266" max="266" width="9.42578125" style="1" customWidth="1"/>
    <col min="267" max="267" width="7.85546875" style="1" customWidth="1"/>
    <col min="268" max="269" width="5.85546875" style="1" customWidth="1"/>
    <col min="270" max="270" width="4.85546875" style="1" customWidth="1"/>
    <col min="271" max="271" width="5.28515625" style="1" customWidth="1"/>
    <col min="272" max="272" width="6.85546875" style="1" customWidth="1"/>
    <col min="273" max="273" width="6" style="1" customWidth="1"/>
    <col min="274" max="274" width="0" style="1" hidden="1" customWidth="1"/>
    <col min="275" max="279" width="9.140625" style="1"/>
    <col min="280" max="280" width="12.42578125" style="1" customWidth="1"/>
    <col min="281" max="281" width="9.140625" style="1"/>
    <col min="282" max="282" width="20" style="1" customWidth="1"/>
    <col min="283" max="498" width="9.140625" style="1"/>
    <col min="499" max="499" width="24.28515625" style="1" customWidth="1"/>
    <col min="500" max="500" width="9.42578125" style="1" customWidth="1"/>
    <col min="501" max="501" width="6.7109375" style="1" customWidth="1"/>
    <col min="502" max="502" width="8.42578125" style="1" customWidth="1"/>
    <col min="503" max="503" width="6.28515625" style="1" customWidth="1"/>
    <col min="504" max="504" width="7" style="1" customWidth="1"/>
    <col min="505" max="505" width="7.7109375" style="1" customWidth="1"/>
    <col min="506" max="506" width="8.5703125" style="1" customWidth="1"/>
    <col min="507" max="508" width="7.5703125" style="1" customWidth="1"/>
    <col min="509" max="509" width="10.140625" style="1" customWidth="1"/>
    <col min="510" max="510" width="11" style="1" customWidth="1"/>
    <col min="511" max="511" width="7.7109375" style="1" customWidth="1"/>
    <col min="512" max="512" width="7.42578125" style="1" customWidth="1"/>
    <col min="513" max="513" width="4.5703125" style="1" customWidth="1"/>
    <col min="514" max="514" width="8.42578125" style="1" customWidth="1"/>
    <col min="515" max="515" width="6" style="1" customWidth="1"/>
    <col min="516" max="516" width="5.85546875" style="1" customWidth="1"/>
    <col min="517" max="517" width="4.7109375" style="1" customWidth="1"/>
    <col min="518" max="518" width="4.5703125" style="1" customWidth="1"/>
    <col min="519" max="519" width="8.7109375" style="1" customWidth="1"/>
    <col min="520" max="520" width="4.7109375" style="1" customWidth="1"/>
    <col min="521" max="521" width="6.5703125" style="1" customWidth="1"/>
    <col min="522" max="522" width="9.42578125" style="1" customWidth="1"/>
    <col min="523" max="523" width="7.85546875" style="1" customWidth="1"/>
    <col min="524" max="525" width="5.85546875" style="1" customWidth="1"/>
    <col min="526" max="526" width="4.85546875" style="1" customWidth="1"/>
    <col min="527" max="527" width="5.28515625" style="1" customWidth="1"/>
    <col min="528" max="528" width="6.85546875" style="1" customWidth="1"/>
    <col min="529" max="529" width="6" style="1" customWidth="1"/>
    <col min="530" max="530" width="0" style="1" hidden="1" customWidth="1"/>
    <col min="531" max="535" width="9.140625" style="1"/>
    <col min="536" max="536" width="12.42578125" style="1" customWidth="1"/>
    <col min="537" max="537" width="9.140625" style="1"/>
    <col min="538" max="538" width="20" style="1" customWidth="1"/>
    <col min="539" max="754" width="9.140625" style="1"/>
    <col min="755" max="755" width="24.28515625" style="1" customWidth="1"/>
    <col min="756" max="756" width="9.42578125" style="1" customWidth="1"/>
    <col min="757" max="757" width="6.7109375" style="1" customWidth="1"/>
    <col min="758" max="758" width="8.42578125" style="1" customWidth="1"/>
    <col min="759" max="759" width="6.28515625" style="1" customWidth="1"/>
    <col min="760" max="760" width="7" style="1" customWidth="1"/>
    <col min="761" max="761" width="7.7109375" style="1" customWidth="1"/>
    <col min="762" max="762" width="8.5703125" style="1" customWidth="1"/>
    <col min="763" max="764" width="7.5703125" style="1" customWidth="1"/>
    <col min="765" max="765" width="10.140625" style="1" customWidth="1"/>
    <col min="766" max="766" width="11" style="1" customWidth="1"/>
    <col min="767" max="767" width="7.7109375" style="1" customWidth="1"/>
    <col min="768" max="768" width="7.42578125" style="1" customWidth="1"/>
    <col min="769" max="769" width="4.5703125" style="1" customWidth="1"/>
    <col min="770" max="770" width="8.42578125" style="1" customWidth="1"/>
    <col min="771" max="771" width="6" style="1" customWidth="1"/>
    <col min="772" max="772" width="5.85546875" style="1" customWidth="1"/>
    <col min="773" max="773" width="4.7109375" style="1" customWidth="1"/>
    <col min="774" max="774" width="4.5703125" style="1" customWidth="1"/>
    <col min="775" max="775" width="8.7109375" style="1" customWidth="1"/>
    <col min="776" max="776" width="4.7109375" style="1" customWidth="1"/>
    <col min="777" max="777" width="6.5703125" style="1" customWidth="1"/>
    <col min="778" max="778" width="9.42578125" style="1" customWidth="1"/>
    <col min="779" max="779" width="7.85546875" style="1" customWidth="1"/>
    <col min="780" max="781" width="5.85546875" style="1" customWidth="1"/>
    <col min="782" max="782" width="4.85546875" style="1" customWidth="1"/>
    <col min="783" max="783" width="5.28515625" style="1" customWidth="1"/>
    <col min="784" max="784" width="6.85546875" style="1" customWidth="1"/>
    <col min="785" max="785" width="6" style="1" customWidth="1"/>
    <col min="786" max="786" width="0" style="1" hidden="1" customWidth="1"/>
    <col min="787" max="791" width="9.140625" style="1"/>
    <col min="792" max="792" width="12.42578125" style="1" customWidth="1"/>
    <col min="793" max="793" width="9.140625" style="1"/>
    <col min="794" max="794" width="20" style="1" customWidth="1"/>
    <col min="795" max="1010" width="9.140625" style="1"/>
    <col min="1011" max="1011" width="24.28515625" style="1" customWidth="1"/>
    <col min="1012" max="1012" width="9.42578125" style="1" customWidth="1"/>
    <col min="1013" max="1013" width="6.7109375" style="1" customWidth="1"/>
    <col min="1014" max="1014" width="8.42578125" style="1" customWidth="1"/>
    <col min="1015" max="1015" width="6.28515625" style="1" customWidth="1"/>
    <col min="1016" max="1016" width="7" style="1" customWidth="1"/>
    <col min="1017" max="1017" width="7.7109375" style="1" customWidth="1"/>
    <col min="1018" max="1018" width="8.5703125" style="1" customWidth="1"/>
    <col min="1019" max="1020" width="7.5703125" style="1" customWidth="1"/>
    <col min="1021" max="1021" width="10.140625" style="1" customWidth="1"/>
    <col min="1022" max="1022" width="11" style="1" customWidth="1"/>
    <col min="1023" max="1023" width="7.7109375" style="1" customWidth="1"/>
    <col min="1024" max="1024" width="7.42578125" style="1" customWidth="1"/>
    <col min="1025" max="1025" width="4.5703125" style="1" customWidth="1"/>
    <col min="1026" max="1026" width="8.42578125" style="1" customWidth="1"/>
    <col min="1027" max="1027" width="6" style="1" customWidth="1"/>
    <col min="1028" max="1028" width="5.85546875" style="1" customWidth="1"/>
    <col min="1029" max="1029" width="4.7109375" style="1" customWidth="1"/>
    <col min="1030" max="1030" width="4.5703125" style="1" customWidth="1"/>
    <col min="1031" max="1031" width="8.7109375" style="1" customWidth="1"/>
    <col min="1032" max="1032" width="4.7109375" style="1" customWidth="1"/>
    <col min="1033" max="1033" width="6.5703125" style="1" customWidth="1"/>
    <col min="1034" max="1034" width="9.42578125" style="1" customWidth="1"/>
    <col min="1035" max="1035" width="7.85546875" style="1" customWidth="1"/>
    <col min="1036" max="1037" width="5.85546875" style="1" customWidth="1"/>
    <col min="1038" max="1038" width="4.85546875" style="1" customWidth="1"/>
    <col min="1039" max="1039" width="5.28515625" style="1" customWidth="1"/>
    <col min="1040" max="1040" width="6.85546875" style="1" customWidth="1"/>
    <col min="1041" max="1041" width="6" style="1" customWidth="1"/>
    <col min="1042" max="1042" width="0" style="1" hidden="1" customWidth="1"/>
    <col min="1043" max="1047" width="9.140625" style="1"/>
    <col min="1048" max="1048" width="12.42578125" style="1" customWidth="1"/>
    <col min="1049" max="1049" width="9.140625" style="1"/>
    <col min="1050" max="1050" width="20" style="1" customWidth="1"/>
    <col min="1051" max="1266" width="9.140625" style="1"/>
    <col min="1267" max="1267" width="24.28515625" style="1" customWidth="1"/>
    <col min="1268" max="1268" width="9.42578125" style="1" customWidth="1"/>
    <col min="1269" max="1269" width="6.7109375" style="1" customWidth="1"/>
    <col min="1270" max="1270" width="8.42578125" style="1" customWidth="1"/>
    <col min="1271" max="1271" width="6.28515625" style="1" customWidth="1"/>
    <col min="1272" max="1272" width="7" style="1" customWidth="1"/>
    <col min="1273" max="1273" width="7.7109375" style="1" customWidth="1"/>
    <col min="1274" max="1274" width="8.5703125" style="1" customWidth="1"/>
    <col min="1275" max="1276" width="7.5703125" style="1" customWidth="1"/>
    <col min="1277" max="1277" width="10.140625" style="1" customWidth="1"/>
    <col min="1278" max="1278" width="11" style="1" customWidth="1"/>
    <col min="1279" max="1279" width="7.7109375" style="1" customWidth="1"/>
    <col min="1280" max="1280" width="7.42578125" style="1" customWidth="1"/>
    <col min="1281" max="1281" width="4.5703125" style="1" customWidth="1"/>
    <col min="1282" max="1282" width="8.42578125" style="1" customWidth="1"/>
    <col min="1283" max="1283" width="6" style="1" customWidth="1"/>
    <col min="1284" max="1284" width="5.85546875" style="1" customWidth="1"/>
    <col min="1285" max="1285" width="4.7109375" style="1" customWidth="1"/>
    <col min="1286" max="1286" width="4.5703125" style="1" customWidth="1"/>
    <col min="1287" max="1287" width="8.7109375" style="1" customWidth="1"/>
    <col min="1288" max="1288" width="4.7109375" style="1" customWidth="1"/>
    <col min="1289" max="1289" width="6.5703125" style="1" customWidth="1"/>
    <col min="1290" max="1290" width="9.42578125" style="1" customWidth="1"/>
    <col min="1291" max="1291" width="7.85546875" style="1" customWidth="1"/>
    <col min="1292" max="1293" width="5.85546875" style="1" customWidth="1"/>
    <col min="1294" max="1294" width="4.85546875" style="1" customWidth="1"/>
    <col min="1295" max="1295" width="5.28515625" style="1" customWidth="1"/>
    <col min="1296" max="1296" width="6.85546875" style="1" customWidth="1"/>
    <col min="1297" max="1297" width="6" style="1" customWidth="1"/>
    <col min="1298" max="1298" width="0" style="1" hidden="1" customWidth="1"/>
    <col min="1299" max="1303" width="9.140625" style="1"/>
    <col min="1304" max="1304" width="12.42578125" style="1" customWidth="1"/>
    <col min="1305" max="1305" width="9.140625" style="1"/>
    <col min="1306" max="1306" width="20" style="1" customWidth="1"/>
    <col min="1307" max="1522" width="9.140625" style="1"/>
    <col min="1523" max="1523" width="24.28515625" style="1" customWidth="1"/>
    <col min="1524" max="1524" width="9.42578125" style="1" customWidth="1"/>
    <col min="1525" max="1525" width="6.7109375" style="1" customWidth="1"/>
    <col min="1526" max="1526" width="8.42578125" style="1" customWidth="1"/>
    <col min="1527" max="1527" width="6.28515625" style="1" customWidth="1"/>
    <col min="1528" max="1528" width="7" style="1" customWidth="1"/>
    <col min="1529" max="1529" width="7.7109375" style="1" customWidth="1"/>
    <col min="1530" max="1530" width="8.5703125" style="1" customWidth="1"/>
    <col min="1531" max="1532" width="7.5703125" style="1" customWidth="1"/>
    <col min="1533" max="1533" width="10.140625" style="1" customWidth="1"/>
    <col min="1534" max="1534" width="11" style="1" customWidth="1"/>
    <col min="1535" max="1535" width="7.7109375" style="1" customWidth="1"/>
    <col min="1536" max="1536" width="7.42578125" style="1" customWidth="1"/>
    <col min="1537" max="1537" width="4.5703125" style="1" customWidth="1"/>
    <col min="1538" max="1538" width="8.42578125" style="1" customWidth="1"/>
    <col min="1539" max="1539" width="6" style="1" customWidth="1"/>
    <col min="1540" max="1540" width="5.85546875" style="1" customWidth="1"/>
    <col min="1541" max="1541" width="4.7109375" style="1" customWidth="1"/>
    <col min="1542" max="1542" width="4.5703125" style="1" customWidth="1"/>
    <col min="1543" max="1543" width="8.7109375" style="1" customWidth="1"/>
    <col min="1544" max="1544" width="4.7109375" style="1" customWidth="1"/>
    <col min="1545" max="1545" width="6.5703125" style="1" customWidth="1"/>
    <col min="1546" max="1546" width="9.42578125" style="1" customWidth="1"/>
    <col min="1547" max="1547" width="7.85546875" style="1" customWidth="1"/>
    <col min="1548" max="1549" width="5.85546875" style="1" customWidth="1"/>
    <col min="1550" max="1550" width="4.85546875" style="1" customWidth="1"/>
    <col min="1551" max="1551" width="5.28515625" style="1" customWidth="1"/>
    <col min="1552" max="1552" width="6.85546875" style="1" customWidth="1"/>
    <col min="1553" max="1553" width="6" style="1" customWidth="1"/>
    <col min="1554" max="1554" width="0" style="1" hidden="1" customWidth="1"/>
    <col min="1555" max="1559" width="9.140625" style="1"/>
    <col min="1560" max="1560" width="12.42578125" style="1" customWidth="1"/>
    <col min="1561" max="1561" width="9.140625" style="1"/>
    <col min="1562" max="1562" width="20" style="1" customWidth="1"/>
    <col min="1563" max="1778" width="9.140625" style="1"/>
    <col min="1779" max="1779" width="24.28515625" style="1" customWidth="1"/>
    <col min="1780" max="1780" width="9.42578125" style="1" customWidth="1"/>
    <col min="1781" max="1781" width="6.7109375" style="1" customWidth="1"/>
    <col min="1782" max="1782" width="8.42578125" style="1" customWidth="1"/>
    <col min="1783" max="1783" width="6.28515625" style="1" customWidth="1"/>
    <col min="1784" max="1784" width="7" style="1" customWidth="1"/>
    <col min="1785" max="1785" width="7.7109375" style="1" customWidth="1"/>
    <col min="1786" max="1786" width="8.5703125" style="1" customWidth="1"/>
    <col min="1787" max="1788" width="7.5703125" style="1" customWidth="1"/>
    <col min="1789" max="1789" width="10.140625" style="1" customWidth="1"/>
    <col min="1790" max="1790" width="11" style="1" customWidth="1"/>
    <col min="1791" max="1791" width="7.7109375" style="1" customWidth="1"/>
    <col min="1792" max="1792" width="7.42578125" style="1" customWidth="1"/>
    <col min="1793" max="1793" width="4.5703125" style="1" customWidth="1"/>
    <col min="1794" max="1794" width="8.42578125" style="1" customWidth="1"/>
    <col min="1795" max="1795" width="6" style="1" customWidth="1"/>
    <col min="1796" max="1796" width="5.85546875" style="1" customWidth="1"/>
    <col min="1797" max="1797" width="4.7109375" style="1" customWidth="1"/>
    <col min="1798" max="1798" width="4.5703125" style="1" customWidth="1"/>
    <col min="1799" max="1799" width="8.7109375" style="1" customWidth="1"/>
    <col min="1800" max="1800" width="4.7109375" style="1" customWidth="1"/>
    <col min="1801" max="1801" width="6.5703125" style="1" customWidth="1"/>
    <col min="1802" max="1802" width="9.42578125" style="1" customWidth="1"/>
    <col min="1803" max="1803" width="7.85546875" style="1" customWidth="1"/>
    <col min="1804" max="1805" width="5.85546875" style="1" customWidth="1"/>
    <col min="1806" max="1806" width="4.85546875" style="1" customWidth="1"/>
    <col min="1807" max="1807" width="5.28515625" style="1" customWidth="1"/>
    <col min="1808" max="1808" width="6.85546875" style="1" customWidth="1"/>
    <col min="1809" max="1809" width="6" style="1" customWidth="1"/>
    <col min="1810" max="1810" width="0" style="1" hidden="1" customWidth="1"/>
    <col min="1811" max="1815" width="9.140625" style="1"/>
    <col min="1816" max="1816" width="12.42578125" style="1" customWidth="1"/>
    <col min="1817" max="1817" width="9.140625" style="1"/>
    <col min="1818" max="1818" width="20" style="1" customWidth="1"/>
    <col min="1819" max="2034" width="9.140625" style="1"/>
    <col min="2035" max="2035" width="24.28515625" style="1" customWidth="1"/>
    <col min="2036" max="2036" width="9.42578125" style="1" customWidth="1"/>
    <col min="2037" max="2037" width="6.7109375" style="1" customWidth="1"/>
    <col min="2038" max="2038" width="8.42578125" style="1" customWidth="1"/>
    <col min="2039" max="2039" width="6.28515625" style="1" customWidth="1"/>
    <col min="2040" max="2040" width="7" style="1" customWidth="1"/>
    <col min="2041" max="2041" width="7.7109375" style="1" customWidth="1"/>
    <col min="2042" max="2042" width="8.5703125" style="1" customWidth="1"/>
    <col min="2043" max="2044" width="7.5703125" style="1" customWidth="1"/>
    <col min="2045" max="2045" width="10.140625" style="1" customWidth="1"/>
    <col min="2046" max="2046" width="11" style="1" customWidth="1"/>
    <col min="2047" max="2047" width="7.7109375" style="1" customWidth="1"/>
    <col min="2048" max="2048" width="7.42578125" style="1" customWidth="1"/>
    <col min="2049" max="2049" width="4.5703125" style="1" customWidth="1"/>
    <col min="2050" max="2050" width="8.42578125" style="1" customWidth="1"/>
    <col min="2051" max="2051" width="6" style="1" customWidth="1"/>
    <col min="2052" max="2052" width="5.85546875" style="1" customWidth="1"/>
    <col min="2053" max="2053" width="4.7109375" style="1" customWidth="1"/>
    <col min="2054" max="2054" width="4.5703125" style="1" customWidth="1"/>
    <col min="2055" max="2055" width="8.7109375" style="1" customWidth="1"/>
    <col min="2056" max="2056" width="4.7109375" style="1" customWidth="1"/>
    <col min="2057" max="2057" width="6.5703125" style="1" customWidth="1"/>
    <col min="2058" max="2058" width="9.42578125" style="1" customWidth="1"/>
    <col min="2059" max="2059" width="7.85546875" style="1" customWidth="1"/>
    <col min="2060" max="2061" width="5.85546875" style="1" customWidth="1"/>
    <col min="2062" max="2062" width="4.85546875" style="1" customWidth="1"/>
    <col min="2063" max="2063" width="5.28515625" style="1" customWidth="1"/>
    <col min="2064" max="2064" width="6.85546875" style="1" customWidth="1"/>
    <col min="2065" max="2065" width="6" style="1" customWidth="1"/>
    <col min="2066" max="2066" width="0" style="1" hidden="1" customWidth="1"/>
    <col min="2067" max="2071" width="9.140625" style="1"/>
    <col min="2072" max="2072" width="12.42578125" style="1" customWidth="1"/>
    <col min="2073" max="2073" width="9.140625" style="1"/>
    <col min="2074" max="2074" width="20" style="1" customWidth="1"/>
    <col min="2075" max="2290" width="9.140625" style="1"/>
    <col min="2291" max="2291" width="24.28515625" style="1" customWidth="1"/>
    <col min="2292" max="2292" width="9.42578125" style="1" customWidth="1"/>
    <col min="2293" max="2293" width="6.7109375" style="1" customWidth="1"/>
    <col min="2294" max="2294" width="8.42578125" style="1" customWidth="1"/>
    <col min="2295" max="2295" width="6.28515625" style="1" customWidth="1"/>
    <col min="2296" max="2296" width="7" style="1" customWidth="1"/>
    <col min="2297" max="2297" width="7.7109375" style="1" customWidth="1"/>
    <col min="2298" max="2298" width="8.5703125" style="1" customWidth="1"/>
    <col min="2299" max="2300" width="7.5703125" style="1" customWidth="1"/>
    <col min="2301" max="2301" width="10.140625" style="1" customWidth="1"/>
    <col min="2302" max="2302" width="11" style="1" customWidth="1"/>
    <col min="2303" max="2303" width="7.7109375" style="1" customWidth="1"/>
    <col min="2304" max="2304" width="7.42578125" style="1" customWidth="1"/>
    <col min="2305" max="2305" width="4.5703125" style="1" customWidth="1"/>
    <col min="2306" max="2306" width="8.42578125" style="1" customWidth="1"/>
    <col min="2307" max="2307" width="6" style="1" customWidth="1"/>
    <col min="2308" max="2308" width="5.85546875" style="1" customWidth="1"/>
    <col min="2309" max="2309" width="4.7109375" style="1" customWidth="1"/>
    <col min="2310" max="2310" width="4.5703125" style="1" customWidth="1"/>
    <col min="2311" max="2311" width="8.7109375" style="1" customWidth="1"/>
    <col min="2312" max="2312" width="4.7109375" style="1" customWidth="1"/>
    <col min="2313" max="2313" width="6.5703125" style="1" customWidth="1"/>
    <col min="2314" max="2314" width="9.42578125" style="1" customWidth="1"/>
    <col min="2315" max="2315" width="7.85546875" style="1" customWidth="1"/>
    <col min="2316" max="2317" width="5.85546875" style="1" customWidth="1"/>
    <col min="2318" max="2318" width="4.85546875" style="1" customWidth="1"/>
    <col min="2319" max="2319" width="5.28515625" style="1" customWidth="1"/>
    <col min="2320" max="2320" width="6.85546875" style="1" customWidth="1"/>
    <col min="2321" max="2321" width="6" style="1" customWidth="1"/>
    <col min="2322" max="2322" width="0" style="1" hidden="1" customWidth="1"/>
    <col min="2323" max="2327" width="9.140625" style="1"/>
    <col min="2328" max="2328" width="12.42578125" style="1" customWidth="1"/>
    <col min="2329" max="2329" width="9.140625" style="1"/>
    <col min="2330" max="2330" width="20" style="1" customWidth="1"/>
    <col min="2331" max="2546" width="9.140625" style="1"/>
    <col min="2547" max="2547" width="24.28515625" style="1" customWidth="1"/>
    <col min="2548" max="2548" width="9.42578125" style="1" customWidth="1"/>
    <col min="2549" max="2549" width="6.7109375" style="1" customWidth="1"/>
    <col min="2550" max="2550" width="8.42578125" style="1" customWidth="1"/>
    <col min="2551" max="2551" width="6.28515625" style="1" customWidth="1"/>
    <col min="2552" max="2552" width="7" style="1" customWidth="1"/>
    <col min="2553" max="2553" width="7.7109375" style="1" customWidth="1"/>
    <col min="2554" max="2554" width="8.5703125" style="1" customWidth="1"/>
    <col min="2555" max="2556" width="7.5703125" style="1" customWidth="1"/>
    <col min="2557" max="2557" width="10.140625" style="1" customWidth="1"/>
    <col min="2558" max="2558" width="11" style="1" customWidth="1"/>
    <col min="2559" max="2559" width="7.7109375" style="1" customWidth="1"/>
    <col min="2560" max="2560" width="7.42578125" style="1" customWidth="1"/>
    <col min="2561" max="2561" width="4.5703125" style="1" customWidth="1"/>
    <col min="2562" max="2562" width="8.42578125" style="1" customWidth="1"/>
    <col min="2563" max="2563" width="6" style="1" customWidth="1"/>
    <col min="2564" max="2564" width="5.85546875" style="1" customWidth="1"/>
    <col min="2565" max="2565" width="4.7109375" style="1" customWidth="1"/>
    <col min="2566" max="2566" width="4.5703125" style="1" customWidth="1"/>
    <col min="2567" max="2567" width="8.7109375" style="1" customWidth="1"/>
    <col min="2568" max="2568" width="4.7109375" style="1" customWidth="1"/>
    <col min="2569" max="2569" width="6.5703125" style="1" customWidth="1"/>
    <col min="2570" max="2570" width="9.42578125" style="1" customWidth="1"/>
    <col min="2571" max="2571" width="7.85546875" style="1" customWidth="1"/>
    <col min="2572" max="2573" width="5.85546875" style="1" customWidth="1"/>
    <col min="2574" max="2574" width="4.85546875" style="1" customWidth="1"/>
    <col min="2575" max="2575" width="5.28515625" style="1" customWidth="1"/>
    <col min="2576" max="2576" width="6.85546875" style="1" customWidth="1"/>
    <col min="2577" max="2577" width="6" style="1" customWidth="1"/>
    <col min="2578" max="2578" width="0" style="1" hidden="1" customWidth="1"/>
    <col min="2579" max="2583" width="9.140625" style="1"/>
    <col min="2584" max="2584" width="12.42578125" style="1" customWidth="1"/>
    <col min="2585" max="2585" width="9.140625" style="1"/>
    <col min="2586" max="2586" width="20" style="1" customWidth="1"/>
    <col min="2587" max="2802" width="9.140625" style="1"/>
    <col min="2803" max="2803" width="24.28515625" style="1" customWidth="1"/>
    <col min="2804" max="2804" width="9.42578125" style="1" customWidth="1"/>
    <col min="2805" max="2805" width="6.7109375" style="1" customWidth="1"/>
    <col min="2806" max="2806" width="8.42578125" style="1" customWidth="1"/>
    <col min="2807" max="2807" width="6.28515625" style="1" customWidth="1"/>
    <col min="2808" max="2808" width="7" style="1" customWidth="1"/>
    <col min="2809" max="2809" width="7.7109375" style="1" customWidth="1"/>
    <col min="2810" max="2810" width="8.5703125" style="1" customWidth="1"/>
    <col min="2811" max="2812" width="7.5703125" style="1" customWidth="1"/>
    <col min="2813" max="2813" width="10.140625" style="1" customWidth="1"/>
    <col min="2814" max="2814" width="11" style="1" customWidth="1"/>
    <col min="2815" max="2815" width="7.7109375" style="1" customWidth="1"/>
    <col min="2816" max="2816" width="7.42578125" style="1" customWidth="1"/>
    <col min="2817" max="2817" width="4.5703125" style="1" customWidth="1"/>
    <col min="2818" max="2818" width="8.42578125" style="1" customWidth="1"/>
    <col min="2819" max="2819" width="6" style="1" customWidth="1"/>
    <col min="2820" max="2820" width="5.85546875" style="1" customWidth="1"/>
    <col min="2821" max="2821" width="4.7109375" style="1" customWidth="1"/>
    <col min="2822" max="2822" width="4.5703125" style="1" customWidth="1"/>
    <col min="2823" max="2823" width="8.7109375" style="1" customWidth="1"/>
    <col min="2824" max="2824" width="4.7109375" style="1" customWidth="1"/>
    <col min="2825" max="2825" width="6.5703125" style="1" customWidth="1"/>
    <col min="2826" max="2826" width="9.42578125" style="1" customWidth="1"/>
    <col min="2827" max="2827" width="7.85546875" style="1" customWidth="1"/>
    <col min="2828" max="2829" width="5.85546875" style="1" customWidth="1"/>
    <col min="2830" max="2830" width="4.85546875" style="1" customWidth="1"/>
    <col min="2831" max="2831" width="5.28515625" style="1" customWidth="1"/>
    <col min="2832" max="2832" width="6.85546875" style="1" customWidth="1"/>
    <col min="2833" max="2833" width="6" style="1" customWidth="1"/>
    <col min="2834" max="2834" width="0" style="1" hidden="1" customWidth="1"/>
    <col min="2835" max="2839" width="9.140625" style="1"/>
    <col min="2840" max="2840" width="12.42578125" style="1" customWidth="1"/>
    <col min="2841" max="2841" width="9.140625" style="1"/>
    <col min="2842" max="2842" width="20" style="1" customWidth="1"/>
    <col min="2843" max="3058" width="9.140625" style="1"/>
    <col min="3059" max="3059" width="24.28515625" style="1" customWidth="1"/>
    <col min="3060" max="3060" width="9.42578125" style="1" customWidth="1"/>
    <col min="3061" max="3061" width="6.7109375" style="1" customWidth="1"/>
    <col min="3062" max="3062" width="8.42578125" style="1" customWidth="1"/>
    <col min="3063" max="3063" width="6.28515625" style="1" customWidth="1"/>
    <col min="3064" max="3064" width="7" style="1" customWidth="1"/>
    <col min="3065" max="3065" width="7.7109375" style="1" customWidth="1"/>
    <col min="3066" max="3066" width="8.5703125" style="1" customWidth="1"/>
    <col min="3067" max="3068" width="7.5703125" style="1" customWidth="1"/>
    <col min="3069" max="3069" width="10.140625" style="1" customWidth="1"/>
    <col min="3070" max="3070" width="11" style="1" customWidth="1"/>
    <col min="3071" max="3071" width="7.7109375" style="1" customWidth="1"/>
    <col min="3072" max="3072" width="7.42578125" style="1" customWidth="1"/>
    <col min="3073" max="3073" width="4.5703125" style="1" customWidth="1"/>
    <col min="3074" max="3074" width="8.42578125" style="1" customWidth="1"/>
    <col min="3075" max="3075" width="6" style="1" customWidth="1"/>
    <col min="3076" max="3076" width="5.85546875" style="1" customWidth="1"/>
    <col min="3077" max="3077" width="4.7109375" style="1" customWidth="1"/>
    <col min="3078" max="3078" width="4.5703125" style="1" customWidth="1"/>
    <col min="3079" max="3079" width="8.7109375" style="1" customWidth="1"/>
    <col min="3080" max="3080" width="4.7109375" style="1" customWidth="1"/>
    <col min="3081" max="3081" width="6.5703125" style="1" customWidth="1"/>
    <col min="3082" max="3082" width="9.42578125" style="1" customWidth="1"/>
    <col min="3083" max="3083" width="7.85546875" style="1" customWidth="1"/>
    <col min="3084" max="3085" width="5.85546875" style="1" customWidth="1"/>
    <col min="3086" max="3086" width="4.85546875" style="1" customWidth="1"/>
    <col min="3087" max="3087" width="5.28515625" style="1" customWidth="1"/>
    <col min="3088" max="3088" width="6.85546875" style="1" customWidth="1"/>
    <col min="3089" max="3089" width="6" style="1" customWidth="1"/>
    <col min="3090" max="3090" width="0" style="1" hidden="1" customWidth="1"/>
    <col min="3091" max="3095" width="9.140625" style="1"/>
    <col min="3096" max="3096" width="12.42578125" style="1" customWidth="1"/>
    <col min="3097" max="3097" width="9.140625" style="1"/>
    <col min="3098" max="3098" width="20" style="1" customWidth="1"/>
    <col min="3099" max="3314" width="9.140625" style="1"/>
    <col min="3315" max="3315" width="24.28515625" style="1" customWidth="1"/>
    <col min="3316" max="3316" width="9.42578125" style="1" customWidth="1"/>
    <col min="3317" max="3317" width="6.7109375" style="1" customWidth="1"/>
    <col min="3318" max="3318" width="8.42578125" style="1" customWidth="1"/>
    <col min="3319" max="3319" width="6.28515625" style="1" customWidth="1"/>
    <col min="3320" max="3320" width="7" style="1" customWidth="1"/>
    <col min="3321" max="3321" width="7.7109375" style="1" customWidth="1"/>
    <col min="3322" max="3322" width="8.5703125" style="1" customWidth="1"/>
    <col min="3323" max="3324" width="7.5703125" style="1" customWidth="1"/>
    <col min="3325" max="3325" width="10.140625" style="1" customWidth="1"/>
    <col min="3326" max="3326" width="11" style="1" customWidth="1"/>
    <col min="3327" max="3327" width="7.7109375" style="1" customWidth="1"/>
    <col min="3328" max="3328" width="7.42578125" style="1" customWidth="1"/>
    <col min="3329" max="3329" width="4.5703125" style="1" customWidth="1"/>
    <col min="3330" max="3330" width="8.42578125" style="1" customWidth="1"/>
    <col min="3331" max="3331" width="6" style="1" customWidth="1"/>
    <col min="3332" max="3332" width="5.85546875" style="1" customWidth="1"/>
    <col min="3333" max="3333" width="4.7109375" style="1" customWidth="1"/>
    <col min="3334" max="3334" width="4.5703125" style="1" customWidth="1"/>
    <col min="3335" max="3335" width="8.7109375" style="1" customWidth="1"/>
    <col min="3336" max="3336" width="4.7109375" style="1" customWidth="1"/>
    <col min="3337" max="3337" width="6.5703125" style="1" customWidth="1"/>
    <col min="3338" max="3338" width="9.42578125" style="1" customWidth="1"/>
    <col min="3339" max="3339" width="7.85546875" style="1" customWidth="1"/>
    <col min="3340" max="3341" width="5.85546875" style="1" customWidth="1"/>
    <col min="3342" max="3342" width="4.85546875" style="1" customWidth="1"/>
    <col min="3343" max="3343" width="5.28515625" style="1" customWidth="1"/>
    <col min="3344" max="3344" width="6.85546875" style="1" customWidth="1"/>
    <col min="3345" max="3345" width="6" style="1" customWidth="1"/>
    <col min="3346" max="3346" width="0" style="1" hidden="1" customWidth="1"/>
    <col min="3347" max="3351" width="9.140625" style="1"/>
    <col min="3352" max="3352" width="12.42578125" style="1" customWidth="1"/>
    <col min="3353" max="3353" width="9.140625" style="1"/>
    <col min="3354" max="3354" width="20" style="1" customWidth="1"/>
    <col min="3355" max="3570" width="9.140625" style="1"/>
    <col min="3571" max="3571" width="24.28515625" style="1" customWidth="1"/>
    <col min="3572" max="3572" width="9.42578125" style="1" customWidth="1"/>
    <col min="3573" max="3573" width="6.7109375" style="1" customWidth="1"/>
    <col min="3574" max="3574" width="8.42578125" style="1" customWidth="1"/>
    <col min="3575" max="3575" width="6.28515625" style="1" customWidth="1"/>
    <col min="3576" max="3576" width="7" style="1" customWidth="1"/>
    <col min="3577" max="3577" width="7.7109375" style="1" customWidth="1"/>
    <col min="3578" max="3578" width="8.5703125" style="1" customWidth="1"/>
    <col min="3579" max="3580" width="7.5703125" style="1" customWidth="1"/>
    <col min="3581" max="3581" width="10.140625" style="1" customWidth="1"/>
    <col min="3582" max="3582" width="11" style="1" customWidth="1"/>
    <col min="3583" max="3583" width="7.7109375" style="1" customWidth="1"/>
    <col min="3584" max="3584" width="7.42578125" style="1" customWidth="1"/>
    <col min="3585" max="3585" width="4.5703125" style="1" customWidth="1"/>
    <col min="3586" max="3586" width="8.42578125" style="1" customWidth="1"/>
    <col min="3587" max="3587" width="6" style="1" customWidth="1"/>
    <col min="3588" max="3588" width="5.85546875" style="1" customWidth="1"/>
    <col min="3589" max="3589" width="4.7109375" style="1" customWidth="1"/>
    <col min="3590" max="3590" width="4.5703125" style="1" customWidth="1"/>
    <col min="3591" max="3591" width="8.7109375" style="1" customWidth="1"/>
    <col min="3592" max="3592" width="4.7109375" style="1" customWidth="1"/>
    <col min="3593" max="3593" width="6.5703125" style="1" customWidth="1"/>
    <col min="3594" max="3594" width="9.42578125" style="1" customWidth="1"/>
    <col min="3595" max="3595" width="7.85546875" style="1" customWidth="1"/>
    <col min="3596" max="3597" width="5.85546875" style="1" customWidth="1"/>
    <col min="3598" max="3598" width="4.85546875" style="1" customWidth="1"/>
    <col min="3599" max="3599" width="5.28515625" style="1" customWidth="1"/>
    <col min="3600" max="3600" width="6.85546875" style="1" customWidth="1"/>
    <col min="3601" max="3601" width="6" style="1" customWidth="1"/>
    <col min="3602" max="3602" width="0" style="1" hidden="1" customWidth="1"/>
    <col min="3603" max="3607" width="9.140625" style="1"/>
    <col min="3608" max="3608" width="12.42578125" style="1" customWidth="1"/>
    <col min="3609" max="3609" width="9.140625" style="1"/>
    <col min="3610" max="3610" width="20" style="1" customWidth="1"/>
    <col min="3611" max="3826" width="9.140625" style="1"/>
    <col min="3827" max="3827" width="24.28515625" style="1" customWidth="1"/>
    <col min="3828" max="3828" width="9.42578125" style="1" customWidth="1"/>
    <col min="3829" max="3829" width="6.7109375" style="1" customWidth="1"/>
    <col min="3830" max="3830" width="8.42578125" style="1" customWidth="1"/>
    <col min="3831" max="3831" width="6.28515625" style="1" customWidth="1"/>
    <col min="3832" max="3832" width="7" style="1" customWidth="1"/>
    <col min="3833" max="3833" width="7.7109375" style="1" customWidth="1"/>
    <col min="3834" max="3834" width="8.5703125" style="1" customWidth="1"/>
    <col min="3835" max="3836" width="7.5703125" style="1" customWidth="1"/>
    <col min="3837" max="3837" width="10.140625" style="1" customWidth="1"/>
    <col min="3838" max="3838" width="11" style="1" customWidth="1"/>
    <col min="3839" max="3839" width="7.7109375" style="1" customWidth="1"/>
    <col min="3840" max="3840" width="7.42578125" style="1" customWidth="1"/>
    <col min="3841" max="3841" width="4.5703125" style="1" customWidth="1"/>
    <col min="3842" max="3842" width="8.42578125" style="1" customWidth="1"/>
    <col min="3843" max="3843" width="6" style="1" customWidth="1"/>
    <col min="3844" max="3844" width="5.85546875" style="1" customWidth="1"/>
    <col min="3845" max="3845" width="4.7109375" style="1" customWidth="1"/>
    <col min="3846" max="3846" width="4.5703125" style="1" customWidth="1"/>
    <col min="3847" max="3847" width="8.7109375" style="1" customWidth="1"/>
    <col min="3848" max="3848" width="4.7109375" style="1" customWidth="1"/>
    <col min="3849" max="3849" width="6.5703125" style="1" customWidth="1"/>
    <col min="3850" max="3850" width="9.42578125" style="1" customWidth="1"/>
    <col min="3851" max="3851" width="7.85546875" style="1" customWidth="1"/>
    <col min="3852" max="3853" width="5.85546875" style="1" customWidth="1"/>
    <col min="3854" max="3854" width="4.85546875" style="1" customWidth="1"/>
    <col min="3855" max="3855" width="5.28515625" style="1" customWidth="1"/>
    <col min="3856" max="3856" width="6.85546875" style="1" customWidth="1"/>
    <col min="3857" max="3857" width="6" style="1" customWidth="1"/>
    <col min="3858" max="3858" width="0" style="1" hidden="1" customWidth="1"/>
    <col min="3859" max="3863" width="9.140625" style="1"/>
    <col min="3864" max="3864" width="12.42578125" style="1" customWidth="1"/>
    <col min="3865" max="3865" width="9.140625" style="1"/>
    <col min="3866" max="3866" width="20" style="1" customWidth="1"/>
    <col min="3867" max="4082" width="9.140625" style="1"/>
    <col min="4083" max="4083" width="24.28515625" style="1" customWidth="1"/>
    <col min="4084" max="4084" width="9.42578125" style="1" customWidth="1"/>
    <col min="4085" max="4085" width="6.7109375" style="1" customWidth="1"/>
    <col min="4086" max="4086" width="8.42578125" style="1" customWidth="1"/>
    <col min="4087" max="4087" width="6.28515625" style="1" customWidth="1"/>
    <col min="4088" max="4088" width="7" style="1" customWidth="1"/>
    <col min="4089" max="4089" width="7.7109375" style="1" customWidth="1"/>
    <col min="4090" max="4090" width="8.5703125" style="1" customWidth="1"/>
    <col min="4091" max="4092" width="7.5703125" style="1" customWidth="1"/>
    <col min="4093" max="4093" width="10.140625" style="1" customWidth="1"/>
    <col min="4094" max="4094" width="11" style="1" customWidth="1"/>
    <col min="4095" max="4095" width="7.7109375" style="1" customWidth="1"/>
    <col min="4096" max="4096" width="7.42578125" style="1" customWidth="1"/>
    <col min="4097" max="4097" width="4.5703125" style="1" customWidth="1"/>
    <col min="4098" max="4098" width="8.42578125" style="1" customWidth="1"/>
    <col min="4099" max="4099" width="6" style="1" customWidth="1"/>
    <col min="4100" max="4100" width="5.85546875" style="1" customWidth="1"/>
    <col min="4101" max="4101" width="4.7109375" style="1" customWidth="1"/>
    <col min="4102" max="4102" width="4.5703125" style="1" customWidth="1"/>
    <col min="4103" max="4103" width="8.7109375" style="1" customWidth="1"/>
    <col min="4104" max="4104" width="4.7109375" style="1" customWidth="1"/>
    <col min="4105" max="4105" width="6.5703125" style="1" customWidth="1"/>
    <col min="4106" max="4106" width="9.42578125" style="1" customWidth="1"/>
    <col min="4107" max="4107" width="7.85546875" style="1" customWidth="1"/>
    <col min="4108" max="4109" width="5.85546875" style="1" customWidth="1"/>
    <col min="4110" max="4110" width="4.85546875" style="1" customWidth="1"/>
    <col min="4111" max="4111" width="5.28515625" style="1" customWidth="1"/>
    <col min="4112" max="4112" width="6.85546875" style="1" customWidth="1"/>
    <col min="4113" max="4113" width="6" style="1" customWidth="1"/>
    <col min="4114" max="4114" width="0" style="1" hidden="1" customWidth="1"/>
    <col min="4115" max="4119" width="9.140625" style="1"/>
    <col min="4120" max="4120" width="12.42578125" style="1" customWidth="1"/>
    <col min="4121" max="4121" width="9.140625" style="1"/>
    <col min="4122" max="4122" width="20" style="1" customWidth="1"/>
    <col min="4123" max="4338" width="9.140625" style="1"/>
    <col min="4339" max="4339" width="24.28515625" style="1" customWidth="1"/>
    <col min="4340" max="4340" width="9.42578125" style="1" customWidth="1"/>
    <col min="4341" max="4341" width="6.7109375" style="1" customWidth="1"/>
    <col min="4342" max="4342" width="8.42578125" style="1" customWidth="1"/>
    <col min="4343" max="4343" width="6.28515625" style="1" customWidth="1"/>
    <col min="4344" max="4344" width="7" style="1" customWidth="1"/>
    <col min="4345" max="4345" width="7.7109375" style="1" customWidth="1"/>
    <col min="4346" max="4346" width="8.5703125" style="1" customWidth="1"/>
    <col min="4347" max="4348" width="7.5703125" style="1" customWidth="1"/>
    <col min="4349" max="4349" width="10.140625" style="1" customWidth="1"/>
    <col min="4350" max="4350" width="11" style="1" customWidth="1"/>
    <col min="4351" max="4351" width="7.7109375" style="1" customWidth="1"/>
    <col min="4352" max="4352" width="7.42578125" style="1" customWidth="1"/>
    <col min="4353" max="4353" width="4.5703125" style="1" customWidth="1"/>
    <col min="4354" max="4354" width="8.42578125" style="1" customWidth="1"/>
    <col min="4355" max="4355" width="6" style="1" customWidth="1"/>
    <col min="4356" max="4356" width="5.85546875" style="1" customWidth="1"/>
    <col min="4357" max="4357" width="4.7109375" style="1" customWidth="1"/>
    <col min="4358" max="4358" width="4.5703125" style="1" customWidth="1"/>
    <col min="4359" max="4359" width="8.7109375" style="1" customWidth="1"/>
    <col min="4360" max="4360" width="4.7109375" style="1" customWidth="1"/>
    <col min="4361" max="4361" width="6.5703125" style="1" customWidth="1"/>
    <col min="4362" max="4362" width="9.42578125" style="1" customWidth="1"/>
    <col min="4363" max="4363" width="7.85546875" style="1" customWidth="1"/>
    <col min="4364" max="4365" width="5.85546875" style="1" customWidth="1"/>
    <col min="4366" max="4366" width="4.85546875" style="1" customWidth="1"/>
    <col min="4367" max="4367" width="5.28515625" style="1" customWidth="1"/>
    <col min="4368" max="4368" width="6.85546875" style="1" customWidth="1"/>
    <col min="4369" max="4369" width="6" style="1" customWidth="1"/>
    <col min="4370" max="4370" width="0" style="1" hidden="1" customWidth="1"/>
    <col min="4371" max="4375" width="9.140625" style="1"/>
    <col min="4376" max="4376" width="12.42578125" style="1" customWidth="1"/>
    <col min="4377" max="4377" width="9.140625" style="1"/>
    <col min="4378" max="4378" width="20" style="1" customWidth="1"/>
    <col min="4379" max="4594" width="9.140625" style="1"/>
    <col min="4595" max="4595" width="24.28515625" style="1" customWidth="1"/>
    <col min="4596" max="4596" width="9.42578125" style="1" customWidth="1"/>
    <col min="4597" max="4597" width="6.7109375" style="1" customWidth="1"/>
    <col min="4598" max="4598" width="8.42578125" style="1" customWidth="1"/>
    <col min="4599" max="4599" width="6.28515625" style="1" customWidth="1"/>
    <col min="4600" max="4600" width="7" style="1" customWidth="1"/>
    <col min="4601" max="4601" width="7.7109375" style="1" customWidth="1"/>
    <col min="4602" max="4602" width="8.5703125" style="1" customWidth="1"/>
    <col min="4603" max="4604" width="7.5703125" style="1" customWidth="1"/>
    <col min="4605" max="4605" width="10.140625" style="1" customWidth="1"/>
    <col min="4606" max="4606" width="11" style="1" customWidth="1"/>
    <col min="4607" max="4607" width="7.7109375" style="1" customWidth="1"/>
    <col min="4608" max="4608" width="7.42578125" style="1" customWidth="1"/>
    <col min="4609" max="4609" width="4.5703125" style="1" customWidth="1"/>
    <col min="4610" max="4610" width="8.42578125" style="1" customWidth="1"/>
    <col min="4611" max="4611" width="6" style="1" customWidth="1"/>
    <col min="4612" max="4612" width="5.85546875" style="1" customWidth="1"/>
    <col min="4613" max="4613" width="4.7109375" style="1" customWidth="1"/>
    <col min="4614" max="4614" width="4.5703125" style="1" customWidth="1"/>
    <col min="4615" max="4615" width="8.7109375" style="1" customWidth="1"/>
    <col min="4616" max="4616" width="4.7109375" style="1" customWidth="1"/>
    <col min="4617" max="4617" width="6.5703125" style="1" customWidth="1"/>
    <col min="4618" max="4618" width="9.42578125" style="1" customWidth="1"/>
    <col min="4619" max="4619" width="7.85546875" style="1" customWidth="1"/>
    <col min="4620" max="4621" width="5.85546875" style="1" customWidth="1"/>
    <col min="4622" max="4622" width="4.85546875" style="1" customWidth="1"/>
    <col min="4623" max="4623" width="5.28515625" style="1" customWidth="1"/>
    <col min="4624" max="4624" width="6.85546875" style="1" customWidth="1"/>
    <col min="4625" max="4625" width="6" style="1" customWidth="1"/>
    <col min="4626" max="4626" width="0" style="1" hidden="1" customWidth="1"/>
    <col min="4627" max="4631" width="9.140625" style="1"/>
    <col min="4632" max="4632" width="12.42578125" style="1" customWidth="1"/>
    <col min="4633" max="4633" width="9.140625" style="1"/>
    <col min="4634" max="4634" width="20" style="1" customWidth="1"/>
    <col min="4635" max="4850" width="9.140625" style="1"/>
    <col min="4851" max="4851" width="24.28515625" style="1" customWidth="1"/>
    <col min="4852" max="4852" width="9.42578125" style="1" customWidth="1"/>
    <col min="4853" max="4853" width="6.7109375" style="1" customWidth="1"/>
    <col min="4854" max="4854" width="8.42578125" style="1" customWidth="1"/>
    <col min="4855" max="4855" width="6.28515625" style="1" customWidth="1"/>
    <col min="4856" max="4856" width="7" style="1" customWidth="1"/>
    <col min="4857" max="4857" width="7.7109375" style="1" customWidth="1"/>
    <col min="4858" max="4858" width="8.5703125" style="1" customWidth="1"/>
    <col min="4859" max="4860" width="7.5703125" style="1" customWidth="1"/>
    <col min="4861" max="4861" width="10.140625" style="1" customWidth="1"/>
    <col min="4862" max="4862" width="11" style="1" customWidth="1"/>
    <col min="4863" max="4863" width="7.7109375" style="1" customWidth="1"/>
    <col min="4864" max="4864" width="7.42578125" style="1" customWidth="1"/>
    <col min="4865" max="4865" width="4.5703125" style="1" customWidth="1"/>
    <col min="4866" max="4866" width="8.42578125" style="1" customWidth="1"/>
    <col min="4867" max="4867" width="6" style="1" customWidth="1"/>
    <col min="4868" max="4868" width="5.85546875" style="1" customWidth="1"/>
    <col min="4869" max="4869" width="4.7109375" style="1" customWidth="1"/>
    <col min="4870" max="4870" width="4.5703125" style="1" customWidth="1"/>
    <col min="4871" max="4871" width="8.7109375" style="1" customWidth="1"/>
    <col min="4872" max="4872" width="4.7109375" style="1" customWidth="1"/>
    <col min="4873" max="4873" width="6.5703125" style="1" customWidth="1"/>
    <col min="4874" max="4874" width="9.42578125" style="1" customWidth="1"/>
    <col min="4875" max="4875" width="7.85546875" style="1" customWidth="1"/>
    <col min="4876" max="4877" width="5.85546875" style="1" customWidth="1"/>
    <col min="4878" max="4878" width="4.85546875" style="1" customWidth="1"/>
    <col min="4879" max="4879" width="5.28515625" style="1" customWidth="1"/>
    <col min="4880" max="4880" width="6.85546875" style="1" customWidth="1"/>
    <col min="4881" max="4881" width="6" style="1" customWidth="1"/>
    <col min="4882" max="4882" width="0" style="1" hidden="1" customWidth="1"/>
    <col min="4883" max="4887" width="9.140625" style="1"/>
    <col min="4888" max="4888" width="12.42578125" style="1" customWidth="1"/>
    <col min="4889" max="4889" width="9.140625" style="1"/>
    <col min="4890" max="4890" width="20" style="1" customWidth="1"/>
    <col min="4891" max="5106" width="9.140625" style="1"/>
    <col min="5107" max="5107" width="24.28515625" style="1" customWidth="1"/>
    <col min="5108" max="5108" width="9.42578125" style="1" customWidth="1"/>
    <col min="5109" max="5109" width="6.7109375" style="1" customWidth="1"/>
    <col min="5110" max="5110" width="8.42578125" style="1" customWidth="1"/>
    <col min="5111" max="5111" width="6.28515625" style="1" customWidth="1"/>
    <col min="5112" max="5112" width="7" style="1" customWidth="1"/>
    <col min="5113" max="5113" width="7.7109375" style="1" customWidth="1"/>
    <col min="5114" max="5114" width="8.5703125" style="1" customWidth="1"/>
    <col min="5115" max="5116" width="7.5703125" style="1" customWidth="1"/>
    <col min="5117" max="5117" width="10.140625" style="1" customWidth="1"/>
    <col min="5118" max="5118" width="11" style="1" customWidth="1"/>
    <col min="5119" max="5119" width="7.7109375" style="1" customWidth="1"/>
    <col min="5120" max="5120" width="7.42578125" style="1" customWidth="1"/>
    <col min="5121" max="5121" width="4.5703125" style="1" customWidth="1"/>
    <col min="5122" max="5122" width="8.42578125" style="1" customWidth="1"/>
    <col min="5123" max="5123" width="6" style="1" customWidth="1"/>
    <col min="5124" max="5124" width="5.85546875" style="1" customWidth="1"/>
    <col min="5125" max="5125" width="4.7109375" style="1" customWidth="1"/>
    <col min="5126" max="5126" width="4.5703125" style="1" customWidth="1"/>
    <col min="5127" max="5127" width="8.7109375" style="1" customWidth="1"/>
    <col min="5128" max="5128" width="4.7109375" style="1" customWidth="1"/>
    <col min="5129" max="5129" width="6.5703125" style="1" customWidth="1"/>
    <col min="5130" max="5130" width="9.42578125" style="1" customWidth="1"/>
    <col min="5131" max="5131" width="7.85546875" style="1" customWidth="1"/>
    <col min="5132" max="5133" width="5.85546875" style="1" customWidth="1"/>
    <col min="5134" max="5134" width="4.85546875" style="1" customWidth="1"/>
    <col min="5135" max="5135" width="5.28515625" style="1" customWidth="1"/>
    <col min="5136" max="5136" width="6.85546875" style="1" customWidth="1"/>
    <col min="5137" max="5137" width="6" style="1" customWidth="1"/>
    <col min="5138" max="5138" width="0" style="1" hidden="1" customWidth="1"/>
    <col min="5139" max="5143" width="9.140625" style="1"/>
    <col min="5144" max="5144" width="12.42578125" style="1" customWidth="1"/>
    <col min="5145" max="5145" width="9.140625" style="1"/>
    <col min="5146" max="5146" width="20" style="1" customWidth="1"/>
    <col min="5147" max="5362" width="9.140625" style="1"/>
    <col min="5363" max="5363" width="24.28515625" style="1" customWidth="1"/>
    <col min="5364" max="5364" width="9.42578125" style="1" customWidth="1"/>
    <col min="5365" max="5365" width="6.7109375" style="1" customWidth="1"/>
    <col min="5366" max="5366" width="8.42578125" style="1" customWidth="1"/>
    <col min="5367" max="5367" width="6.28515625" style="1" customWidth="1"/>
    <col min="5368" max="5368" width="7" style="1" customWidth="1"/>
    <col min="5369" max="5369" width="7.7109375" style="1" customWidth="1"/>
    <col min="5370" max="5370" width="8.5703125" style="1" customWidth="1"/>
    <col min="5371" max="5372" width="7.5703125" style="1" customWidth="1"/>
    <col min="5373" max="5373" width="10.140625" style="1" customWidth="1"/>
    <col min="5374" max="5374" width="11" style="1" customWidth="1"/>
    <col min="5375" max="5375" width="7.7109375" style="1" customWidth="1"/>
    <col min="5376" max="5376" width="7.42578125" style="1" customWidth="1"/>
    <col min="5377" max="5377" width="4.5703125" style="1" customWidth="1"/>
    <col min="5378" max="5378" width="8.42578125" style="1" customWidth="1"/>
    <col min="5379" max="5379" width="6" style="1" customWidth="1"/>
    <col min="5380" max="5380" width="5.85546875" style="1" customWidth="1"/>
    <col min="5381" max="5381" width="4.7109375" style="1" customWidth="1"/>
    <col min="5382" max="5382" width="4.5703125" style="1" customWidth="1"/>
    <col min="5383" max="5383" width="8.7109375" style="1" customWidth="1"/>
    <col min="5384" max="5384" width="4.7109375" style="1" customWidth="1"/>
    <col min="5385" max="5385" width="6.5703125" style="1" customWidth="1"/>
    <col min="5386" max="5386" width="9.42578125" style="1" customWidth="1"/>
    <col min="5387" max="5387" width="7.85546875" style="1" customWidth="1"/>
    <col min="5388" max="5389" width="5.85546875" style="1" customWidth="1"/>
    <col min="5390" max="5390" width="4.85546875" style="1" customWidth="1"/>
    <col min="5391" max="5391" width="5.28515625" style="1" customWidth="1"/>
    <col min="5392" max="5392" width="6.85546875" style="1" customWidth="1"/>
    <col min="5393" max="5393" width="6" style="1" customWidth="1"/>
    <col min="5394" max="5394" width="0" style="1" hidden="1" customWidth="1"/>
    <col min="5395" max="5399" width="9.140625" style="1"/>
    <col min="5400" max="5400" width="12.42578125" style="1" customWidth="1"/>
    <col min="5401" max="5401" width="9.140625" style="1"/>
    <col min="5402" max="5402" width="20" style="1" customWidth="1"/>
    <col min="5403" max="5618" width="9.140625" style="1"/>
    <col min="5619" max="5619" width="24.28515625" style="1" customWidth="1"/>
    <col min="5620" max="5620" width="9.42578125" style="1" customWidth="1"/>
    <col min="5621" max="5621" width="6.7109375" style="1" customWidth="1"/>
    <col min="5622" max="5622" width="8.42578125" style="1" customWidth="1"/>
    <col min="5623" max="5623" width="6.28515625" style="1" customWidth="1"/>
    <col min="5624" max="5624" width="7" style="1" customWidth="1"/>
    <col min="5625" max="5625" width="7.7109375" style="1" customWidth="1"/>
    <col min="5626" max="5626" width="8.5703125" style="1" customWidth="1"/>
    <col min="5627" max="5628" width="7.5703125" style="1" customWidth="1"/>
    <col min="5629" max="5629" width="10.140625" style="1" customWidth="1"/>
    <col min="5630" max="5630" width="11" style="1" customWidth="1"/>
    <col min="5631" max="5631" width="7.7109375" style="1" customWidth="1"/>
    <col min="5632" max="5632" width="7.42578125" style="1" customWidth="1"/>
    <col min="5633" max="5633" width="4.5703125" style="1" customWidth="1"/>
    <col min="5634" max="5634" width="8.42578125" style="1" customWidth="1"/>
    <col min="5635" max="5635" width="6" style="1" customWidth="1"/>
    <col min="5636" max="5636" width="5.85546875" style="1" customWidth="1"/>
    <col min="5637" max="5637" width="4.7109375" style="1" customWidth="1"/>
    <col min="5638" max="5638" width="4.5703125" style="1" customWidth="1"/>
    <col min="5639" max="5639" width="8.7109375" style="1" customWidth="1"/>
    <col min="5640" max="5640" width="4.7109375" style="1" customWidth="1"/>
    <col min="5641" max="5641" width="6.5703125" style="1" customWidth="1"/>
    <col min="5642" max="5642" width="9.42578125" style="1" customWidth="1"/>
    <col min="5643" max="5643" width="7.85546875" style="1" customWidth="1"/>
    <col min="5644" max="5645" width="5.85546875" style="1" customWidth="1"/>
    <col min="5646" max="5646" width="4.85546875" style="1" customWidth="1"/>
    <col min="5647" max="5647" width="5.28515625" style="1" customWidth="1"/>
    <col min="5648" max="5648" width="6.85546875" style="1" customWidth="1"/>
    <col min="5649" max="5649" width="6" style="1" customWidth="1"/>
    <col min="5650" max="5650" width="0" style="1" hidden="1" customWidth="1"/>
    <col min="5651" max="5655" width="9.140625" style="1"/>
    <col min="5656" max="5656" width="12.42578125" style="1" customWidth="1"/>
    <col min="5657" max="5657" width="9.140625" style="1"/>
    <col min="5658" max="5658" width="20" style="1" customWidth="1"/>
    <col min="5659" max="5874" width="9.140625" style="1"/>
    <col min="5875" max="5875" width="24.28515625" style="1" customWidth="1"/>
    <col min="5876" max="5876" width="9.42578125" style="1" customWidth="1"/>
    <col min="5877" max="5877" width="6.7109375" style="1" customWidth="1"/>
    <col min="5878" max="5878" width="8.42578125" style="1" customWidth="1"/>
    <col min="5879" max="5879" width="6.28515625" style="1" customWidth="1"/>
    <col min="5880" max="5880" width="7" style="1" customWidth="1"/>
    <col min="5881" max="5881" width="7.7109375" style="1" customWidth="1"/>
    <col min="5882" max="5882" width="8.5703125" style="1" customWidth="1"/>
    <col min="5883" max="5884" width="7.5703125" style="1" customWidth="1"/>
    <col min="5885" max="5885" width="10.140625" style="1" customWidth="1"/>
    <col min="5886" max="5886" width="11" style="1" customWidth="1"/>
    <col min="5887" max="5887" width="7.7109375" style="1" customWidth="1"/>
    <col min="5888" max="5888" width="7.42578125" style="1" customWidth="1"/>
    <col min="5889" max="5889" width="4.5703125" style="1" customWidth="1"/>
    <col min="5890" max="5890" width="8.42578125" style="1" customWidth="1"/>
    <col min="5891" max="5891" width="6" style="1" customWidth="1"/>
    <col min="5892" max="5892" width="5.85546875" style="1" customWidth="1"/>
    <col min="5893" max="5893" width="4.7109375" style="1" customWidth="1"/>
    <col min="5894" max="5894" width="4.5703125" style="1" customWidth="1"/>
    <col min="5895" max="5895" width="8.7109375" style="1" customWidth="1"/>
    <col min="5896" max="5896" width="4.7109375" style="1" customWidth="1"/>
    <col min="5897" max="5897" width="6.5703125" style="1" customWidth="1"/>
    <col min="5898" max="5898" width="9.42578125" style="1" customWidth="1"/>
    <col min="5899" max="5899" width="7.85546875" style="1" customWidth="1"/>
    <col min="5900" max="5901" width="5.85546875" style="1" customWidth="1"/>
    <col min="5902" max="5902" width="4.85546875" style="1" customWidth="1"/>
    <col min="5903" max="5903" width="5.28515625" style="1" customWidth="1"/>
    <col min="5904" max="5904" width="6.85546875" style="1" customWidth="1"/>
    <col min="5905" max="5905" width="6" style="1" customWidth="1"/>
    <col min="5906" max="5906" width="0" style="1" hidden="1" customWidth="1"/>
    <col min="5907" max="5911" width="9.140625" style="1"/>
    <col min="5912" max="5912" width="12.42578125" style="1" customWidth="1"/>
    <col min="5913" max="5913" width="9.140625" style="1"/>
    <col min="5914" max="5914" width="20" style="1" customWidth="1"/>
    <col min="5915" max="6130" width="9.140625" style="1"/>
    <col min="6131" max="6131" width="24.28515625" style="1" customWidth="1"/>
    <col min="6132" max="6132" width="9.42578125" style="1" customWidth="1"/>
    <col min="6133" max="6133" width="6.7109375" style="1" customWidth="1"/>
    <col min="6134" max="6134" width="8.42578125" style="1" customWidth="1"/>
    <col min="6135" max="6135" width="6.28515625" style="1" customWidth="1"/>
    <col min="6136" max="6136" width="7" style="1" customWidth="1"/>
    <col min="6137" max="6137" width="7.7109375" style="1" customWidth="1"/>
    <col min="6138" max="6138" width="8.5703125" style="1" customWidth="1"/>
    <col min="6139" max="6140" width="7.5703125" style="1" customWidth="1"/>
    <col min="6141" max="6141" width="10.140625" style="1" customWidth="1"/>
    <col min="6142" max="6142" width="11" style="1" customWidth="1"/>
    <col min="6143" max="6143" width="7.7109375" style="1" customWidth="1"/>
    <col min="6144" max="6144" width="7.42578125" style="1" customWidth="1"/>
    <col min="6145" max="6145" width="4.5703125" style="1" customWidth="1"/>
    <col min="6146" max="6146" width="8.42578125" style="1" customWidth="1"/>
    <col min="6147" max="6147" width="6" style="1" customWidth="1"/>
    <col min="6148" max="6148" width="5.85546875" style="1" customWidth="1"/>
    <col min="6149" max="6149" width="4.7109375" style="1" customWidth="1"/>
    <col min="6150" max="6150" width="4.5703125" style="1" customWidth="1"/>
    <col min="6151" max="6151" width="8.7109375" style="1" customWidth="1"/>
    <col min="6152" max="6152" width="4.7109375" style="1" customWidth="1"/>
    <col min="6153" max="6153" width="6.5703125" style="1" customWidth="1"/>
    <col min="6154" max="6154" width="9.42578125" style="1" customWidth="1"/>
    <col min="6155" max="6155" width="7.85546875" style="1" customWidth="1"/>
    <col min="6156" max="6157" width="5.85546875" style="1" customWidth="1"/>
    <col min="6158" max="6158" width="4.85546875" style="1" customWidth="1"/>
    <col min="6159" max="6159" width="5.28515625" style="1" customWidth="1"/>
    <col min="6160" max="6160" width="6.85546875" style="1" customWidth="1"/>
    <col min="6161" max="6161" width="6" style="1" customWidth="1"/>
    <col min="6162" max="6162" width="0" style="1" hidden="1" customWidth="1"/>
    <col min="6163" max="6167" width="9.140625" style="1"/>
    <col min="6168" max="6168" width="12.42578125" style="1" customWidth="1"/>
    <col min="6169" max="6169" width="9.140625" style="1"/>
    <col min="6170" max="6170" width="20" style="1" customWidth="1"/>
    <col min="6171" max="6386" width="9.140625" style="1"/>
    <col min="6387" max="6387" width="24.28515625" style="1" customWidth="1"/>
    <col min="6388" max="6388" width="9.42578125" style="1" customWidth="1"/>
    <col min="6389" max="6389" width="6.7109375" style="1" customWidth="1"/>
    <col min="6390" max="6390" width="8.42578125" style="1" customWidth="1"/>
    <col min="6391" max="6391" width="6.28515625" style="1" customWidth="1"/>
    <col min="6392" max="6392" width="7" style="1" customWidth="1"/>
    <col min="6393" max="6393" width="7.7109375" style="1" customWidth="1"/>
    <col min="6394" max="6394" width="8.5703125" style="1" customWidth="1"/>
    <col min="6395" max="6396" width="7.5703125" style="1" customWidth="1"/>
    <col min="6397" max="6397" width="10.140625" style="1" customWidth="1"/>
    <col min="6398" max="6398" width="11" style="1" customWidth="1"/>
    <col min="6399" max="6399" width="7.7109375" style="1" customWidth="1"/>
    <col min="6400" max="6400" width="7.42578125" style="1" customWidth="1"/>
    <col min="6401" max="6401" width="4.5703125" style="1" customWidth="1"/>
    <col min="6402" max="6402" width="8.42578125" style="1" customWidth="1"/>
    <col min="6403" max="6403" width="6" style="1" customWidth="1"/>
    <col min="6404" max="6404" width="5.85546875" style="1" customWidth="1"/>
    <col min="6405" max="6405" width="4.7109375" style="1" customWidth="1"/>
    <col min="6406" max="6406" width="4.5703125" style="1" customWidth="1"/>
    <col min="6407" max="6407" width="8.7109375" style="1" customWidth="1"/>
    <col min="6408" max="6408" width="4.7109375" style="1" customWidth="1"/>
    <col min="6409" max="6409" width="6.5703125" style="1" customWidth="1"/>
    <col min="6410" max="6410" width="9.42578125" style="1" customWidth="1"/>
    <col min="6411" max="6411" width="7.85546875" style="1" customWidth="1"/>
    <col min="6412" max="6413" width="5.85546875" style="1" customWidth="1"/>
    <col min="6414" max="6414" width="4.85546875" style="1" customWidth="1"/>
    <col min="6415" max="6415" width="5.28515625" style="1" customWidth="1"/>
    <col min="6416" max="6416" width="6.85546875" style="1" customWidth="1"/>
    <col min="6417" max="6417" width="6" style="1" customWidth="1"/>
    <col min="6418" max="6418" width="0" style="1" hidden="1" customWidth="1"/>
    <col min="6419" max="6423" width="9.140625" style="1"/>
    <col min="6424" max="6424" width="12.42578125" style="1" customWidth="1"/>
    <col min="6425" max="6425" width="9.140625" style="1"/>
    <col min="6426" max="6426" width="20" style="1" customWidth="1"/>
    <col min="6427" max="6642" width="9.140625" style="1"/>
    <col min="6643" max="6643" width="24.28515625" style="1" customWidth="1"/>
    <col min="6644" max="6644" width="9.42578125" style="1" customWidth="1"/>
    <col min="6645" max="6645" width="6.7109375" style="1" customWidth="1"/>
    <col min="6646" max="6646" width="8.42578125" style="1" customWidth="1"/>
    <col min="6647" max="6647" width="6.28515625" style="1" customWidth="1"/>
    <col min="6648" max="6648" width="7" style="1" customWidth="1"/>
    <col min="6649" max="6649" width="7.7109375" style="1" customWidth="1"/>
    <col min="6650" max="6650" width="8.5703125" style="1" customWidth="1"/>
    <col min="6651" max="6652" width="7.5703125" style="1" customWidth="1"/>
    <col min="6653" max="6653" width="10.140625" style="1" customWidth="1"/>
    <col min="6654" max="6654" width="11" style="1" customWidth="1"/>
    <col min="6655" max="6655" width="7.7109375" style="1" customWidth="1"/>
    <col min="6656" max="6656" width="7.42578125" style="1" customWidth="1"/>
    <col min="6657" max="6657" width="4.5703125" style="1" customWidth="1"/>
    <col min="6658" max="6658" width="8.42578125" style="1" customWidth="1"/>
    <col min="6659" max="6659" width="6" style="1" customWidth="1"/>
    <col min="6660" max="6660" width="5.85546875" style="1" customWidth="1"/>
    <col min="6661" max="6661" width="4.7109375" style="1" customWidth="1"/>
    <col min="6662" max="6662" width="4.5703125" style="1" customWidth="1"/>
    <col min="6663" max="6663" width="8.7109375" style="1" customWidth="1"/>
    <col min="6664" max="6664" width="4.7109375" style="1" customWidth="1"/>
    <col min="6665" max="6665" width="6.5703125" style="1" customWidth="1"/>
    <col min="6666" max="6666" width="9.42578125" style="1" customWidth="1"/>
    <col min="6667" max="6667" width="7.85546875" style="1" customWidth="1"/>
    <col min="6668" max="6669" width="5.85546875" style="1" customWidth="1"/>
    <col min="6670" max="6670" width="4.85546875" style="1" customWidth="1"/>
    <col min="6671" max="6671" width="5.28515625" style="1" customWidth="1"/>
    <col min="6672" max="6672" width="6.85546875" style="1" customWidth="1"/>
    <col min="6673" max="6673" width="6" style="1" customWidth="1"/>
    <col min="6674" max="6674" width="0" style="1" hidden="1" customWidth="1"/>
    <col min="6675" max="6679" width="9.140625" style="1"/>
    <col min="6680" max="6680" width="12.42578125" style="1" customWidth="1"/>
    <col min="6681" max="6681" width="9.140625" style="1"/>
    <col min="6682" max="6682" width="20" style="1" customWidth="1"/>
    <col min="6683" max="6898" width="9.140625" style="1"/>
    <col min="6899" max="6899" width="24.28515625" style="1" customWidth="1"/>
    <col min="6900" max="6900" width="9.42578125" style="1" customWidth="1"/>
    <col min="6901" max="6901" width="6.7109375" style="1" customWidth="1"/>
    <col min="6902" max="6902" width="8.42578125" style="1" customWidth="1"/>
    <col min="6903" max="6903" width="6.28515625" style="1" customWidth="1"/>
    <col min="6904" max="6904" width="7" style="1" customWidth="1"/>
    <col min="6905" max="6905" width="7.7109375" style="1" customWidth="1"/>
    <col min="6906" max="6906" width="8.5703125" style="1" customWidth="1"/>
    <col min="6907" max="6908" width="7.5703125" style="1" customWidth="1"/>
    <col min="6909" max="6909" width="10.140625" style="1" customWidth="1"/>
    <col min="6910" max="6910" width="11" style="1" customWidth="1"/>
    <col min="6911" max="6911" width="7.7109375" style="1" customWidth="1"/>
    <col min="6912" max="6912" width="7.42578125" style="1" customWidth="1"/>
    <col min="6913" max="6913" width="4.5703125" style="1" customWidth="1"/>
    <col min="6914" max="6914" width="8.42578125" style="1" customWidth="1"/>
    <col min="6915" max="6915" width="6" style="1" customWidth="1"/>
    <col min="6916" max="6916" width="5.85546875" style="1" customWidth="1"/>
    <col min="6917" max="6917" width="4.7109375" style="1" customWidth="1"/>
    <col min="6918" max="6918" width="4.5703125" style="1" customWidth="1"/>
    <col min="6919" max="6919" width="8.7109375" style="1" customWidth="1"/>
    <col min="6920" max="6920" width="4.7109375" style="1" customWidth="1"/>
    <col min="6921" max="6921" width="6.5703125" style="1" customWidth="1"/>
    <col min="6922" max="6922" width="9.42578125" style="1" customWidth="1"/>
    <col min="6923" max="6923" width="7.85546875" style="1" customWidth="1"/>
    <col min="6924" max="6925" width="5.85546875" style="1" customWidth="1"/>
    <col min="6926" max="6926" width="4.85546875" style="1" customWidth="1"/>
    <col min="6927" max="6927" width="5.28515625" style="1" customWidth="1"/>
    <col min="6928" max="6928" width="6.85546875" style="1" customWidth="1"/>
    <col min="6929" max="6929" width="6" style="1" customWidth="1"/>
    <col min="6930" max="6930" width="0" style="1" hidden="1" customWidth="1"/>
    <col min="6931" max="6935" width="9.140625" style="1"/>
    <col min="6936" max="6936" width="12.42578125" style="1" customWidth="1"/>
    <col min="6937" max="6937" width="9.140625" style="1"/>
    <col min="6938" max="6938" width="20" style="1" customWidth="1"/>
    <col min="6939" max="7154" width="9.140625" style="1"/>
    <col min="7155" max="7155" width="24.28515625" style="1" customWidth="1"/>
    <col min="7156" max="7156" width="9.42578125" style="1" customWidth="1"/>
    <col min="7157" max="7157" width="6.7109375" style="1" customWidth="1"/>
    <col min="7158" max="7158" width="8.42578125" style="1" customWidth="1"/>
    <col min="7159" max="7159" width="6.28515625" style="1" customWidth="1"/>
    <col min="7160" max="7160" width="7" style="1" customWidth="1"/>
    <col min="7161" max="7161" width="7.7109375" style="1" customWidth="1"/>
    <col min="7162" max="7162" width="8.5703125" style="1" customWidth="1"/>
    <col min="7163" max="7164" width="7.5703125" style="1" customWidth="1"/>
    <col min="7165" max="7165" width="10.140625" style="1" customWidth="1"/>
    <col min="7166" max="7166" width="11" style="1" customWidth="1"/>
    <col min="7167" max="7167" width="7.7109375" style="1" customWidth="1"/>
    <col min="7168" max="7168" width="7.42578125" style="1" customWidth="1"/>
    <col min="7169" max="7169" width="4.5703125" style="1" customWidth="1"/>
    <col min="7170" max="7170" width="8.42578125" style="1" customWidth="1"/>
    <col min="7171" max="7171" width="6" style="1" customWidth="1"/>
    <col min="7172" max="7172" width="5.85546875" style="1" customWidth="1"/>
    <col min="7173" max="7173" width="4.7109375" style="1" customWidth="1"/>
    <col min="7174" max="7174" width="4.5703125" style="1" customWidth="1"/>
    <col min="7175" max="7175" width="8.7109375" style="1" customWidth="1"/>
    <col min="7176" max="7176" width="4.7109375" style="1" customWidth="1"/>
    <col min="7177" max="7177" width="6.5703125" style="1" customWidth="1"/>
    <col min="7178" max="7178" width="9.42578125" style="1" customWidth="1"/>
    <col min="7179" max="7179" width="7.85546875" style="1" customWidth="1"/>
    <col min="7180" max="7181" width="5.85546875" style="1" customWidth="1"/>
    <col min="7182" max="7182" width="4.85546875" style="1" customWidth="1"/>
    <col min="7183" max="7183" width="5.28515625" style="1" customWidth="1"/>
    <col min="7184" max="7184" width="6.85546875" style="1" customWidth="1"/>
    <col min="7185" max="7185" width="6" style="1" customWidth="1"/>
    <col min="7186" max="7186" width="0" style="1" hidden="1" customWidth="1"/>
    <col min="7187" max="7191" width="9.140625" style="1"/>
    <col min="7192" max="7192" width="12.42578125" style="1" customWidth="1"/>
    <col min="7193" max="7193" width="9.140625" style="1"/>
    <col min="7194" max="7194" width="20" style="1" customWidth="1"/>
    <col min="7195" max="7410" width="9.140625" style="1"/>
    <col min="7411" max="7411" width="24.28515625" style="1" customWidth="1"/>
    <col min="7412" max="7412" width="9.42578125" style="1" customWidth="1"/>
    <col min="7413" max="7413" width="6.7109375" style="1" customWidth="1"/>
    <col min="7414" max="7414" width="8.42578125" style="1" customWidth="1"/>
    <col min="7415" max="7415" width="6.28515625" style="1" customWidth="1"/>
    <col min="7416" max="7416" width="7" style="1" customWidth="1"/>
    <col min="7417" max="7417" width="7.7109375" style="1" customWidth="1"/>
    <col min="7418" max="7418" width="8.5703125" style="1" customWidth="1"/>
    <col min="7419" max="7420" width="7.5703125" style="1" customWidth="1"/>
    <col min="7421" max="7421" width="10.140625" style="1" customWidth="1"/>
    <col min="7422" max="7422" width="11" style="1" customWidth="1"/>
    <col min="7423" max="7423" width="7.7109375" style="1" customWidth="1"/>
    <col min="7424" max="7424" width="7.42578125" style="1" customWidth="1"/>
    <col min="7425" max="7425" width="4.5703125" style="1" customWidth="1"/>
    <col min="7426" max="7426" width="8.42578125" style="1" customWidth="1"/>
    <col min="7427" max="7427" width="6" style="1" customWidth="1"/>
    <col min="7428" max="7428" width="5.85546875" style="1" customWidth="1"/>
    <col min="7429" max="7429" width="4.7109375" style="1" customWidth="1"/>
    <col min="7430" max="7430" width="4.5703125" style="1" customWidth="1"/>
    <col min="7431" max="7431" width="8.7109375" style="1" customWidth="1"/>
    <col min="7432" max="7432" width="4.7109375" style="1" customWidth="1"/>
    <col min="7433" max="7433" width="6.5703125" style="1" customWidth="1"/>
    <col min="7434" max="7434" width="9.42578125" style="1" customWidth="1"/>
    <col min="7435" max="7435" width="7.85546875" style="1" customWidth="1"/>
    <col min="7436" max="7437" width="5.85546875" style="1" customWidth="1"/>
    <col min="7438" max="7438" width="4.85546875" style="1" customWidth="1"/>
    <col min="7439" max="7439" width="5.28515625" style="1" customWidth="1"/>
    <col min="7440" max="7440" width="6.85546875" style="1" customWidth="1"/>
    <col min="7441" max="7441" width="6" style="1" customWidth="1"/>
    <col min="7442" max="7442" width="0" style="1" hidden="1" customWidth="1"/>
    <col min="7443" max="7447" width="9.140625" style="1"/>
    <col min="7448" max="7448" width="12.42578125" style="1" customWidth="1"/>
    <col min="7449" max="7449" width="9.140625" style="1"/>
    <col min="7450" max="7450" width="20" style="1" customWidth="1"/>
    <col min="7451" max="7666" width="9.140625" style="1"/>
    <col min="7667" max="7667" width="24.28515625" style="1" customWidth="1"/>
    <col min="7668" max="7668" width="9.42578125" style="1" customWidth="1"/>
    <col min="7669" max="7669" width="6.7109375" style="1" customWidth="1"/>
    <col min="7670" max="7670" width="8.42578125" style="1" customWidth="1"/>
    <col min="7671" max="7671" width="6.28515625" style="1" customWidth="1"/>
    <col min="7672" max="7672" width="7" style="1" customWidth="1"/>
    <col min="7673" max="7673" width="7.7109375" style="1" customWidth="1"/>
    <col min="7674" max="7674" width="8.5703125" style="1" customWidth="1"/>
    <col min="7675" max="7676" width="7.5703125" style="1" customWidth="1"/>
    <col min="7677" max="7677" width="10.140625" style="1" customWidth="1"/>
    <col min="7678" max="7678" width="11" style="1" customWidth="1"/>
    <col min="7679" max="7679" width="7.7109375" style="1" customWidth="1"/>
    <col min="7680" max="7680" width="7.42578125" style="1" customWidth="1"/>
    <col min="7681" max="7681" width="4.5703125" style="1" customWidth="1"/>
    <col min="7682" max="7682" width="8.42578125" style="1" customWidth="1"/>
    <col min="7683" max="7683" width="6" style="1" customWidth="1"/>
    <col min="7684" max="7684" width="5.85546875" style="1" customWidth="1"/>
    <col min="7685" max="7685" width="4.7109375" style="1" customWidth="1"/>
    <col min="7686" max="7686" width="4.5703125" style="1" customWidth="1"/>
    <col min="7687" max="7687" width="8.7109375" style="1" customWidth="1"/>
    <col min="7688" max="7688" width="4.7109375" style="1" customWidth="1"/>
    <col min="7689" max="7689" width="6.5703125" style="1" customWidth="1"/>
    <col min="7690" max="7690" width="9.42578125" style="1" customWidth="1"/>
    <col min="7691" max="7691" width="7.85546875" style="1" customWidth="1"/>
    <col min="7692" max="7693" width="5.85546875" style="1" customWidth="1"/>
    <col min="7694" max="7694" width="4.85546875" style="1" customWidth="1"/>
    <col min="7695" max="7695" width="5.28515625" style="1" customWidth="1"/>
    <col min="7696" max="7696" width="6.85546875" style="1" customWidth="1"/>
    <col min="7697" max="7697" width="6" style="1" customWidth="1"/>
    <col min="7698" max="7698" width="0" style="1" hidden="1" customWidth="1"/>
    <col min="7699" max="7703" width="9.140625" style="1"/>
    <col min="7704" max="7704" width="12.42578125" style="1" customWidth="1"/>
    <col min="7705" max="7705" width="9.140625" style="1"/>
    <col min="7706" max="7706" width="20" style="1" customWidth="1"/>
    <col min="7707" max="7922" width="9.140625" style="1"/>
    <col min="7923" max="7923" width="24.28515625" style="1" customWidth="1"/>
    <col min="7924" max="7924" width="9.42578125" style="1" customWidth="1"/>
    <col min="7925" max="7925" width="6.7109375" style="1" customWidth="1"/>
    <col min="7926" max="7926" width="8.42578125" style="1" customWidth="1"/>
    <col min="7927" max="7927" width="6.28515625" style="1" customWidth="1"/>
    <col min="7928" max="7928" width="7" style="1" customWidth="1"/>
    <col min="7929" max="7929" width="7.7109375" style="1" customWidth="1"/>
    <col min="7930" max="7930" width="8.5703125" style="1" customWidth="1"/>
    <col min="7931" max="7932" width="7.5703125" style="1" customWidth="1"/>
    <col min="7933" max="7933" width="10.140625" style="1" customWidth="1"/>
    <col min="7934" max="7934" width="11" style="1" customWidth="1"/>
    <col min="7935" max="7935" width="7.7109375" style="1" customWidth="1"/>
    <col min="7936" max="7936" width="7.42578125" style="1" customWidth="1"/>
    <col min="7937" max="7937" width="4.5703125" style="1" customWidth="1"/>
    <col min="7938" max="7938" width="8.42578125" style="1" customWidth="1"/>
    <col min="7939" max="7939" width="6" style="1" customWidth="1"/>
    <col min="7940" max="7940" width="5.85546875" style="1" customWidth="1"/>
    <col min="7941" max="7941" width="4.7109375" style="1" customWidth="1"/>
    <col min="7942" max="7942" width="4.5703125" style="1" customWidth="1"/>
    <col min="7943" max="7943" width="8.7109375" style="1" customWidth="1"/>
    <col min="7944" max="7944" width="4.7109375" style="1" customWidth="1"/>
    <col min="7945" max="7945" width="6.5703125" style="1" customWidth="1"/>
    <col min="7946" max="7946" width="9.42578125" style="1" customWidth="1"/>
    <col min="7947" max="7947" width="7.85546875" style="1" customWidth="1"/>
    <col min="7948" max="7949" width="5.85546875" style="1" customWidth="1"/>
    <col min="7950" max="7950" width="4.85546875" style="1" customWidth="1"/>
    <col min="7951" max="7951" width="5.28515625" style="1" customWidth="1"/>
    <col min="7952" max="7952" width="6.85546875" style="1" customWidth="1"/>
    <col min="7953" max="7953" width="6" style="1" customWidth="1"/>
    <col min="7954" max="7954" width="0" style="1" hidden="1" customWidth="1"/>
    <col min="7955" max="7959" width="9.140625" style="1"/>
    <col min="7960" max="7960" width="12.42578125" style="1" customWidth="1"/>
    <col min="7961" max="7961" width="9.140625" style="1"/>
    <col min="7962" max="7962" width="20" style="1" customWidth="1"/>
    <col min="7963" max="8178" width="9.140625" style="1"/>
    <col min="8179" max="8179" width="24.28515625" style="1" customWidth="1"/>
    <col min="8180" max="8180" width="9.42578125" style="1" customWidth="1"/>
    <col min="8181" max="8181" width="6.7109375" style="1" customWidth="1"/>
    <col min="8182" max="8182" width="8.42578125" style="1" customWidth="1"/>
    <col min="8183" max="8183" width="6.28515625" style="1" customWidth="1"/>
    <col min="8184" max="8184" width="7" style="1" customWidth="1"/>
    <col min="8185" max="8185" width="7.7109375" style="1" customWidth="1"/>
    <col min="8186" max="8186" width="8.5703125" style="1" customWidth="1"/>
    <col min="8187" max="8188" width="7.5703125" style="1" customWidth="1"/>
    <col min="8189" max="8189" width="10.140625" style="1" customWidth="1"/>
    <col min="8190" max="8190" width="11" style="1" customWidth="1"/>
    <col min="8191" max="8191" width="7.7109375" style="1" customWidth="1"/>
    <col min="8192" max="8192" width="7.42578125" style="1" customWidth="1"/>
    <col min="8193" max="8193" width="4.5703125" style="1" customWidth="1"/>
    <col min="8194" max="8194" width="8.42578125" style="1" customWidth="1"/>
    <col min="8195" max="8195" width="6" style="1" customWidth="1"/>
    <col min="8196" max="8196" width="5.85546875" style="1" customWidth="1"/>
    <col min="8197" max="8197" width="4.7109375" style="1" customWidth="1"/>
    <col min="8198" max="8198" width="4.5703125" style="1" customWidth="1"/>
    <col min="8199" max="8199" width="8.7109375" style="1" customWidth="1"/>
    <col min="8200" max="8200" width="4.7109375" style="1" customWidth="1"/>
    <col min="8201" max="8201" width="6.5703125" style="1" customWidth="1"/>
    <col min="8202" max="8202" width="9.42578125" style="1" customWidth="1"/>
    <col min="8203" max="8203" width="7.85546875" style="1" customWidth="1"/>
    <col min="8204" max="8205" width="5.85546875" style="1" customWidth="1"/>
    <col min="8206" max="8206" width="4.85546875" style="1" customWidth="1"/>
    <col min="8207" max="8207" width="5.28515625" style="1" customWidth="1"/>
    <col min="8208" max="8208" width="6.85546875" style="1" customWidth="1"/>
    <col min="8209" max="8209" width="6" style="1" customWidth="1"/>
    <col min="8210" max="8210" width="0" style="1" hidden="1" customWidth="1"/>
    <col min="8211" max="8215" width="9.140625" style="1"/>
    <col min="8216" max="8216" width="12.42578125" style="1" customWidth="1"/>
    <col min="8217" max="8217" width="9.140625" style="1"/>
    <col min="8218" max="8218" width="20" style="1" customWidth="1"/>
    <col min="8219" max="8434" width="9.140625" style="1"/>
    <col min="8435" max="8435" width="24.28515625" style="1" customWidth="1"/>
    <col min="8436" max="8436" width="9.42578125" style="1" customWidth="1"/>
    <col min="8437" max="8437" width="6.7109375" style="1" customWidth="1"/>
    <col min="8438" max="8438" width="8.42578125" style="1" customWidth="1"/>
    <col min="8439" max="8439" width="6.28515625" style="1" customWidth="1"/>
    <col min="8440" max="8440" width="7" style="1" customWidth="1"/>
    <col min="8441" max="8441" width="7.7109375" style="1" customWidth="1"/>
    <col min="8442" max="8442" width="8.5703125" style="1" customWidth="1"/>
    <col min="8443" max="8444" width="7.5703125" style="1" customWidth="1"/>
    <col min="8445" max="8445" width="10.140625" style="1" customWidth="1"/>
    <col min="8446" max="8446" width="11" style="1" customWidth="1"/>
    <col min="8447" max="8447" width="7.7109375" style="1" customWidth="1"/>
    <col min="8448" max="8448" width="7.42578125" style="1" customWidth="1"/>
    <col min="8449" max="8449" width="4.5703125" style="1" customWidth="1"/>
    <col min="8450" max="8450" width="8.42578125" style="1" customWidth="1"/>
    <col min="8451" max="8451" width="6" style="1" customWidth="1"/>
    <col min="8452" max="8452" width="5.85546875" style="1" customWidth="1"/>
    <col min="8453" max="8453" width="4.7109375" style="1" customWidth="1"/>
    <col min="8454" max="8454" width="4.5703125" style="1" customWidth="1"/>
    <col min="8455" max="8455" width="8.7109375" style="1" customWidth="1"/>
    <col min="8456" max="8456" width="4.7109375" style="1" customWidth="1"/>
    <col min="8457" max="8457" width="6.5703125" style="1" customWidth="1"/>
    <col min="8458" max="8458" width="9.42578125" style="1" customWidth="1"/>
    <col min="8459" max="8459" width="7.85546875" style="1" customWidth="1"/>
    <col min="8460" max="8461" width="5.85546875" style="1" customWidth="1"/>
    <col min="8462" max="8462" width="4.85546875" style="1" customWidth="1"/>
    <col min="8463" max="8463" width="5.28515625" style="1" customWidth="1"/>
    <col min="8464" max="8464" width="6.85546875" style="1" customWidth="1"/>
    <col min="8465" max="8465" width="6" style="1" customWidth="1"/>
    <col min="8466" max="8466" width="0" style="1" hidden="1" customWidth="1"/>
    <col min="8467" max="8471" width="9.140625" style="1"/>
    <col min="8472" max="8472" width="12.42578125" style="1" customWidth="1"/>
    <col min="8473" max="8473" width="9.140625" style="1"/>
    <col min="8474" max="8474" width="20" style="1" customWidth="1"/>
    <col min="8475" max="8690" width="9.140625" style="1"/>
    <col min="8691" max="8691" width="24.28515625" style="1" customWidth="1"/>
    <col min="8692" max="8692" width="9.42578125" style="1" customWidth="1"/>
    <col min="8693" max="8693" width="6.7109375" style="1" customWidth="1"/>
    <col min="8694" max="8694" width="8.42578125" style="1" customWidth="1"/>
    <col min="8695" max="8695" width="6.28515625" style="1" customWidth="1"/>
    <col min="8696" max="8696" width="7" style="1" customWidth="1"/>
    <col min="8697" max="8697" width="7.7109375" style="1" customWidth="1"/>
    <col min="8698" max="8698" width="8.5703125" style="1" customWidth="1"/>
    <col min="8699" max="8700" width="7.5703125" style="1" customWidth="1"/>
    <col min="8701" max="8701" width="10.140625" style="1" customWidth="1"/>
    <col min="8702" max="8702" width="11" style="1" customWidth="1"/>
    <col min="8703" max="8703" width="7.7109375" style="1" customWidth="1"/>
    <col min="8704" max="8704" width="7.42578125" style="1" customWidth="1"/>
    <col min="8705" max="8705" width="4.5703125" style="1" customWidth="1"/>
    <col min="8706" max="8706" width="8.42578125" style="1" customWidth="1"/>
    <col min="8707" max="8707" width="6" style="1" customWidth="1"/>
    <col min="8708" max="8708" width="5.85546875" style="1" customWidth="1"/>
    <col min="8709" max="8709" width="4.7109375" style="1" customWidth="1"/>
    <col min="8710" max="8710" width="4.5703125" style="1" customWidth="1"/>
    <col min="8711" max="8711" width="8.7109375" style="1" customWidth="1"/>
    <col min="8712" max="8712" width="4.7109375" style="1" customWidth="1"/>
    <col min="8713" max="8713" width="6.5703125" style="1" customWidth="1"/>
    <col min="8714" max="8714" width="9.42578125" style="1" customWidth="1"/>
    <col min="8715" max="8715" width="7.85546875" style="1" customWidth="1"/>
    <col min="8716" max="8717" width="5.85546875" style="1" customWidth="1"/>
    <col min="8718" max="8718" width="4.85546875" style="1" customWidth="1"/>
    <col min="8719" max="8719" width="5.28515625" style="1" customWidth="1"/>
    <col min="8720" max="8720" width="6.85546875" style="1" customWidth="1"/>
    <col min="8721" max="8721" width="6" style="1" customWidth="1"/>
    <col min="8722" max="8722" width="0" style="1" hidden="1" customWidth="1"/>
    <col min="8723" max="8727" width="9.140625" style="1"/>
    <col min="8728" max="8728" width="12.42578125" style="1" customWidth="1"/>
    <col min="8729" max="8729" width="9.140625" style="1"/>
    <col min="8730" max="8730" width="20" style="1" customWidth="1"/>
    <col min="8731" max="8946" width="9.140625" style="1"/>
    <col min="8947" max="8947" width="24.28515625" style="1" customWidth="1"/>
    <col min="8948" max="8948" width="9.42578125" style="1" customWidth="1"/>
    <col min="8949" max="8949" width="6.7109375" style="1" customWidth="1"/>
    <col min="8950" max="8950" width="8.42578125" style="1" customWidth="1"/>
    <col min="8951" max="8951" width="6.28515625" style="1" customWidth="1"/>
    <col min="8952" max="8952" width="7" style="1" customWidth="1"/>
    <col min="8953" max="8953" width="7.7109375" style="1" customWidth="1"/>
    <col min="8954" max="8954" width="8.5703125" style="1" customWidth="1"/>
    <col min="8955" max="8956" width="7.5703125" style="1" customWidth="1"/>
    <col min="8957" max="8957" width="10.140625" style="1" customWidth="1"/>
    <col min="8958" max="8958" width="11" style="1" customWidth="1"/>
    <col min="8959" max="8959" width="7.7109375" style="1" customWidth="1"/>
    <col min="8960" max="8960" width="7.42578125" style="1" customWidth="1"/>
    <col min="8961" max="8961" width="4.5703125" style="1" customWidth="1"/>
    <col min="8962" max="8962" width="8.42578125" style="1" customWidth="1"/>
    <col min="8963" max="8963" width="6" style="1" customWidth="1"/>
    <col min="8964" max="8964" width="5.85546875" style="1" customWidth="1"/>
    <col min="8965" max="8965" width="4.7109375" style="1" customWidth="1"/>
    <col min="8966" max="8966" width="4.5703125" style="1" customWidth="1"/>
    <col min="8967" max="8967" width="8.7109375" style="1" customWidth="1"/>
    <col min="8968" max="8968" width="4.7109375" style="1" customWidth="1"/>
    <col min="8969" max="8969" width="6.5703125" style="1" customWidth="1"/>
    <col min="8970" max="8970" width="9.42578125" style="1" customWidth="1"/>
    <col min="8971" max="8971" width="7.85546875" style="1" customWidth="1"/>
    <col min="8972" max="8973" width="5.85546875" style="1" customWidth="1"/>
    <col min="8974" max="8974" width="4.85546875" style="1" customWidth="1"/>
    <col min="8975" max="8975" width="5.28515625" style="1" customWidth="1"/>
    <col min="8976" max="8976" width="6.85546875" style="1" customWidth="1"/>
    <col min="8977" max="8977" width="6" style="1" customWidth="1"/>
    <col min="8978" max="8978" width="0" style="1" hidden="1" customWidth="1"/>
    <col min="8979" max="8983" width="9.140625" style="1"/>
    <col min="8984" max="8984" width="12.42578125" style="1" customWidth="1"/>
    <col min="8985" max="8985" width="9.140625" style="1"/>
    <col min="8986" max="8986" width="20" style="1" customWidth="1"/>
    <col min="8987" max="9202" width="9.140625" style="1"/>
    <col min="9203" max="9203" width="24.28515625" style="1" customWidth="1"/>
    <col min="9204" max="9204" width="9.42578125" style="1" customWidth="1"/>
    <col min="9205" max="9205" width="6.7109375" style="1" customWidth="1"/>
    <col min="9206" max="9206" width="8.42578125" style="1" customWidth="1"/>
    <col min="9207" max="9207" width="6.28515625" style="1" customWidth="1"/>
    <col min="9208" max="9208" width="7" style="1" customWidth="1"/>
    <col min="9209" max="9209" width="7.7109375" style="1" customWidth="1"/>
    <col min="9210" max="9210" width="8.5703125" style="1" customWidth="1"/>
    <col min="9211" max="9212" width="7.5703125" style="1" customWidth="1"/>
    <col min="9213" max="9213" width="10.140625" style="1" customWidth="1"/>
    <col min="9214" max="9214" width="11" style="1" customWidth="1"/>
    <col min="9215" max="9215" width="7.7109375" style="1" customWidth="1"/>
    <col min="9216" max="9216" width="7.42578125" style="1" customWidth="1"/>
    <col min="9217" max="9217" width="4.5703125" style="1" customWidth="1"/>
    <col min="9218" max="9218" width="8.42578125" style="1" customWidth="1"/>
    <col min="9219" max="9219" width="6" style="1" customWidth="1"/>
    <col min="9220" max="9220" width="5.85546875" style="1" customWidth="1"/>
    <col min="9221" max="9221" width="4.7109375" style="1" customWidth="1"/>
    <col min="9222" max="9222" width="4.5703125" style="1" customWidth="1"/>
    <col min="9223" max="9223" width="8.7109375" style="1" customWidth="1"/>
    <col min="9224" max="9224" width="4.7109375" style="1" customWidth="1"/>
    <col min="9225" max="9225" width="6.5703125" style="1" customWidth="1"/>
    <col min="9226" max="9226" width="9.42578125" style="1" customWidth="1"/>
    <col min="9227" max="9227" width="7.85546875" style="1" customWidth="1"/>
    <col min="9228" max="9229" width="5.85546875" style="1" customWidth="1"/>
    <col min="9230" max="9230" width="4.85546875" style="1" customWidth="1"/>
    <col min="9231" max="9231" width="5.28515625" style="1" customWidth="1"/>
    <col min="9232" max="9232" width="6.85546875" style="1" customWidth="1"/>
    <col min="9233" max="9233" width="6" style="1" customWidth="1"/>
    <col min="9234" max="9234" width="0" style="1" hidden="1" customWidth="1"/>
    <col min="9235" max="9239" width="9.140625" style="1"/>
    <col min="9240" max="9240" width="12.42578125" style="1" customWidth="1"/>
    <col min="9241" max="9241" width="9.140625" style="1"/>
    <col min="9242" max="9242" width="20" style="1" customWidth="1"/>
    <col min="9243" max="9458" width="9.140625" style="1"/>
    <col min="9459" max="9459" width="24.28515625" style="1" customWidth="1"/>
    <col min="9460" max="9460" width="9.42578125" style="1" customWidth="1"/>
    <col min="9461" max="9461" width="6.7109375" style="1" customWidth="1"/>
    <col min="9462" max="9462" width="8.42578125" style="1" customWidth="1"/>
    <col min="9463" max="9463" width="6.28515625" style="1" customWidth="1"/>
    <col min="9464" max="9464" width="7" style="1" customWidth="1"/>
    <col min="9465" max="9465" width="7.7109375" style="1" customWidth="1"/>
    <col min="9466" max="9466" width="8.5703125" style="1" customWidth="1"/>
    <col min="9467" max="9468" width="7.5703125" style="1" customWidth="1"/>
    <col min="9469" max="9469" width="10.140625" style="1" customWidth="1"/>
    <col min="9470" max="9470" width="11" style="1" customWidth="1"/>
    <col min="9471" max="9471" width="7.7109375" style="1" customWidth="1"/>
    <col min="9472" max="9472" width="7.42578125" style="1" customWidth="1"/>
    <col min="9473" max="9473" width="4.5703125" style="1" customWidth="1"/>
    <col min="9474" max="9474" width="8.42578125" style="1" customWidth="1"/>
    <col min="9475" max="9475" width="6" style="1" customWidth="1"/>
    <col min="9476" max="9476" width="5.85546875" style="1" customWidth="1"/>
    <col min="9477" max="9477" width="4.7109375" style="1" customWidth="1"/>
    <col min="9478" max="9478" width="4.5703125" style="1" customWidth="1"/>
    <col min="9479" max="9479" width="8.7109375" style="1" customWidth="1"/>
    <col min="9480" max="9480" width="4.7109375" style="1" customWidth="1"/>
    <col min="9481" max="9481" width="6.5703125" style="1" customWidth="1"/>
    <col min="9482" max="9482" width="9.42578125" style="1" customWidth="1"/>
    <col min="9483" max="9483" width="7.85546875" style="1" customWidth="1"/>
    <col min="9484" max="9485" width="5.85546875" style="1" customWidth="1"/>
    <col min="9486" max="9486" width="4.85546875" style="1" customWidth="1"/>
    <col min="9487" max="9487" width="5.28515625" style="1" customWidth="1"/>
    <col min="9488" max="9488" width="6.85546875" style="1" customWidth="1"/>
    <col min="9489" max="9489" width="6" style="1" customWidth="1"/>
    <col min="9490" max="9490" width="0" style="1" hidden="1" customWidth="1"/>
    <col min="9491" max="9495" width="9.140625" style="1"/>
    <col min="9496" max="9496" width="12.42578125" style="1" customWidth="1"/>
    <col min="9497" max="9497" width="9.140625" style="1"/>
    <col min="9498" max="9498" width="20" style="1" customWidth="1"/>
    <col min="9499" max="9714" width="9.140625" style="1"/>
    <col min="9715" max="9715" width="24.28515625" style="1" customWidth="1"/>
    <col min="9716" max="9716" width="9.42578125" style="1" customWidth="1"/>
    <col min="9717" max="9717" width="6.7109375" style="1" customWidth="1"/>
    <col min="9718" max="9718" width="8.42578125" style="1" customWidth="1"/>
    <col min="9719" max="9719" width="6.28515625" style="1" customWidth="1"/>
    <col min="9720" max="9720" width="7" style="1" customWidth="1"/>
    <col min="9721" max="9721" width="7.7109375" style="1" customWidth="1"/>
    <col min="9722" max="9722" width="8.5703125" style="1" customWidth="1"/>
    <col min="9723" max="9724" width="7.5703125" style="1" customWidth="1"/>
    <col min="9725" max="9725" width="10.140625" style="1" customWidth="1"/>
    <col min="9726" max="9726" width="11" style="1" customWidth="1"/>
    <col min="9727" max="9727" width="7.7109375" style="1" customWidth="1"/>
    <col min="9728" max="9728" width="7.42578125" style="1" customWidth="1"/>
    <col min="9729" max="9729" width="4.5703125" style="1" customWidth="1"/>
    <col min="9730" max="9730" width="8.42578125" style="1" customWidth="1"/>
    <col min="9731" max="9731" width="6" style="1" customWidth="1"/>
    <col min="9732" max="9732" width="5.85546875" style="1" customWidth="1"/>
    <col min="9733" max="9733" width="4.7109375" style="1" customWidth="1"/>
    <col min="9734" max="9734" width="4.5703125" style="1" customWidth="1"/>
    <col min="9735" max="9735" width="8.7109375" style="1" customWidth="1"/>
    <col min="9736" max="9736" width="4.7109375" style="1" customWidth="1"/>
    <col min="9737" max="9737" width="6.5703125" style="1" customWidth="1"/>
    <col min="9738" max="9738" width="9.42578125" style="1" customWidth="1"/>
    <col min="9739" max="9739" width="7.85546875" style="1" customWidth="1"/>
    <col min="9740" max="9741" width="5.85546875" style="1" customWidth="1"/>
    <col min="9742" max="9742" width="4.85546875" style="1" customWidth="1"/>
    <col min="9743" max="9743" width="5.28515625" style="1" customWidth="1"/>
    <col min="9744" max="9744" width="6.85546875" style="1" customWidth="1"/>
    <col min="9745" max="9745" width="6" style="1" customWidth="1"/>
    <col min="9746" max="9746" width="0" style="1" hidden="1" customWidth="1"/>
    <col min="9747" max="9751" width="9.140625" style="1"/>
    <col min="9752" max="9752" width="12.42578125" style="1" customWidth="1"/>
    <col min="9753" max="9753" width="9.140625" style="1"/>
    <col min="9754" max="9754" width="20" style="1" customWidth="1"/>
    <col min="9755" max="9970" width="9.140625" style="1"/>
    <col min="9971" max="9971" width="24.28515625" style="1" customWidth="1"/>
    <col min="9972" max="9972" width="9.42578125" style="1" customWidth="1"/>
    <col min="9973" max="9973" width="6.7109375" style="1" customWidth="1"/>
    <col min="9974" max="9974" width="8.42578125" style="1" customWidth="1"/>
    <col min="9975" max="9975" width="6.28515625" style="1" customWidth="1"/>
    <col min="9976" max="9976" width="7" style="1" customWidth="1"/>
    <col min="9977" max="9977" width="7.7109375" style="1" customWidth="1"/>
    <col min="9978" max="9978" width="8.5703125" style="1" customWidth="1"/>
    <col min="9979" max="9980" width="7.5703125" style="1" customWidth="1"/>
    <col min="9981" max="9981" width="10.140625" style="1" customWidth="1"/>
    <col min="9982" max="9982" width="11" style="1" customWidth="1"/>
    <col min="9983" max="9983" width="7.7109375" style="1" customWidth="1"/>
    <col min="9984" max="9984" width="7.42578125" style="1" customWidth="1"/>
    <col min="9985" max="9985" width="4.5703125" style="1" customWidth="1"/>
    <col min="9986" max="9986" width="8.42578125" style="1" customWidth="1"/>
    <col min="9987" max="9987" width="6" style="1" customWidth="1"/>
    <col min="9988" max="9988" width="5.85546875" style="1" customWidth="1"/>
    <col min="9989" max="9989" width="4.7109375" style="1" customWidth="1"/>
    <col min="9990" max="9990" width="4.5703125" style="1" customWidth="1"/>
    <col min="9991" max="9991" width="8.7109375" style="1" customWidth="1"/>
    <col min="9992" max="9992" width="4.7109375" style="1" customWidth="1"/>
    <col min="9993" max="9993" width="6.5703125" style="1" customWidth="1"/>
    <col min="9994" max="9994" width="9.42578125" style="1" customWidth="1"/>
    <col min="9995" max="9995" width="7.85546875" style="1" customWidth="1"/>
    <col min="9996" max="9997" width="5.85546875" style="1" customWidth="1"/>
    <col min="9998" max="9998" width="4.85546875" style="1" customWidth="1"/>
    <col min="9999" max="9999" width="5.28515625" style="1" customWidth="1"/>
    <col min="10000" max="10000" width="6.85546875" style="1" customWidth="1"/>
    <col min="10001" max="10001" width="6" style="1" customWidth="1"/>
    <col min="10002" max="10002" width="0" style="1" hidden="1" customWidth="1"/>
    <col min="10003" max="10007" width="9.140625" style="1"/>
    <col min="10008" max="10008" width="12.42578125" style="1" customWidth="1"/>
    <col min="10009" max="10009" width="9.140625" style="1"/>
    <col min="10010" max="10010" width="20" style="1" customWidth="1"/>
    <col min="10011" max="10226" width="9.140625" style="1"/>
    <col min="10227" max="10227" width="24.28515625" style="1" customWidth="1"/>
    <col min="10228" max="10228" width="9.42578125" style="1" customWidth="1"/>
    <col min="10229" max="10229" width="6.7109375" style="1" customWidth="1"/>
    <col min="10230" max="10230" width="8.42578125" style="1" customWidth="1"/>
    <col min="10231" max="10231" width="6.28515625" style="1" customWidth="1"/>
    <col min="10232" max="10232" width="7" style="1" customWidth="1"/>
    <col min="10233" max="10233" width="7.7109375" style="1" customWidth="1"/>
    <col min="10234" max="10234" width="8.5703125" style="1" customWidth="1"/>
    <col min="10235" max="10236" width="7.5703125" style="1" customWidth="1"/>
    <col min="10237" max="10237" width="10.140625" style="1" customWidth="1"/>
    <col min="10238" max="10238" width="11" style="1" customWidth="1"/>
    <col min="10239" max="10239" width="7.7109375" style="1" customWidth="1"/>
    <col min="10240" max="10240" width="7.42578125" style="1" customWidth="1"/>
    <col min="10241" max="10241" width="4.5703125" style="1" customWidth="1"/>
    <col min="10242" max="10242" width="8.42578125" style="1" customWidth="1"/>
    <col min="10243" max="10243" width="6" style="1" customWidth="1"/>
    <col min="10244" max="10244" width="5.85546875" style="1" customWidth="1"/>
    <col min="10245" max="10245" width="4.7109375" style="1" customWidth="1"/>
    <col min="10246" max="10246" width="4.5703125" style="1" customWidth="1"/>
    <col min="10247" max="10247" width="8.7109375" style="1" customWidth="1"/>
    <col min="10248" max="10248" width="4.7109375" style="1" customWidth="1"/>
    <col min="10249" max="10249" width="6.5703125" style="1" customWidth="1"/>
    <col min="10250" max="10250" width="9.42578125" style="1" customWidth="1"/>
    <col min="10251" max="10251" width="7.85546875" style="1" customWidth="1"/>
    <col min="10252" max="10253" width="5.85546875" style="1" customWidth="1"/>
    <col min="10254" max="10254" width="4.85546875" style="1" customWidth="1"/>
    <col min="10255" max="10255" width="5.28515625" style="1" customWidth="1"/>
    <col min="10256" max="10256" width="6.85546875" style="1" customWidth="1"/>
    <col min="10257" max="10257" width="6" style="1" customWidth="1"/>
    <col min="10258" max="10258" width="0" style="1" hidden="1" customWidth="1"/>
    <col min="10259" max="10263" width="9.140625" style="1"/>
    <col min="10264" max="10264" width="12.42578125" style="1" customWidth="1"/>
    <col min="10265" max="10265" width="9.140625" style="1"/>
    <col min="10266" max="10266" width="20" style="1" customWidth="1"/>
    <col min="10267" max="10482" width="9.140625" style="1"/>
    <col min="10483" max="10483" width="24.28515625" style="1" customWidth="1"/>
    <col min="10484" max="10484" width="9.42578125" style="1" customWidth="1"/>
    <col min="10485" max="10485" width="6.7109375" style="1" customWidth="1"/>
    <col min="10486" max="10486" width="8.42578125" style="1" customWidth="1"/>
    <col min="10487" max="10487" width="6.28515625" style="1" customWidth="1"/>
    <col min="10488" max="10488" width="7" style="1" customWidth="1"/>
    <col min="10489" max="10489" width="7.7109375" style="1" customWidth="1"/>
    <col min="10490" max="10490" width="8.5703125" style="1" customWidth="1"/>
    <col min="10491" max="10492" width="7.5703125" style="1" customWidth="1"/>
    <col min="10493" max="10493" width="10.140625" style="1" customWidth="1"/>
    <col min="10494" max="10494" width="11" style="1" customWidth="1"/>
    <col min="10495" max="10495" width="7.7109375" style="1" customWidth="1"/>
    <col min="10496" max="10496" width="7.42578125" style="1" customWidth="1"/>
    <col min="10497" max="10497" width="4.5703125" style="1" customWidth="1"/>
    <col min="10498" max="10498" width="8.42578125" style="1" customWidth="1"/>
    <col min="10499" max="10499" width="6" style="1" customWidth="1"/>
    <col min="10500" max="10500" width="5.85546875" style="1" customWidth="1"/>
    <col min="10501" max="10501" width="4.7109375" style="1" customWidth="1"/>
    <col min="10502" max="10502" width="4.5703125" style="1" customWidth="1"/>
    <col min="10503" max="10503" width="8.7109375" style="1" customWidth="1"/>
    <col min="10504" max="10504" width="4.7109375" style="1" customWidth="1"/>
    <col min="10505" max="10505" width="6.5703125" style="1" customWidth="1"/>
    <col min="10506" max="10506" width="9.42578125" style="1" customWidth="1"/>
    <col min="10507" max="10507" width="7.85546875" style="1" customWidth="1"/>
    <col min="10508" max="10509" width="5.85546875" style="1" customWidth="1"/>
    <col min="10510" max="10510" width="4.85546875" style="1" customWidth="1"/>
    <col min="10511" max="10511" width="5.28515625" style="1" customWidth="1"/>
    <col min="10512" max="10512" width="6.85546875" style="1" customWidth="1"/>
    <col min="10513" max="10513" width="6" style="1" customWidth="1"/>
    <col min="10514" max="10514" width="0" style="1" hidden="1" customWidth="1"/>
    <col min="10515" max="10519" width="9.140625" style="1"/>
    <col min="10520" max="10520" width="12.42578125" style="1" customWidth="1"/>
    <col min="10521" max="10521" width="9.140625" style="1"/>
    <col min="10522" max="10522" width="20" style="1" customWidth="1"/>
    <col min="10523" max="10738" width="9.140625" style="1"/>
    <col min="10739" max="10739" width="24.28515625" style="1" customWidth="1"/>
    <col min="10740" max="10740" width="9.42578125" style="1" customWidth="1"/>
    <col min="10741" max="10741" width="6.7109375" style="1" customWidth="1"/>
    <col min="10742" max="10742" width="8.42578125" style="1" customWidth="1"/>
    <col min="10743" max="10743" width="6.28515625" style="1" customWidth="1"/>
    <col min="10744" max="10744" width="7" style="1" customWidth="1"/>
    <col min="10745" max="10745" width="7.7109375" style="1" customWidth="1"/>
    <col min="10746" max="10746" width="8.5703125" style="1" customWidth="1"/>
    <col min="10747" max="10748" width="7.5703125" style="1" customWidth="1"/>
    <col min="10749" max="10749" width="10.140625" style="1" customWidth="1"/>
    <col min="10750" max="10750" width="11" style="1" customWidth="1"/>
    <col min="10751" max="10751" width="7.7109375" style="1" customWidth="1"/>
    <col min="10752" max="10752" width="7.42578125" style="1" customWidth="1"/>
    <col min="10753" max="10753" width="4.5703125" style="1" customWidth="1"/>
    <col min="10754" max="10754" width="8.42578125" style="1" customWidth="1"/>
    <col min="10755" max="10755" width="6" style="1" customWidth="1"/>
    <col min="10756" max="10756" width="5.85546875" style="1" customWidth="1"/>
    <col min="10757" max="10757" width="4.7109375" style="1" customWidth="1"/>
    <col min="10758" max="10758" width="4.5703125" style="1" customWidth="1"/>
    <col min="10759" max="10759" width="8.7109375" style="1" customWidth="1"/>
    <col min="10760" max="10760" width="4.7109375" style="1" customWidth="1"/>
    <col min="10761" max="10761" width="6.5703125" style="1" customWidth="1"/>
    <col min="10762" max="10762" width="9.42578125" style="1" customWidth="1"/>
    <col min="10763" max="10763" width="7.85546875" style="1" customWidth="1"/>
    <col min="10764" max="10765" width="5.85546875" style="1" customWidth="1"/>
    <col min="10766" max="10766" width="4.85546875" style="1" customWidth="1"/>
    <col min="10767" max="10767" width="5.28515625" style="1" customWidth="1"/>
    <col min="10768" max="10768" width="6.85546875" style="1" customWidth="1"/>
    <col min="10769" max="10769" width="6" style="1" customWidth="1"/>
    <col min="10770" max="10770" width="0" style="1" hidden="1" customWidth="1"/>
    <col min="10771" max="10775" width="9.140625" style="1"/>
    <col min="10776" max="10776" width="12.42578125" style="1" customWidth="1"/>
    <col min="10777" max="10777" width="9.140625" style="1"/>
    <col min="10778" max="10778" width="20" style="1" customWidth="1"/>
    <col min="10779" max="10994" width="9.140625" style="1"/>
    <col min="10995" max="10995" width="24.28515625" style="1" customWidth="1"/>
    <col min="10996" max="10996" width="9.42578125" style="1" customWidth="1"/>
    <col min="10997" max="10997" width="6.7109375" style="1" customWidth="1"/>
    <col min="10998" max="10998" width="8.42578125" style="1" customWidth="1"/>
    <col min="10999" max="10999" width="6.28515625" style="1" customWidth="1"/>
    <col min="11000" max="11000" width="7" style="1" customWidth="1"/>
    <col min="11001" max="11001" width="7.7109375" style="1" customWidth="1"/>
    <col min="11002" max="11002" width="8.5703125" style="1" customWidth="1"/>
    <col min="11003" max="11004" width="7.5703125" style="1" customWidth="1"/>
    <col min="11005" max="11005" width="10.140625" style="1" customWidth="1"/>
    <col min="11006" max="11006" width="11" style="1" customWidth="1"/>
    <col min="11007" max="11007" width="7.7109375" style="1" customWidth="1"/>
    <col min="11008" max="11008" width="7.42578125" style="1" customWidth="1"/>
    <col min="11009" max="11009" width="4.5703125" style="1" customWidth="1"/>
    <col min="11010" max="11010" width="8.42578125" style="1" customWidth="1"/>
    <col min="11011" max="11011" width="6" style="1" customWidth="1"/>
    <col min="11012" max="11012" width="5.85546875" style="1" customWidth="1"/>
    <col min="11013" max="11013" width="4.7109375" style="1" customWidth="1"/>
    <col min="11014" max="11014" width="4.5703125" style="1" customWidth="1"/>
    <col min="11015" max="11015" width="8.7109375" style="1" customWidth="1"/>
    <col min="11016" max="11016" width="4.7109375" style="1" customWidth="1"/>
    <col min="11017" max="11017" width="6.5703125" style="1" customWidth="1"/>
    <col min="11018" max="11018" width="9.42578125" style="1" customWidth="1"/>
    <col min="11019" max="11019" width="7.85546875" style="1" customWidth="1"/>
    <col min="11020" max="11021" width="5.85546875" style="1" customWidth="1"/>
    <col min="11022" max="11022" width="4.85546875" style="1" customWidth="1"/>
    <col min="11023" max="11023" width="5.28515625" style="1" customWidth="1"/>
    <col min="11024" max="11024" width="6.85546875" style="1" customWidth="1"/>
    <col min="11025" max="11025" width="6" style="1" customWidth="1"/>
    <col min="11026" max="11026" width="0" style="1" hidden="1" customWidth="1"/>
    <col min="11027" max="11031" width="9.140625" style="1"/>
    <col min="11032" max="11032" width="12.42578125" style="1" customWidth="1"/>
    <col min="11033" max="11033" width="9.140625" style="1"/>
    <col min="11034" max="11034" width="20" style="1" customWidth="1"/>
    <col min="11035" max="11250" width="9.140625" style="1"/>
    <col min="11251" max="11251" width="24.28515625" style="1" customWidth="1"/>
    <col min="11252" max="11252" width="9.42578125" style="1" customWidth="1"/>
    <col min="11253" max="11253" width="6.7109375" style="1" customWidth="1"/>
    <col min="11254" max="11254" width="8.42578125" style="1" customWidth="1"/>
    <col min="11255" max="11255" width="6.28515625" style="1" customWidth="1"/>
    <col min="11256" max="11256" width="7" style="1" customWidth="1"/>
    <col min="11257" max="11257" width="7.7109375" style="1" customWidth="1"/>
    <col min="11258" max="11258" width="8.5703125" style="1" customWidth="1"/>
    <col min="11259" max="11260" width="7.5703125" style="1" customWidth="1"/>
    <col min="11261" max="11261" width="10.140625" style="1" customWidth="1"/>
    <col min="11262" max="11262" width="11" style="1" customWidth="1"/>
    <col min="11263" max="11263" width="7.7109375" style="1" customWidth="1"/>
    <col min="11264" max="11264" width="7.42578125" style="1" customWidth="1"/>
    <col min="11265" max="11265" width="4.5703125" style="1" customWidth="1"/>
    <col min="11266" max="11266" width="8.42578125" style="1" customWidth="1"/>
    <col min="11267" max="11267" width="6" style="1" customWidth="1"/>
    <col min="11268" max="11268" width="5.85546875" style="1" customWidth="1"/>
    <col min="11269" max="11269" width="4.7109375" style="1" customWidth="1"/>
    <col min="11270" max="11270" width="4.5703125" style="1" customWidth="1"/>
    <col min="11271" max="11271" width="8.7109375" style="1" customWidth="1"/>
    <col min="11272" max="11272" width="4.7109375" style="1" customWidth="1"/>
    <col min="11273" max="11273" width="6.5703125" style="1" customWidth="1"/>
    <col min="11274" max="11274" width="9.42578125" style="1" customWidth="1"/>
    <col min="11275" max="11275" width="7.85546875" style="1" customWidth="1"/>
    <col min="11276" max="11277" width="5.85546875" style="1" customWidth="1"/>
    <col min="11278" max="11278" width="4.85546875" style="1" customWidth="1"/>
    <col min="11279" max="11279" width="5.28515625" style="1" customWidth="1"/>
    <col min="11280" max="11280" width="6.85546875" style="1" customWidth="1"/>
    <col min="11281" max="11281" width="6" style="1" customWidth="1"/>
    <col min="11282" max="11282" width="0" style="1" hidden="1" customWidth="1"/>
    <col min="11283" max="11287" width="9.140625" style="1"/>
    <col min="11288" max="11288" width="12.42578125" style="1" customWidth="1"/>
    <col min="11289" max="11289" width="9.140625" style="1"/>
    <col min="11290" max="11290" width="20" style="1" customWidth="1"/>
    <col min="11291" max="11506" width="9.140625" style="1"/>
    <col min="11507" max="11507" width="24.28515625" style="1" customWidth="1"/>
    <col min="11508" max="11508" width="9.42578125" style="1" customWidth="1"/>
    <col min="11509" max="11509" width="6.7109375" style="1" customWidth="1"/>
    <col min="11510" max="11510" width="8.42578125" style="1" customWidth="1"/>
    <col min="11511" max="11511" width="6.28515625" style="1" customWidth="1"/>
    <col min="11512" max="11512" width="7" style="1" customWidth="1"/>
    <col min="11513" max="11513" width="7.7109375" style="1" customWidth="1"/>
    <col min="11514" max="11514" width="8.5703125" style="1" customWidth="1"/>
    <col min="11515" max="11516" width="7.5703125" style="1" customWidth="1"/>
    <col min="11517" max="11517" width="10.140625" style="1" customWidth="1"/>
    <col min="11518" max="11518" width="11" style="1" customWidth="1"/>
    <col min="11519" max="11519" width="7.7109375" style="1" customWidth="1"/>
    <col min="11520" max="11520" width="7.42578125" style="1" customWidth="1"/>
    <col min="11521" max="11521" width="4.5703125" style="1" customWidth="1"/>
    <col min="11522" max="11522" width="8.42578125" style="1" customWidth="1"/>
    <col min="11523" max="11523" width="6" style="1" customWidth="1"/>
    <col min="11524" max="11524" width="5.85546875" style="1" customWidth="1"/>
    <col min="11525" max="11525" width="4.7109375" style="1" customWidth="1"/>
    <col min="11526" max="11526" width="4.5703125" style="1" customWidth="1"/>
    <col min="11527" max="11527" width="8.7109375" style="1" customWidth="1"/>
    <col min="11528" max="11528" width="4.7109375" style="1" customWidth="1"/>
    <col min="11529" max="11529" width="6.5703125" style="1" customWidth="1"/>
    <col min="11530" max="11530" width="9.42578125" style="1" customWidth="1"/>
    <col min="11531" max="11531" width="7.85546875" style="1" customWidth="1"/>
    <col min="11532" max="11533" width="5.85546875" style="1" customWidth="1"/>
    <col min="11534" max="11534" width="4.85546875" style="1" customWidth="1"/>
    <col min="11535" max="11535" width="5.28515625" style="1" customWidth="1"/>
    <col min="11536" max="11536" width="6.85546875" style="1" customWidth="1"/>
    <col min="11537" max="11537" width="6" style="1" customWidth="1"/>
    <col min="11538" max="11538" width="0" style="1" hidden="1" customWidth="1"/>
    <col min="11539" max="11543" width="9.140625" style="1"/>
    <col min="11544" max="11544" width="12.42578125" style="1" customWidth="1"/>
    <col min="11545" max="11545" width="9.140625" style="1"/>
    <col min="11546" max="11546" width="20" style="1" customWidth="1"/>
    <col min="11547" max="11762" width="9.140625" style="1"/>
    <col min="11763" max="11763" width="24.28515625" style="1" customWidth="1"/>
    <col min="11764" max="11764" width="9.42578125" style="1" customWidth="1"/>
    <col min="11765" max="11765" width="6.7109375" style="1" customWidth="1"/>
    <col min="11766" max="11766" width="8.42578125" style="1" customWidth="1"/>
    <col min="11767" max="11767" width="6.28515625" style="1" customWidth="1"/>
    <col min="11768" max="11768" width="7" style="1" customWidth="1"/>
    <col min="11769" max="11769" width="7.7109375" style="1" customWidth="1"/>
    <col min="11770" max="11770" width="8.5703125" style="1" customWidth="1"/>
    <col min="11771" max="11772" width="7.5703125" style="1" customWidth="1"/>
    <col min="11773" max="11773" width="10.140625" style="1" customWidth="1"/>
    <col min="11774" max="11774" width="11" style="1" customWidth="1"/>
    <col min="11775" max="11775" width="7.7109375" style="1" customWidth="1"/>
    <col min="11776" max="11776" width="7.42578125" style="1" customWidth="1"/>
    <col min="11777" max="11777" width="4.5703125" style="1" customWidth="1"/>
    <col min="11778" max="11778" width="8.42578125" style="1" customWidth="1"/>
    <col min="11779" max="11779" width="6" style="1" customWidth="1"/>
    <col min="11780" max="11780" width="5.85546875" style="1" customWidth="1"/>
    <col min="11781" max="11781" width="4.7109375" style="1" customWidth="1"/>
    <col min="11782" max="11782" width="4.5703125" style="1" customWidth="1"/>
    <col min="11783" max="11783" width="8.7109375" style="1" customWidth="1"/>
    <col min="11784" max="11784" width="4.7109375" style="1" customWidth="1"/>
    <col min="11785" max="11785" width="6.5703125" style="1" customWidth="1"/>
    <col min="11786" max="11786" width="9.42578125" style="1" customWidth="1"/>
    <col min="11787" max="11787" width="7.85546875" style="1" customWidth="1"/>
    <col min="11788" max="11789" width="5.85546875" style="1" customWidth="1"/>
    <col min="11790" max="11790" width="4.85546875" style="1" customWidth="1"/>
    <col min="11791" max="11791" width="5.28515625" style="1" customWidth="1"/>
    <col min="11792" max="11792" width="6.85546875" style="1" customWidth="1"/>
    <col min="11793" max="11793" width="6" style="1" customWidth="1"/>
    <col min="11794" max="11794" width="0" style="1" hidden="1" customWidth="1"/>
    <col min="11795" max="11799" width="9.140625" style="1"/>
    <col min="11800" max="11800" width="12.42578125" style="1" customWidth="1"/>
    <col min="11801" max="11801" width="9.140625" style="1"/>
    <col min="11802" max="11802" width="20" style="1" customWidth="1"/>
    <col min="11803" max="12018" width="9.140625" style="1"/>
    <col min="12019" max="12019" width="24.28515625" style="1" customWidth="1"/>
    <col min="12020" max="12020" width="9.42578125" style="1" customWidth="1"/>
    <col min="12021" max="12021" width="6.7109375" style="1" customWidth="1"/>
    <col min="12022" max="12022" width="8.42578125" style="1" customWidth="1"/>
    <col min="12023" max="12023" width="6.28515625" style="1" customWidth="1"/>
    <col min="12024" max="12024" width="7" style="1" customWidth="1"/>
    <col min="12025" max="12025" width="7.7109375" style="1" customWidth="1"/>
    <col min="12026" max="12026" width="8.5703125" style="1" customWidth="1"/>
    <col min="12027" max="12028" width="7.5703125" style="1" customWidth="1"/>
    <col min="12029" max="12029" width="10.140625" style="1" customWidth="1"/>
    <col min="12030" max="12030" width="11" style="1" customWidth="1"/>
    <col min="12031" max="12031" width="7.7109375" style="1" customWidth="1"/>
    <col min="12032" max="12032" width="7.42578125" style="1" customWidth="1"/>
    <col min="12033" max="12033" width="4.5703125" style="1" customWidth="1"/>
    <col min="12034" max="12034" width="8.42578125" style="1" customWidth="1"/>
    <col min="12035" max="12035" width="6" style="1" customWidth="1"/>
    <col min="12036" max="12036" width="5.85546875" style="1" customWidth="1"/>
    <col min="12037" max="12037" width="4.7109375" style="1" customWidth="1"/>
    <col min="12038" max="12038" width="4.5703125" style="1" customWidth="1"/>
    <col min="12039" max="12039" width="8.7109375" style="1" customWidth="1"/>
    <col min="12040" max="12040" width="4.7109375" style="1" customWidth="1"/>
    <col min="12041" max="12041" width="6.5703125" style="1" customWidth="1"/>
    <col min="12042" max="12042" width="9.42578125" style="1" customWidth="1"/>
    <col min="12043" max="12043" width="7.85546875" style="1" customWidth="1"/>
    <col min="12044" max="12045" width="5.85546875" style="1" customWidth="1"/>
    <col min="12046" max="12046" width="4.85546875" style="1" customWidth="1"/>
    <col min="12047" max="12047" width="5.28515625" style="1" customWidth="1"/>
    <col min="12048" max="12048" width="6.85546875" style="1" customWidth="1"/>
    <col min="12049" max="12049" width="6" style="1" customWidth="1"/>
    <col min="12050" max="12050" width="0" style="1" hidden="1" customWidth="1"/>
    <col min="12051" max="12055" width="9.140625" style="1"/>
    <col min="12056" max="12056" width="12.42578125" style="1" customWidth="1"/>
    <col min="12057" max="12057" width="9.140625" style="1"/>
    <col min="12058" max="12058" width="20" style="1" customWidth="1"/>
    <col min="12059" max="12274" width="9.140625" style="1"/>
    <col min="12275" max="12275" width="24.28515625" style="1" customWidth="1"/>
    <col min="12276" max="12276" width="9.42578125" style="1" customWidth="1"/>
    <col min="12277" max="12277" width="6.7109375" style="1" customWidth="1"/>
    <col min="12278" max="12278" width="8.42578125" style="1" customWidth="1"/>
    <col min="12279" max="12279" width="6.28515625" style="1" customWidth="1"/>
    <col min="12280" max="12280" width="7" style="1" customWidth="1"/>
    <col min="12281" max="12281" width="7.7109375" style="1" customWidth="1"/>
    <col min="12282" max="12282" width="8.5703125" style="1" customWidth="1"/>
    <col min="12283" max="12284" width="7.5703125" style="1" customWidth="1"/>
    <col min="12285" max="12285" width="10.140625" style="1" customWidth="1"/>
    <col min="12286" max="12286" width="11" style="1" customWidth="1"/>
    <col min="12287" max="12287" width="7.7109375" style="1" customWidth="1"/>
    <col min="12288" max="12288" width="7.42578125" style="1" customWidth="1"/>
    <col min="12289" max="12289" width="4.5703125" style="1" customWidth="1"/>
    <col min="12290" max="12290" width="8.42578125" style="1" customWidth="1"/>
    <col min="12291" max="12291" width="6" style="1" customWidth="1"/>
    <col min="12292" max="12292" width="5.85546875" style="1" customWidth="1"/>
    <col min="12293" max="12293" width="4.7109375" style="1" customWidth="1"/>
    <col min="12294" max="12294" width="4.5703125" style="1" customWidth="1"/>
    <col min="12295" max="12295" width="8.7109375" style="1" customWidth="1"/>
    <col min="12296" max="12296" width="4.7109375" style="1" customWidth="1"/>
    <col min="12297" max="12297" width="6.5703125" style="1" customWidth="1"/>
    <col min="12298" max="12298" width="9.42578125" style="1" customWidth="1"/>
    <col min="12299" max="12299" width="7.85546875" style="1" customWidth="1"/>
    <col min="12300" max="12301" width="5.85546875" style="1" customWidth="1"/>
    <col min="12302" max="12302" width="4.85546875" style="1" customWidth="1"/>
    <col min="12303" max="12303" width="5.28515625" style="1" customWidth="1"/>
    <col min="12304" max="12304" width="6.85546875" style="1" customWidth="1"/>
    <col min="12305" max="12305" width="6" style="1" customWidth="1"/>
    <col min="12306" max="12306" width="0" style="1" hidden="1" customWidth="1"/>
    <col min="12307" max="12311" width="9.140625" style="1"/>
    <col min="12312" max="12312" width="12.42578125" style="1" customWidth="1"/>
    <col min="12313" max="12313" width="9.140625" style="1"/>
    <col min="12314" max="12314" width="20" style="1" customWidth="1"/>
    <col min="12315" max="12530" width="9.140625" style="1"/>
    <col min="12531" max="12531" width="24.28515625" style="1" customWidth="1"/>
    <col min="12532" max="12532" width="9.42578125" style="1" customWidth="1"/>
    <col min="12533" max="12533" width="6.7109375" style="1" customWidth="1"/>
    <col min="12534" max="12534" width="8.42578125" style="1" customWidth="1"/>
    <col min="12535" max="12535" width="6.28515625" style="1" customWidth="1"/>
    <col min="12536" max="12536" width="7" style="1" customWidth="1"/>
    <col min="12537" max="12537" width="7.7109375" style="1" customWidth="1"/>
    <col min="12538" max="12538" width="8.5703125" style="1" customWidth="1"/>
    <col min="12539" max="12540" width="7.5703125" style="1" customWidth="1"/>
    <col min="12541" max="12541" width="10.140625" style="1" customWidth="1"/>
    <col min="12542" max="12542" width="11" style="1" customWidth="1"/>
    <col min="12543" max="12543" width="7.7109375" style="1" customWidth="1"/>
    <col min="12544" max="12544" width="7.42578125" style="1" customWidth="1"/>
    <col min="12545" max="12545" width="4.5703125" style="1" customWidth="1"/>
    <col min="12546" max="12546" width="8.42578125" style="1" customWidth="1"/>
    <col min="12547" max="12547" width="6" style="1" customWidth="1"/>
    <col min="12548" max="12548" width="5.85546875" style="1" customWidth="1"/>
    <col min="12549" max="12549" width="4.7109375" style="1" customWidth="1"/>
    <col min="12550" max="12550" width="4.5703125" style="1" customWidth="1"/>
    <col min="12551" max="12551" width="8.7109375" style="1" customWidth="1"/>
    <col min="12552" max="12552" width="4.7109375" style="1" customWidth="1"/>
    <col min="12553" max="12553" width="6.5703125" style="1" customWidth="1"/>
    <col min="12554" max="12554" width="9.42578125" style="1" customWidth="1"/>
    <col min="12555" max="12555" width="7.85546875" style="1" customWidth="1"/>
    <col min="12556" max="12557" width="5.85546875" style="1" customWidth="1"/>
    <col min="12558" max="12558" width="4.85546875" style="1" customWidth="1"/>
    <col min="12559" max="12559" width="5.28515625" style="1" customWidth="1"/>
    <col min="12560" max="12560" width="6.85546875" style="1" customWidth="1"/>
    <col min="12561" max="12561" width="6" style="1" customWidth="1"/>
    <col min="12562" max="12562" width="0" style="1" hidden="1" customWidth="1"/>
    <col min="12563" max="12567" width="9.140625" style="1"/>
    <col min="12568" max="12568" width="12.42578125" style="1" customWidth="1"/>
    <col min="12569" max="12569" width="9.140625" style="1"/>
    <col min="12570" max="12570" width="20" style="1" customWidth="1"/>
    <col min="12571" max="12786" width="9.140625" style="1"/>
    <col min="12787" max="12787" width="24.28515625" style="1" customWidth="1"/>
    <col min="12788" max="12788" width="9.42578125" style="1" customWidth="1"/>
    <col min="12789" max="12789" width="6.7109375" style="1" customWidth="1"/>
    <col min="12790" max="12790" width="8.42578125" style="1" customWidth="1"/>
    <col min="12791" max="12791" width="6.28515625" style="1" customWidth="1"/>
    <col min="12792" max="12792" width="7" style="1" customWidth="1"/>
    <col min="12793" max="12793" width="7.7109375" style="1" customWidth="1"/>
    <col min="12794" max="12794" width="8.5703125" style="1" customWidth="1"/>
    <col min="12795" max="12796" width="7.5703125" style="1" customWidth="1"/>
    <col min="12797" max="12797" width="10.140625" style="1" customWidth="1"/>
    <col min="12798" max="12798" width="11" style="1" customWidth="1"/>
    <col min="12799" max="12799" width="7.7109375" style="1" customWidth="1"/>
    <col min="12800" max="12800" width="7.42578125" style="1" customWidth="1"/>
    <col min="12801" max="12801" width="4.5703125" style="1" customWidth="1"/>
    <col min="12802" max="12802" width="8.42578125" style="1" customWidth="1"/>
    <col min="12803" max="12803" width="6" style="1" customWidth="1"/>
    <col min="12804" max="12804" width="5.85546875" style="1" customWidth="1"/>
    <col min="12805" max="12805" width="4.7109375" style="1" customWidth="1"/>
    <col min="12806" max="12806" width="4.5703125" style="1" customWidth="1"/>
    <col min="12807" max="12807" width="8.7109375" style="1" customWidth="1"/>
    <col min="12808" max="12808" width="4.7109375" style="1" customWidth="1"/>
    <col min="12809" max="12809" width="6.5703125" style="1" customWidth="1"/>
    <col min="12810" max="12810" width="9.42578125" style="1" customWidth="1"/>
    <col min="12811" max="12811" width="7.85546875" style="1" customWidth="1"/>
    <col min="12812" max="12813" width="5.85546875" style="1" customWidth="1"/>
    <col min="12814" max="12814" width="4.85546875" style="1" customWidth="1"/>
    <col min="12815" max="12815" width="5.28515625" style="1" customWidth="1"/>
    <col min="12816" max="12816" width="6.85546875" style="1" customWidth="1"/>
    <col min="12817" max="12817" width="6" style="1" customWidth="1"/>
    <col min="12818" max="12818" width="0" style="1" hidden="1" customWidth="1"/>
    <col min="12819" max="12823" width="9.140625" style="1"/>
    <col min="12824" max="12824" width="12.42578125" style="1" customWidth="1"/>
    <col min="12825" max="12825" width="9.140625" style="1"/>
    <col min="12826" max="12826" width="20" style="1" customWidth="1"/>
    <col min="12827" max="13042" width="9.140625" style="1"/>
    <col min="13043" max="13043" width="24.28515625" style="1" customWidth="1"/>
    <col min="13044" max="13044" width="9.42578125" style="1" customWidth="1"/>
    <col min="13045" max="13045" width="6.7109375" style="1" customWidth="1"/>
    <col min="13046" max="13046" width="8.42578125" style="1" customWidth="1"/>
    <col min="13047" max="13047" width="6.28515625" style="1" customWidth="1"/>
    <col min="13048" max="13048" width="7" style="1" customWidth="1"/>
    <col min="13049" max="13049" width="7.7109375" style="1" customWidth="1"/>
    <col min="13050" max="13050" width="8.5703125" style="1" customWidth="1"/>
    <col min="13051" max="13052" width="7.5703125" style="1" customWidth="1"/>
    <col min="13053" max="13053" width="10.140625" style="1" customWidth="1"/>
    <col min="13054" max="13054" width="11" style="1" customWidth="1"/>
    <col min="13055" max="13055" width="7.7109375" style="1" customWidth="1"/>
    <col min="13056" max="13056" width="7.42578125" style="1" customWidth="1"/>
    <col min="13057" max="13057" width="4.5703125" style="1" customWidth="1"/>
    <col min="13058" max="13058" width="8.42578125" style="1" customWidth="1"/>
    <col min="13059" max="13059" width="6" style="1" customWidth="1"/>
    <col min="13060" max="13060" width="5.85546875" style="1" customWidth="1"/>
    <col min="13061" max="13061" width="4.7109375" style="1" customWidth="1"/>
    <col min="13062" max="13062" width="4.5703125" style="1" customWidth="1"/>
    <col min="13063" max="13063" width="8.7109375" style="1" customWidth="1"/>
    <col min="13064" max="13064" width="4.7109375" style="1" customWidth="1"/>
    <col min="13065" max="13065" width="6.5703125" style="1" customWidth="1"/>
    <col min="13066" max="13066" width="9.42578125" style="1" customWidth="1"/>
    <col min="13067" max="13067" width="7.85546875" style="1" customWidth="1"/>
    <col min="13068" max="13069" width="5.85546875" style="1" customWidth="1"/>
    <col min="13070" max="13070" width="4.85546875" style="1" customWidth="1"/>
    <col min="13071" max="13071" width="5.28515625" style="1" customWidth="1"/>
    <col min="13072" max="13072" width="6.85546875" style="1" customWidth="1"/>
    <col min="13073" max="13073" width="6" style="1" customWidth="1"/>
    <col min="13074" max="13074" width="0" style="1" hidden="1" customWidth="1"/>
    <col min="13075" max="13079" width="9.140625" style="1"/>
    <col min="13080" max="13080" width="12.42578125" style="1" customWidth="1"/>
    <col min="13081" max="13081" width="9.140625" style="1"/>
    <col min="13082" max="13082" width="20" style="1" customWidth="1"/>
    <col min="13083" max="13298" width="9.140625" style="1"/>
    <col min="13299" max="13299" width="24.28515625" style="1" customWidth="1"/>
    <col min="13300" max="13300" width="9.42578125" style="1" customWidth="1"/>
    <col min="13301" max="13301" width="6.7109375" style="1" customWidth="1"/>
    <col min="13302" max="13302" width="8.42578125" style="1" customWidth="1"/>
    <col min="13303" max="13303" width="6.28515625" style="1" customWidth="1"/>
    <col min="13304" max="13304" width="7" style="1" customWidth="1"/>
    <col min="13305" max="13305" width="7.7109375" style="1" customWidth="1"/>
    <col min="13306" max="13306" width="8.5703125" style="1" customWidth="1"/>
    <col min="13307" max="13308" width="7.5703125" style="1" customWidth="1"/>
    <col min="13309" max="13309" width="10.140625" style="1" customWidth="1"/>
    <col min="13310" max="13310" width="11" style="1" customWidth="1"/>
    <col min="13311" max="13311" width="7.7109375" style="1" customWidth="1"/>
    <col min="13312" max="13312" width="7.42578125" style="1" customWidth="1"/>
    <col min="13313" max="13313" width="4.5703125" style="1" customWidth="1"/>
    <col min="13314" max="13314" width="8.42578125" style="1" customWidth="1"/>
    <col min="13315" max="13315" width="6" style="1" customWidth="1"/>
    <col min="13316" max="13316" width="5.85546875" style="1" customWidth="1"/>
    <col min="13317" max="13317" width="4.7109375" style="1" customWidth="1"/>
    <col min="13318" max="13318" width="4.5703125" style="1" customWidth="1"/>
    <col min="13319" max="13319" width="8.7109375" style="1" customWidth="1"/>
    <col min="13320" max="13320" width="4.7109375" style="1" customWidth="1"/>
    <col min="13321" max="13321" width="6.5703125" style="1" customWidth="1"/>
    <col min="13322" max="13322" width="9.42578125" style="1" customWidth="1"/>
    <col min="13323" max="13323" width="7.85546875" style="1" customWidth="1"/>
    <col min="13324" max="13325" width="5.85546875" style="1" customWidth="1"/>
    <col min="13326" max="13326" width="4.85546875" style="1" customWidth="1"/>
    <col min="13327" max="13327" width="5.28515625" style="1" customWidth="1"/>
    <col min="13328" max="13328" width="6.85546875" style="1" customWidth="1"/>
    <col min="13329" max="13329" width="6" style="1" customWidth="1"/>
    <col min="13330" max="13330" width="0" style="1" hidden="1" customWidth="1"/>
    <col min="13331" max="13335" width="9.140625" style="1"/>
    <col min="13336" max="13336" width="12.42578125" style="1" customWidth="1"/>
    <col min="13337" max="13337" width="9.140625" style="1"/>
    <col min="13338" max="13338" width="20" style="1" customWidth="1"/>
    <col min="13339" max="13554" width="9.140625" style="1"/>
    <col min="13555" max="13555" width="24.28515625" style="1" customWidth="1"/>
    <col min="13556" max="13556" width="9.42578125" style="1" customWidth="1"/>
    <col min="13557" max="13557" width="6.7109375" style="1" customWidth="1"/>
    <col min="13558" max="13558" width="8.42578125" style="1" customWidth="1"/>
    <col min="13559" max="13559" width="6.28515625" style="1" customWidth="1"/>
    <col min="13560" max="13560" width="7" style="1" customWidth="1"/>
    <col min="13561" max="13561" width="7.7109375" style="1" customWidth="1"/>
    <col min="13562" max="13562" width="8.5703125" style="1" customWidth="1"/>
    <col min="13563" max="13564" width="7.5703125" style="1" customWidth="1"/>
    <col min="13565" max="13565" width="10.140625" style="1" customWidth="1"/>
    <col min="13566" max="13566" width="11" style="1" customWidth="1"/>
    <col min="13567" max="13567" width="7.7109375" style="1" customWidth="1"/>
    <col min="13568" max="13568" width="7.42578125" style="1" customWidth="1"/>
    <col min="13569" max="13569" width="4.5703125" style="1" customWidth="1"/>
    <col min="13570" max="13570" width="8.42578125" style="1" customWidth="1"/>
    <col min="13571" max="13571" width="6" style="1" customWidth="1"/>
    <col min="13572" max="13572" width="5.85546875" style="1" customWidth="1"/>
    <col min="13573" max="13573" width="4.7109375" style="1" customWidth="1"/>
    <col min="13574" max="13574" width="4.5703125" style="1" customWidth="1"/>
    <col min="13575" max="13575" width="8.7109375" style="1" customWidth="1"/>
    <col min="13576" max="13576" width="4.7109375" style="1" customWidth="1"/>
    <col min="13577" max="13577" width="6.5703125" style="1" customWidth="1"/>
    <col min="13578" max="13578" width="9.42578125" style="1" customWidth="1"/>
    <col min="13579" max="13579" width="7.85546875" style="1" customWidth="1"/>
    <col min="13580" max="13581" width="5.85546875" style="1" customWidth="1"/>
    <col min="13582" max="13582" width="4.85546875" style="1" customWidth="1"/>
    <col min="13583" max="13583" width="5.28515625" style="1" customWidth="1"/>
    <col min="13584" max="13584" width="6.85546875" style="1" customWidth="1"/>
    <col min="13585" max="13585" width="6" style="1" customWidth="1"/>
    <col min="13586" max="13586" width="0" style="1" hidden="1" customWidth="1"/>
    <col min="13587" max="13591" width="9.140625" style="1"/>
    <col min="13592" max="13592" width="12.42578125" style="1" customWidth="1"/>
    <col min="13593" max="13593" width="9.140625" style="1"/>
    <col min="13594" max="13594" width="20" style="1" customWidth="1"/>
    <col min="13595" max="13810" width="9.140625" style="1"/>
    <col min="13811" max="13811" width="24.28515625" style="1" customWidth="1"/>
    <col min="13812" max="13812" width="9.42578125" style="1" customWidth="1"/>
    <col min="13813" max="13813" width="6.7109375" style="1" customWidth="1"/>
    <col min="13814" max="13814" width="8.42578125" style="1" customWidth="1"/>
    <col min="13815" max="13815" width="6.28515625" style="1" customWidth="1"/>
    <col min="13816" max="13816" width="7" style="1" customWidth="1"/>
    <col min="13817" max="13817" width="7.7109375" style="1" customWidth="1"/>
    <col min="13818" max="13818" width="8.5703125" style="1" customWidth="1"/>
    <col min="13819" max="13820" width="7.5703125" style="1" customWidth="1"/>
    <col min="13821" max="13821" width="10.140625" style="1" customWidth="1"/>
    <col min="13822" max="13822" width="11" style="1" customWidth="1"/>
    <col min="13823" max="13823" width="7.7109375" style="1" customWidth="1"/>
    <col min="13824" max="13824" width="7.42578125" style="1" customWidth="1"/>
    <col min="13825" max="13825" width="4.5703125" style="1" customWidth="1"/>
    <col min="13826" max="13826" width="8.42578125" style="1" customWidth="1"/>
    <col min="13827" max="13827" width="6" style="1" customWidth="1"/>
    <col min="13828" max="13828" width="5.85546875" style="1" customWidth="1"/>
    <col min="13829" max="13829" width="4.7109375" style="1" customWidth="1"/>
    <col min="13830" max="13830" width="4.5703125" style="1" customWidth="1"/>
    <col min="13831" max="13831" width="8.7109375" style="1" customWidth="1"/>
    <col min="13832" max="13832" width="4.7109375" style="1" customWidth="1"/>
    <col min="13833" max="13833" width="6.5703125" style="1" customWidth="1"/>
    <col min="13834" max="13834" width="9.42578125" style="1" customWidth="1"/>
    <col min="13835" max="13835" width="7.85546875" style="1" customWidth="1"/>
    <col min="13836" max="13837" width="5.85546875" style="1" customWidth="1"/>
    <col min="13838" max="13838" width="4.85546875" style="1" customWidth="1"/>
    <col min="13839" max="13839" width="5.28515625" style="1" customWidth="1"/>
    <col min="13840" max="13840" width="6.85546875" style="1" customWidth="1"/>
    <col min="13841" max="13841" width="6" style="1" customWidth="1"/>
    <col min="13842" max="13842" width="0" style="1" hidden="1" customWidth="1"/>
    <col min="13843" max="13847" width="9.140625" style="1"/>
    <col min="13848" max="13848" width="12.42578125" style="1" customWidth="1"/>
    <col min="13849" max="13849" width="9.140625" style="1"/>
    <col min="13850" max="13850" width="20" style="1" customWidth="1"/>
    <col min="13851" max="14066" width="9.140625" style="1"/>
    <col min="14067" max="14067" width="24.28515625" style="1" customWidth="1"/>
    <col min="14068" max="14068" width="9.42578125" style="1" customWidth="1"/>
    <col min="14069" max="14069" width="6.7109375" style="1" customWidth="1"/>
    <col min="14070" max="14070" width="8.42578125" style="1" customWidth="1"/>
    <col min="14071" max="14071" width="6.28515625" style="1" customWidth="1"/>
    <col min="14072" max="14072" width="7" style="1" customWidth="1"/>
    <col min="14073" max="14073" width="7.7109375" style="1" customWidth="1"/>
    <col min="14074" max="14074" width="8.5703125" style="1" customWidth="1"/>
    <col min="14075" max="14076" width="7.5703125" style="1" customWidth="1"/>
    <col min="14077" max="14077" width="10.140625" style="1" customWidth="1"/>
    <col min="14078" max="14078" width="11" style="1" customWidth="1"/>
    <col min="14079" max="14079" width="7.7109375" style="1" customWidth="1"/>
    <col min="14080" max="14080" width="7.42578125" style="1" customWidth="1"/>
    <col min="14081" max="14081" width="4.5703125" style="1" customWidth="1"/>
    <col min="14082" max="14082" width="8.42578125" style="1" customWidth="1"/>
    <col min="14083" max="14083" width="6" style="1" customWidth="1"/>
    <col min="14084" max="14084" width="5.85546875" style="1" customWidth="1"/>
    <col min="14085" max="14085" width="4.7109375" style="1" customWidth="1"/>
    <col min="14086" max="14086" width="4.5703125" style="1" customWidth="1"/>
    <col min="14087" max="14087" width="8.7109375" style="1" customWidth="1"/>
    <col min="14088" max="14088" width="4.7109375" style="1" customWidth="1"/>
    <col min="14089" max="14089" width="6.5703125" style="1" customWidth="1"/>
    <col min="14090" max="14090" width="9.42578125" style="1" customWidth="1"/>
    <col min="14091" max="14091" width="7.85546875" style="1" customWidth="1"/>
    <col min="14092" max="14093" width="5.85546875" style="1" customWidth="1"/>
    <col min="14094" max="14094" width="4.85546875" style="1" customWidth="1"/>
    <col min="14095" max="14095" width="5.28515625" style="1" customWidth="1"/>
    <col min="14096" max="14096" width="6.85546875" style="1" customWidth="1"/>
    <col min="14097" max="14097" width="6" style="1" customWidth="1"/>
    <col min="14098" max="14098" width="0" style="1" hidden="1" customWidth="1"/>
    <col min="14099" max="14103" width="9.140625" style="1"/>
    <col min="14104" max="14104" width="12.42578125" style="1" customWidth="1"/>
    <col min="14105" max="14105" width="9.140625" style="1"/>
    <col min="14106" max="14106" width="20" style="1" customWidth="1"/>
    <col min="14107" max="14322" width="9.140625" style="1"/>
    <col min="14323" max="14323" width="24.28515625" style="1" customWidth="1"/>
    <col min="14324" max="14324" width="9.42578125" style="1" customWidth="1"/>
    <col min="14325" max="14325" width="6.7109375" style="1" customWidth="1"/>
    <col min="14326" max="14326" width="8.42578125" style="1" customWidth="1"/>
    <col min="14327" max="14327" width="6.28515625" style="1" customWidth="1"/>
    <col min="14328" max="14328" width="7" style="1" customWidth="1"/>
    <col min="14329" max="14329" width="7.7109375" style="1" customWidth="1"/>
    <col min="14330" max="14330" width="8.5703125" style="1" customWidth="1"/>
    <col min="14331" max="14332" width="7.5703125" style="1" customWidth="1"/>
    <col min="14333" max="14333" width="10.140625" style="1" customWidth="1"/>
    <col min="14334" max="14334" width="11" style="1" customWidth="1"/>
    <col min="14335" max="14335" width="7.7109375" style="1" customWidth="1"/>
    <col min="14336" max="14336" width="7.42578125" style="1" customWidth="1"/>
    <col min="14337" max="14337" width="4.5703125" style="1" customWidth="1"/>
    <col min="14338" max="14338" width="8.42578125" style="1" customWidth="1"/>
    <col min="14339" max="14339" width="6" style="1" customWidth="1"/>
    <col min="14340" max="14340" width="5.85546875" style="1" customWidth="1"/>
    <col min="14341" max="14341" width="4.7109375" style="1" customWidth="1"/>
    <col min="14342" max="14342" width="4.5703125" style="1" customWidth="1"/>
    <col min="14343" max="14343" width="8.7109375" style="1" customWidth="1"/>
    <col min="14344" max="14344" width="4.7109375" style="1" customWidth="1"/>
    <col min="14345" max="14345" width="6.5703125" style="1" customWidth="1"/>
    <col min="14346" max="14346" width="9.42578125" style="1" customWidth="1"/>
    <col min="14347" max="14347" width="7.85546875" style="1" customWidth="1"/>
    <col min="14348" max="14349" width="5.85546875" style="1" customWidth="1"/>
    <col min="14350" max="14350" width="4.85546875" style="1" customWidth="1"/>
    <col min="14351" max="14351" width="5.28515625" style="1" customWidth="1"/>
    <col min="14352" max="14352" width="6.85546875" style="1" customWidth="1"/>
    <col min="14353" max="14353" width="6" style="1" customWidth="1"/>
    <col min="14354" max="14354" width="0" style="1" hidden="1" customWidth="1"/>
    <col min="14355" max="14359" width="9.140625" style="1"/>
    <col min="14360" max="14360" width="12.42578125" style="1" customWidth="1"/>
    <col min="14361" max="14361" width="9.140625" style="1"/>
    <col min="14362" max="14362" width="20" style="1" customWidth="1"/>
    <col min="14363" max="14578" width="9.140625" style="1"/>
    <col min="14579" max="14579" width="24.28515625" style="1" customWidth="1"/>
    <col min="14580" max="14580" width="9.42578125" style="1" customWidth="1"/>
    <col min="14581" max="14581" width="6.7109375" style="1" customWidth="1"/>
    <col min="14582" max="14582" width="8.42578125" style="1" customWidth="1"/>
    <col min="14583" max="14583" width="6.28515625" style="1" customWidth="1"/>
    <col min="14584" max="14584" width="7" style="1" customWidth="1"/>
    <col min="14585" max="14585" width="7.7109375" style="1" customWidth="1"/>
    <col min="14586" max="14586" width="8.5703125" style="1" customWidth="1"/>
    <col min="14587" max="14588" width="7.5703125" style="1" customWidth="1"/>
    <col min="14589" max="14589" width="10.140625" style="1" customWidth="1"/>
    <col min="14590" max="14590" width="11" style="1" customWidth="1"/>
    <col min="14591" max="14591" width="7.7109375" style="1" customWidth="1"/>
    <col min="14592" max="14592" width="7.42578125" style="1" customWidth="1"/>
    <col min="14593" max="14593" width="4.5703125" style="1" customWidth="1"/>
    <col min="14594" max="14594" width="8.42578125" style="1" customWidth="1"/>
    <col min="14595" max="14595" width="6" style="1" customWidth="1"/>
    <col min="14596" max="14596" width="5.85546875" style="1" customWidth="1"/>
    <col min="14597" max="14597" width="4.7109375" style="1" customWidth="1"/>
    <col min="14598" max="14598" width="4.5703125" style="1" customWidth="1"/>
    <col min="14599" max="14599" width="8.7109375" style="1" customWidth="1"/>
    <col min="14600" max="14600" width="4.7109375" style="1" customWidth="1"/>
    <col min="14601" max="14601" width="6.5703125" style="1" customWidth="1"/>
    <col min="14602" max="14602" width="9.42578125" style="1" customWidth="1"/>
    <col min="14603" max="14603" width="7.85546875" style="1" customWidth="1"/>
    <col min="14604" max="14605" width="5.85546875" style="1" customWidth="1"/>
    <col min="14606" max="14606" width="4.85546875" style="1" customWidth="1"/>
    <col min="14607" max="14607" width="5.28515625" style="1" customWidth="1"/>
    <col min="14608" max="14608" width="6.85546875" style="1" customWidth="1"/>
    <col min="14609" max="14609" width="6" style="1" customWidth="1"/>
    <col min="14610" max="14610" width="0" style="1" hidden="1" customWidth="1"/>
    <col min="14611" max="14615" width="9.140625" style="1"/>
    <col min="14616" max="14616" width="12.42578125" style="1" customWidth="1"/>
    <col min="14617" max="14617" width="9.140625" style="1"/>
    <col min="14618" max="14618" width="20" style="1" customWidth="1"/>
    <col min="14619" max="14834" width="9.140625" style="1"/>
    <col min="14835" max="14835" width="24.28515625" style="1" customWidth="1"/>
    <col min="14836" max="14836" width="9.42578125" style="1" customWidth="1"/>
    <col min="14837" max="14837" width="6.7109375" style="1" customWidth="1"/>
    <col min="14838" max="14838" width="8.42578125" style="1" customWidth="1"/>
    <col min="14839" max="14839" width="6.28515625" style="1" customWidth="1"/>
    <col min="14840" max="14840" width="7" style="1" customWidth="1"/>
    <col min="14841" max="14841" width="7.7109375" style="1" customWidth="1"/>
    <col min="14842" max="14842" width="8.5703125" style="1" customWidth="1"/>
    <col min="14843" max="14844" width="7.5703125" style="1" customWidth="1"/>
    <col min="14845" max="14845" width="10.140625" style="1" customWidth="1"/>
    <col min="14846" max="14846" width="11" style="1" customWidth="1"/>
    <col min="14847" max="14847" width="7.7109375" style="1" customWidth="1"/>
    <col min="14848" max="14848" width="7.42578125" style="1" customWidth="1"/>
    <col min="14849" max="14849" width="4.5703125" style="1" customWidth="1"/>
    <col min="14850" max="14850" width="8.42578125" style="1" customWidth="1"/>
    <col min="14851" max="14851" width="6" style="1" customWidth="1"/>
    <col min="14852" max="14852" width="5.85546875" style="1" customWidth="1"/>
    <col min="14853" max="14853" width="4.7109375" style="1" customWidth="1"/>
    <col min="14854" max="14854" width="4.5703125" style="1" customWidth="1"/>
    <col min="14855" max="14855" width="8.7109375" style="1" customWidth="1"/>
    <col min="14856" max="14856" width="4.7109375" style="1" customWidth="1"/>
    <col min="14857" max="14857" width="6.5703125" style="1" customWidth="1"/>
    <col min="14858" max="14858" width="9.42578125" style="1" customWidth="1"/>
    <col min="14859" max="14859" width="7.85546875" style="1" customWidth="1"/>
    <col min="14860" max="14861" width="5.85546875" style="1" customWidth="1"/>
    <col min="14862" max="14862" width="4.85546875" style="1" customWidth="1"/>
    <col min="14863" max="14863" width="5.28515625" style="1" customWidth="1"/>
    <col min="14864" max="14864" width="6.85546875" style="1" customWidth="1"/>
    <col min="14865" max="14865" width="6" style="1" customWidth="1"/>
    <col min="14866" max="14866" width="0" style="1" hidden="1" customWidth="1"/>
    <col min="14867" max="14871" width="9.140625" style="1"/>
    <col min="14872" max="14872" width="12.42578125" style="1" customWidth="1"/>
    <col min="14873" max="14873" width="9.140625" style="1"/>
    <col min="14874" max="14874" width="20" style="1" customWidth="1"/>
    <col min="14875" max="15090" width="9.140625" style="1"/>
    <col min="15091" max="15091" width="24.28515625" style="1" customWidth="1"/>
    <col min="15092" max="15092" width="9.42578125" style="1" customWidth="1"/>
    <col min="15093" max="15093" width="6.7109375" style="1" customWidth="1"/>
    <col min="15094" max="15094" width="8.42578125" style="1" customWidth="1"/>
    <col min="15095" max="15095" width="6.28515625" style="1" customWidth="1"/>
    <col min="15096" max="15096" width="7" style="1" customWidth="1"/>
    <col min="15097" max="15097" width="7.7109375" style="1" customWidth="1"/>
    <col min="15098" max="15098" width="8.5703125" style="1" customWidth="1"/>
    <col min="15099" max="15100" width="7.5703125" style="1" customWidth="1"/>
    <col min="15101" max="15101" width="10.140625" style="1" customWidth="1"/>
    <col min="15102" max="15102" width="11" style="1" customWidth="1"/>
    <col min="15103" max="15103" width="7.7109375" style="1" customWidth="1"/>
    <col min="15104" max="15104" width="7.42578125" style="1" customWidth="1"/>
    <col min="15105" max="15105" width="4.5703125" style="1" customWidth="1"/>
    <col min="15106" max="15106" width="8.42578125" style="1" customWidth="1"/>
    <col min="15107" max="15107" width="6" style="1" customWidth="1"/>
    <col min="15108" max="15108" width="5.85546875" style="1" customWidth="1"/>
    <col min="15109" max="15109" width="4.7109375" style="1" customWidth="1"/>
    <col min="15110" max="15110" width="4.5703125" style="1" customWidth="1"/>
    <col min="15111" max="15111" width="8.7109375" style="1" customWidth="1"/>
    <col min="15112" max="15112" width="4.7109375" style="1" customWidth="1"/>
    <col min="15113" max="15113" width="6.5703125" style="1" customWidth="1"/>
    <col min="15114" max="15114" width="9.42578125" style="1" customWidth="1"/>
    <col min="15115" max="15115" width="7.85546875" style="1" customWidth="1"/>
    <col min="15116" max="15117" width="5.85546875" style="1" customWidth="1"/>
    <col min="15118" max="15118" width="4.85546875" style="1" customWidth="1"/>
    <col min="15119" max="15119" width="5.28515625" style="1" customWidth="1"/>
    <col min="15120" max="15120" width="6.85546875" style="1" customWidth="1"/>
    <col min="15121" max="15121" width="6" style="1" customWidth="1"/>
    <col min="15122" max="15122" width="0" style="1" hidden="1" customWidth="1"/>
    <col min="15123" max="15127" width="9.140625" style="1"/>
    <col min="15128" max="15128" width="12.42578125" style="1" customWidth="1"/>
    <col min="15129" max="15129" width="9.140625" style="1"/>
    <col min="15130" max="15130" width="20" style="1" customWidth="1"/>
    <col min="15131" max="15346" width="9.140625" style="1"/>
    <col min="15347" max="15347" width="24.28515625" style="1" customWidth="1"/>
    <col min="15348" max="15348" width="9.42578125" style="1" customWidth="1"/>
    <col min="15349" max="15349" width="6.7109375" style="1" customWidth="1"/>
    <col min="15350" max="15350" width="8.42578125" style="1" customWidth="1"/>
    <col min="15351" max="15351" width="6.28515625" style="1" customWidth="1"/>
    <col min="15352" max="15352" width="7" style="1" customWidth="1"/>
    <col min="15353" max="15353" width="7.7109375" style="1" customWidth="1"/>
    <col min="15354" max="15354" width="8.5703125" style="1" customWidth="1"/>
    <col min="15355" max="15356" width="7.5703125" style="1" customWidth="1"/>
    <col min="15357" max="15357" width="10.140625" style="1" customWidth="1"/>
    <col min="15358" max="15358" width="11" style="1" customWidth="1"/>
    <col min="15359" max="15359" width="7.7109375" style="1" customWidth="1"/>
    <col min="15360" max="15360" width="7.42578125" style="1" customWidth="1"/>
    <col min="15361" max="15361" width="4.5703125" style="1" customWidth="1"/>
    <col min="15362" max="15362" width="8.42578125" style="1" customWidth="1"/>
    <col min="15363" max="15363" width="6" style="1" customWidth="1"/>
    <col min="15364" max="15364" width="5.85546875" style="1" customWidth="1"/>
    <col min="15365" max="15365" width="4.7109375" style="1" customWidth="1"/>
    <col min="15366" max="15366" width="4.5703125" style="1" customWidth="1"/>
    <col min="15367" max="15367" width="8.7109375" style="1" customWidth="1"/>
    <col min="15368" max="15368" width="4.7109375" style="1" customWidth="1"/>
    <col min="15369" max="15369" width="6.5703125" style="1" customWidth="1"/>
    <col min="15370" max="15370" width="9.42578125" style="1" customWidth="1"/>
    <col min="15371" max="15371" width="7.85546875" style="1" customWidth="1"/>
    <col min="15372" max="15373" width="5.85546875" style="1" customWidth="1"/>
    <col min="15374" max="15374" width="4.85546875" style="1" customWidth="1"/>
    <col min="15375" max="15375" width="5.28515625" style="1" customWidth="1"/>
    <col min="15376" max="15376" width="6.85546875" style="1" customWidth="1"/>
    <col min="15377" max="15377" width="6" style="1" customWidth="1"/>
    <col min="15378" max="15378" width="0" style="1" hidden="1" customWidth="1"/>
    <col min="15379" max="15383" width="9.140625" style="1"/>
    <col min="15384" max="15384" width="12.42578125" style="1" customWidth="1"/>
    <col min="15385" max="15385" width="9.140625" style="1"/>
    <col min="15386" max="15386" width="20" style="1" customWidth="1"/>
    <col min="15387" max="15602" width="9.140625" style="1"/>
    <col min="15603" max="15603" width="24.28515625" style="1" customWidth="1"/>
    <col min="15604" max="15604" width="9.42578125" style="1" customWidth="1"/>
    <col min="15605" max="15605" width="6.7109375" style="1" customWidth="1"/>
    <col min="15606" max="15606" width="8.42578125" style="1" customWidth="1"/>
    <col min="15607" max="15607" width="6.28515625" style="1" customWidth="1"/>
    <col min="15608" max="15608" width="7" style="1" customWidth="1"/>
    <col min="15609" max="15609" width="7.7109375" style="1" customWidth="1"/>
    <col min="15610" max="15610" width="8.5703125" style="1" customWidth="1"/>
    <col min="15611" max="15612" width="7.5703125" style="1" customWidth="1"/>
    <col min="15613" max="15613" width="10.140625" style="1" customWidth="1"/>
    <col min="15614" max="15614" width="11" style="1" customWidth="1"/>
    <col min="15615" max="15615" width="7.7109375" style="1" customWidth="1"/>
    <col min="15616" max="15616" width="7.42578125" style="1" customWidth="1"/>
    <col min="15617" max="15617" width="4.5703125" style="1" customWidth="1"/>
    <col min="15618" max="15618" width="8.42578125" style="1" customWidth="1"/>
    <col min="15619" max="15619" width="6" style="1" customWidth="1"/>
    <col min="15620" max="15620" width="5.85546875" style="1" customWidth="1"/>
    <col min="15621" max="15621" width="4.7109375" style="1" customWidth="1"/>
    <col min="15622" max="15622" width="4.5703125" style="1" customWidth="1"/>
    <col min="15623" max="15623" width="8.7109375" style="1" customWidth="1"/>
    <col min="15624" max="15624" width="4.7109375" style="1" customWidth="1"/>
    <col min="15625" max="15625" width="6.5703125" style="1" customWidth="1"/>
    <col min="15626" max="15626" width="9.42578125" style="1" customWidth="1"/>
    <col min="15627" max="15627" width="7.85546875" style="1" customWidth="1"/>
    <col min="15628" max="15629" width="5.85546875" style="1" customWidth="1"/>
    <col min="15630" max="15630" width="4.85546875" style="1" customWidth="1"/>
    <col min="15631" max="15631" width="5.28515625" style="1" customWidth="1"/>
    <col min="15632" max="15632" width="6.85546875" style="1" customWidth="1"/>
    <col min="15633" max="15633" width="6" style="1" customWidth="1"/>
    <col min="15634" max="15634" width="0" style="1" hidden="1" customWidth="1"/>
    <col min="15635" max="15639" width="9.140625" style="1"/>
    <col min="15640" max="15640" width="12.42578125" style="1" customWidth="1"/>
    <col min="15641" max="15641" width="9.140625" style="1"/>
    <col min="15642" max="15642" width="20" style="1" customWidth="1"/>
    <col min="15643" max="15858" width="9.140625" style="1"/>
    <col min="15859" max="15859" width="24.28515625" style="1" customWidth="1"/>
    <col min="15860" max="15860" width="9.42578125" style="1" customWidth="1"/>
    <col min="15861" max="15861" width="6.7109375" style="1" customWidth="1"/>
    <col min="15862" max="15862" width="8.42578125" style="1" customWidth="1"/>
    <col min="15863" max="15863" width="6.28515625" style="1" customWidth="1"/>
    <col min="15864" max="15864" width="7" style="1" customWidth="1"/>
    <col min="15865" max="15865" width="7.7109375" style="1" customWidth="1"/>
    <col min="15866" max="15866" width="8.5703125" style="1" customWidth="1"/>
    <col min="15867" max="15868" width="7.5703125" style="1" customWidth="1"/>
    <col min="15869" max="15869" width="10.140625" style="1" customWidth="1"/>
    <col min="15870" max="15870" width="11" style="1" customWidth="1"/>
    <col min="15871" max="15871" width="7.7109375" style="1" customWidth="1"/>
    <col min="15872" max="15872" width="7.42578125" style="1" customWidth="1"/>
    <col min="15873" max="15873" width="4.5703125" style="1" customWidth="1"/>
    <col min="15874" max="15874" width="8.42578125" style="1" customWidth="1"/>
    <col min="15875" max="15875" width="6" style="1" customWidth="1"/>
    <col min="15876" max="15876" width="5.85546875" style="1" customWidth="1"/>
    <col min="15877" max="15877" width="4.7109375" style="1" customWidth="1"/>
    <col min="15878" max="15878" width="4.5703125" style="1" customWidth="1"/>
    <col min="15879" max="15879" width="8.7109375" style="1" customWidth="1"/>
    <col min="15880" max="15880" width="4.7109375" style="1" customWidth="1"/>
    <col min="15881" max="15881" width="6.5703125" style="1" customWidth="1"/>
    <col min="15882" max="15882" width="9.42578125" style="1" customWidth="1"/>
    <col min="15883" max="15883" width="7.85546875" style="1" customWidth="1"/>
    <col min="15884" max="15885" width="5.85546875" style="1" customWidth="1"/>
    <col min="15886" max="15886" width="4.85546875" style="1" customWidth="1"/>
    <col min="15887" max="15887" width="5.28515625" style="1" customWidth="1"/>
    <col min="15888" max="15888" width="6.85546875" style="1" customWidth="1"/>
    <col min="15889" max="15889" width="6" style="1" customWidth="1"/>
    <col min="15890" max="15890" width="0" style="1" hidden="1" customWidth="1"/>
    <col min="15891" max="15895" width="9.140625" style="1"/>
    <col min="15896" max="15896" width="12.42578125" style="1" customWidth="1"/>
    <col min="15897" max="15897" width="9.140625" style="1"/>
    <col min="15898" max="15898" width="20" style="1" customWidth="1"/>
    <col min="15899" max="16114" width="9.140625" style="1"/>
    <col min="16115" max="16115" width="24.28515625" style="1" customWidth="1"/>
    <col min="16116" max="16116" width="9.42578125" style="1" customWidth="1"/>
    <col min="16117" max="16117" width="6.7109375" style="1" customWidth="1"/>
    <col min="16118" max="16118" width="8.42578125" style="1" customWidth="1"/>
    <col min="16119" max="16119" width="6.28515625" style="1" customWidth="1"/>
    <col min="16120" max="16120" width="7" style="1" customWidth="1"/>
    <col min="16121" max="16121" width="7.7109375" style="1" customWidth="1"/>
    <col min="16122" max="16122" width="8.5703125" style="1" customWidth="1"/>
    <col min="16123" max="16124" width="7.5703125" style="1" customWidth="1"/>
    <col min="16125" max="16125" width="10.140625" style="1" customWidth="1"/>
    <col min="16126" max="16126" width="11" style="1" customWidth="1"/>
    <col min="16127" max="16127" width="7.7109375" style="1" customWidth="1"/>
    <col min="16128" max="16128" width="7.42578125" style="1" customWidth="1"/>
    <col min="16129" max="16129" width="4.5703125" style="1" customWidth="1"/>
    <col min="16130" max="16130" width="8.42578125" style="1" customWidth="1"/>
    <col min="16131" max="16131" width="6" style="1" customWidth="1"/>
    <col min="16132" max="16132" width="5.85546875" style="1" customWidth="1"/>
    <col min="16133" max="16133" width="4.7109375" style="1" customWidth="1"/>
    <col min="16134" max="16134" width="4.5703125" style="1" customWidth="1"/>
    <col min="16135" max="16135" width="8.7109375" style="1" customWidth="1"/>
    <col min="16136" max="16136" width="4.7109375" style="1" customWidth="1"/>
    <col min="16137" max="16137" width="6.5703125" style="1" customWidth="1"/>
    <col min="16138" max="16138" width="9.42578125" style="1" customWidth="1"/>
    <col min="16139" max="16139" width="7.85546875" style="1" customWidth="1"/>
    <col min="16140" max="16141" width="5.85546875" style="1" customWidth="1"/>
    <col min="16142" max="16142" width="4.85546875" style="1" customWidth="1"/>
    <col min="16143" max="16143" width="5.28515625" style="1" customWidth="1"/>
    <col min="16144" max="16144" width="6.85546875" style="1" customWidth="1"/>
    <col min="16145" max="16145" width="6" style="1" customWidth="1"/>
    <col min="16146" max="16146" width="0" style="1" hidden="1" customWidth="1"/>
    <col min="16147" max="16151" width="9.140625" style="1"/>
    <col min="16152" max="16152" width="12.42578125" style="1" customWidth="1"/>
    <col min="16153" max="16153" width="9.140625" style="1"/>
    <col min="16154" max="16154" width="20" style="1" customWidth="1"/>
    <col min="16155" max="16384" width="9.140625" style="1"/>
  </cols>
  <sheetData>
    <row r="1" spans="1:35" ht="41.25" customHeight="1" x14ac:dyDescent="0.2">
      <c r="A1" s="251" t="s">
        <v>252</v>
      </c>
      <c r="B1" s="252"/>
      <c r="C1" s="252"/>
      <c r="D1" s="252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55"/>
      <c r="AC1" s="273"/>
      <c r="AD1" s="273"/>
      <c r="AE1" s="273"/>
      <c r="AF1" s="273"/>
      <c r="AG1" s="273"/>
      <c r="AH1" s="274"/>
      <c r="AI1" s="41"/>
    </row>
    <row r="2" spans="1:35" ht="28.5" customHeight="1" x14ac:dyDescent="0.2">
      <c r="A2" s="140" t="s">
        <v>258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  <c r="AI2" s="42"/>
    </row>
    <row r="3" spans="1:35" ht="38.25" customHeight="1" x14ac:dyDescent="0.2">
      <c r="A3" s="256" t="s">
        <v>259</v>
      </c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8"/>
      <c r="AI3" s="42"/>
    </row>
    <row r="4" spans="1:35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226" t="s">
        <v>243</v>
      </c>
      <c r="K4" s="227"/>
      <c r="L4" s="227"/>
      <c r="M4" s="228"/>
      <c r="N4" s="226" t="s">
        <v>242</v>
      </c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1" t="s">
        <v>241</v>
      </c>
      <c r="Z4" s="221" t="s">
        <v>240</v>
      </c>
      <c r="AA4" s="221" t="s">
        <v>239</v>
      </c>
      <c r="AB4" s="221" t="s">
        <v>238</v>
      </c>
      <c r="AC4" s="226" t="s">
        <v>237</v>
      </c>
      <c r="AD4" s="227"/>
      <c r="AE4" s="228"/>
      <c r="AF4" s="242" t="s">
        <v>236</v>
      </c>
      <c r="AG4" s="242"/>
      <c r="AH4" s="242"/>
      <c r="AI4" s="42"/>
    </row>
    <row r="5" spans="1:35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229"/>
      <c r="K5" s="230"/>
      <c r="L5" s="230"/>
      <c r="M5" s="231"/>
      <c r="N5" s="229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22"/>
      <c r="Z5" s="222"/>
      <c r="AA5" s="222"/>
      <c r="AB5" s="222"/>
      <c r="AC5" s="229"/>
      <c r="AD5" s="230"/>
      <c r="AE5" s="231"/>
      <c r="AF5" s="242"/>
      <c r="AG5" s="242"/>
      <c r="AH5" s="242"/>
      <c r="AI5" s="43"/>
    </row>
    <row r="6" spans="1:35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232"/>
      <c r="K6" s="233"/>
      <c r="L6" s="233"/>
      <c r="M6" s="234"/>
      <c r="N6" s="232"/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22"/>
      <c r="Z6" s="222"/>
      <c r="AA6" s="222"/>
      <c r="AB6" s="222"/>
      <c r="AC6" s="232"/>
      <c r="AD6" s="233"/>
      <c r="AE6" s="234"/>
      <c r="AF6" s="242"/>
      <c r="AG6" s="242"/>
      <c r="AH6" s="242"/>
      <c r="AI6" s="44"/>
    </row>
    <row r="7" spans="1:35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221" t="s">
        <v>0</v>
      </c>
      <c r="K7" s="221" t="s">
        <v>234</v>
      </c>
      <c r="L7" s="221" t="s">
        <v>233</v>
      </c>
      <c r="M7" s="221" t="s">
        <v>232</v>
      </c>
      <c r="N7" s="221" t="s">
        <v>231</v>
      </c>
      <c r="O7" s="221" t="s">
        <v>230</v>
      </c>
      <c r="P7" s="221" t="s">
        <v>229</v>
      </c>
      <c r="Q7" s="221" t="s">
        <v>228</v>
      </c>
      <c r="R7" s="221" t="s">
        <v>227</v>
      </c>
      <c r="S7" s="226" t="s">
        <v>226</v>
      </c>
      <c r="T7" s="227"/>
      <c r="U7" s="227"/>
      <c r="V7" s="228"/>
      <c r="W7" s="221" t="s">
        <v>225</v>
      </c>
      <c r="X7" s="221" t="s">
        <v>224</v>
      </c>
      <c r="Y7" s="222"/>
      <c r="Z7" s="222"/>
      <c r="AA7" s="222"/>
      <c r="AB7" s="222"/>
      <c r="AC7" s="221" t="s">
        <v>223</v>
      </c>
      <c r="AD7" s="221" t="s">
        <v>222</v>
      </c>
      <c r="AE7" s="221" t="s">
        <v>0</v>
      </c>
      <c r="AF7" s="221" t="s">
        <v>223</v>
      </c>
      <c r="AG7" s="243" t="s">
        <v>222</v>
      </c>
      <c r="AH7" s="246" t="s">
        <v>0</v>
      </c>
    </row>
    <row r="8" spans="1:35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222"/>
      <c r="K8" s="222"/>
      <c r="L8" s="222"/>
      <c r="M8" s="222"/>
      <c r="N8" s="222"/>
      <c r="O8" s="222"/>
      <c r="P8" s="222"/>
      <c r="Q8" s="222"/>
      <c r="R8" s="222"/>
      <c r="S8" s="229"/>
      <c r="T8" s="230"/>
      <c r="U8" s="230"/>
      <c r="V8" s="231"/>
      <c r="W8" s="222"/>
      <c r="X8" s="222"/>
      <c r="Y8" s="222"/>
      <c r="Z8" s="222"/>
      <c r="AA8" s="222"/>
      <c r="AB8" s="222"/>
      <c r="AC8" s="222"/>
      <c r="AD8" s="222"/>
      <c r="AE8" s="222"/>
      <c r="AF8" s="222"/>
      <c r="AG8" s="244"/>
      <c r="AH8" s="246"/>
    </row>
    <row r="9" spans="1:35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222"/>
      <c r="K9" s="222"/>
      <c r="L9" s="222"/>
      <c r="M9" s="222"/>
      <c r="N9" s="222"/>
      <c r="O9" s="222"/>
      <c r="P9" s="222"/>
      <c r="Q9" s="222"/>
      <c r="R9" s="222"/>
      <c r="S9" s="232"/>
      <c r="T9" s="233"/>
      <c r="U9" s="233"/>
      <c r="V9" s="234"/>
      <c r="W9" s="222"/>
      <c r="X9" s="222"/>
      <c r="Y9" s="222"/>
      <c r="Z9" s="222"/>
      <c r="AA9" s="222"/>
      <c r="AB9" s="222"/>
      <c r="AC9" s="222"/>
      <c r="AD9" s="222"/>
      <c r="AE9" s="222"/>
      <c r="AF9" s="222"/>
      <c r="AG9" s="244"/>
      <c r="AH9" s="246"/>
    </row>
    <row r="10" spans="1:35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222"/>
      <c r="K10" s="222"/>
      <c r="L10" s="222"/>
      <c r="M10" s="222"/>
      <c r="N10" s="222"/>
      <c r="O10" s="222"/>
      <c r="P10" s="222"/>
      <c r="Q10" s="222"/>
      <c r="R10" s="222"/>
      <c r="S10" s="221" t="s">
        <v>221</v>
      </c>
      <c r="T10" s="221" t="s">
        <v>220</v>
      </c>
      <c r="U10" s="221" t="s">
        <v>219</v>
      </c>
      <c r="V10" s="221" t="s">
        <v>218</v>
      </c>
      <c r="W10" s="222"/>
      <c r="X10" s="222"/>
      <c r="Y10" s="222"/>
      <c r="Z10" s="222"/>
      <c r="AA10" s="222"/>
      <c r="AB10" s="222"/>
      <c r="AC10" s="222"/>
      <c r="AD10" s="222"/>
      <c r="AE10" s="222"/>
      <c r="AF10" s="222"/>
      <c r="AG10" s="244"/>
      <c r="AH10" s="246"/>
    </row>
    <row r="11" spans="1:35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  <c r="AC11" s="222"/>
      <c r="AD11" s="222"/>
      <c r="AE11" s="222"/>
      <c r="AF11" s="222"/>
      <c r="AG11" s="244"/>
      <c r="AH11" s="246"/>
    </row>
    <row r="12" spans="1:35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2"/>
      <c r="AG12" s="244"/>
      <c r="AH12" s="246"/>
    </row>
    <row r="13" spans="1:35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  <c r="AC13" s="222"/>
      <c r="AD13" s="222"/>
      <c r="AE13" s="222"/>
      <c r="AF13" s="222"/>
      <c r="AG13" s="244"/>
      <c r="AH13" s="246"/>
    </row>
    <row r="14" spans="1:35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  <c r="AC14" s="222"/>
      <c r="AD14" s="222"/>
      <c r="AE14" s="222"/>
      <c r="AF14" s="222"/>
      <c r="AG14" s="244"/>
      <c r="AH14" s="246"/>
    </row>
    <row r="15" spans="1:35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  <c r="AC15" s="222"/>
      <c r="AD15" s="222"/>
      <c r="AE15" s="222"/>
      <c r="AF15" s="222"/>
      <c r="AG15" s="244"/>
      <c r="AH15" s="246"/>
    </row>
    <row r="16" spans="1:35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44"/>
      <c r="AH16" s="246"/>
    </row>
    <row r="17" spans="1:35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223"/>
      <c r="K17" s="223"/>
      <c r="L17" s="223"/>
      <c r="M17" s="223"/>
      <c r="N17" s="223"/>
      <c r="O17" s="223"/>
      <c r="P17" s="223"/>
      <c r="Q17" s="223"/>
      <c r="R17" s="223"/>
      <c r="S17" s="223"/>
      <c r="T17" s="223"/>
      <c r="U17" s="223"/>
      <c r="V17" s="223"/>
      <c r="W17" s="223"/>
      <c r="X17" s="223"/>
      <c r="Y17" s="223"/>
      <c r="Z17" s="223"/>
      <c r="AA17" s="223"/>
      <c r="AB17" s="223"/>
      <c r="AC17" s="223"/>
      <c r="AD17" s="223"/>
      <c r="AE17" s="223"/>
      <c r="AF17" s="223"/>
      <c r="AG17" s="245"/>
      <c r="AH17" s="246"/>
    </row>
    <row r="18" spans="1:35" ht="33" customHeight="1" x14ac:dyDescent="0.2">
      <c r="A18" s="271" t="s">
        <v>217</v>
      </c>
      <c r="B18" s="272"/>
      <c r="C18" s="272"/>
      <c r="D18" s="272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5" ht="63" customHeight="1" x14ac:dyDescent="0.2">
      <c r="A19" s="109" t="s">
        <v>216</v>
      </c>
      <c r="B19" s="129" t="s">
        <v>215</v>
      </c>
      <c r="C19" s="129"/>
      <c r="D19" s="129"/>
      <c r="E19" s="90">
        <f t="shared" ref="E19:AH19" si="0">SUM(E20:E38)</f>
        <v>418</v>
      </c>
      <c r="F19" s="90">
        <f t="shared" si="0"/>
        <v>171</v>
      </c>
      <c r="G19" s="90">
        <f t="shared" si="0"/>
        <v>243</v>
      </c>
      <c r="H19" s="90">
        <f t="shared" si="0"/>
        <v>4</v>
      </c>
      <c r="I19" s="90">
        <f t="shared" si="0"/>
        <v>0</v>
      </c>
      <c r="J19" s="90">
        <f t="shared" si="0"/>
        <v>323</v>
      </c>
      <c r="K19" s="90">
        <f t="shared" si="0"/>
        <v>200</v>
      </c>
      <c r="L19" s="90">
        <f t="shared" si="0"/>
        <v>74</v>
      </c>
      <c r="M19" s="90">
        <f t="shared" si="0"/>
        <v>4</v>
      </c>
      <c r="N19" s="90">
        <f t="shared" si="0"/>
        <v>208</v>
      </c>
      <c r="O19" s="90">
        <f t="shared" si="0"/>
        <v>98</v>
      </c>
      <c r="P19" s="90">
        <f t="shared" si="0"/>
        <v>11</v>
      </c>
      <c r="Q19" s="90">
        <f t="shared" si="0"/>
        <v>30</v>
      </c>
      <c r="R19" s="90">
        <f t="shared" si="0"/>
        <v>0</v>
      </c>
      <c r="S19" s="90">
        <f t="shared" si="0"/>
        <v>69</v>
      </c>
      <c r="T19" s="90">
        <f t="shared" si="0"/>
        <v>6</v>
      </c>
      <c r="U19" s="90">
        <f t="shared" si="0"/>
        <v>60</v>
      </c>
      <c r="V19" s="90">
        <f t="shared" si="0"/>
        <v>3</v>
      </c>
      <c r="W19" s="90">
        <f t="shared" si="0"/>
        <v>13</v>
      </c>
      <c r="X19" s="90">
        <f t="shared" si="0"/>
        <v>221</v>
      </c>
      <c r="Y19" s="90">
        <f t="shared" si="0"/>
        <v>1</v>
      </c>
      <c r="Z19" s="90">
        <f t="shared" si="0"/>
        <v>58</v>
      </c>
      <c r="AA19" s="90">
        <f t="shared" si="0"/>
        <v>392</v>
      </c>
      <c r="AB19" s="90">
        <f t="shared" si="0"/>
        <v>55</v>
      </c>
      <c r="AC19" s="90">
        <f t="shared" si="0"/>
        <v>22</v>
      </c>
      <c r="AD19" s="90">
        <f t="shared" si="0"/>
        <v>4</v>
      </c>
      <c r="AE19" s="90">
        <f t="shared" si="0"/>
        <v>26</v>
      </c>
      <c r="AF19" s="90">
        <f t="shared" si="0"/>
        <v>2</v>
      </c>
      <c r="AG19" s="90">
        <f t="shared" si="0"/>
        <v>1</v>
      </c>
      <c r="AH19" s="90">
        <f t="shared" si="0"/>
        <v>3</v>
      </c>
      <c r="AI19" s="45"/>
    </row>
    <row r="20" spans="1:35" ht="32.25" customHeight="1" x14ac:dyDescent="0.2">
      <c r="A20" s="106">
        <v>1.1000000000000001</v>
      </c>
      <c r="B20" s="129" t="s">
        <v>214</v>
      </c>
      <c r="C20" s="129"/>
      <c r="D20" s="129"/>
      <c r="E20" s="111">
        <v>29</v>
      </c>
      <c r="F20" s="111">
        <v>9</v>
      </c>
      <c r="G20" s="111">
        <v>20</v>
      </c>
      <c r="H20" s="111"/>
      <c r="I20" s="111"/>
      <c r="J20" s="111">
        <v>21</v>
      </c>
      <c r="K20" s="111">
        <v>12</v>
      </c>
      <c r="L20" s="111">
        <v>4</v>
      </c>
      <c r="M20" s="111">
        <v>1</v>
      </c>
      <c r="N20" s="111">
        <v>14</v>
      </c>
      <c r="O20" s="111">
        <v>5</v>
      </c>
      <c r="P20" s="111">
        <v>1</v>
      </c>
      <c r="Q20" s="111">
        <v>4</v>
      </c>
      <c r="R20" s="111"/>
      <c r="S20" s="111">
        <v>4</v>
      </c>
      <c r="T20" s="111">
        <v>1</v>
      </c>
      <c r="U20" s="111">
        <v>3</v>
      </c>
      <c r="V20" s="111"/>
      <c r="W20" s="111">
        <v>1</v>
      </c>
      <c r="X20" s="111">
        <v>15</v>
      </c>
      <c r="Y20" s="111"/>
      <c r="Z20" s="111"/>
      <c r="AA20" s="111">
        <v>26</v>
      </c>
      <c r="AB20" s="111">
        <v>6</v>
      </c>
      <c r="AC20" s="111">
        <v>4</v>
      </c>
      <c r="AD20" s="111">
        <v>1</v>
      </c>
      <c r="AE20" s="111">
        <v>5</v>
      </c>
      <c r="AF20" s="111">
        <v>1</v>
      </c>
      <c r="AG20" s="111"/>
      <c r="AH20" s="111">
        <v>1</v>
      </c>
    </row>
    <row r="21" spans="1:35" ht="24" customHeight="1" x14ac:dyDescent="0.2">
      <c r="A21" s="109" t="s">
        <v>213</v>
      </c>
      <c r="B21" s="129" t="s">
        <v>212</v>
      </c>
      <c r="C21" s="129"/>
      <c r="D21" s="129"/>
      <c r="E21" s="107">
        <v>17</v>
      </c>
      <c r="F21" s="107">
        <v>1</v>
      </c>
      <c r="G21" s="111">
        <v>16</v>
      </c>
      <c r="H21" s="111"/>
      <c r="I21" s="111"/>
      <c r="J21" s="111">
        <v>57</v>
      </c>
      <c r="K21" s="111">
        <v>37</v>
      </c>
      <c r="L21" s="111">
        <v>10</v>
      </c>
      <c r="M21" s="111">
        <v>2</v>
      </c>
      <c r="N21" s="107">
        <v>23</v>
      </c>
      <c r="O21" s="107">
        <v>13</v>
      </c>
      <c r="P21" s="107"/>
      <c r="Q21" s="107">
        <v>2</v>
      </c>
      <c r="R21" s="107"/>
      <c r="S21" s="107">
        <v>8</v>
      </c>
      <c r="T21" s="107">
        <v>3</v>
      </c>
      <c r="U21" s="107">
        <v>4</v>
      </c>
      <c r="V21" s="107">
        <v>1</v>
      </c>
      <c r="W21" s="107">
        <v>1</v>
      </c>
      <c r="X21" s="107">
        <v>24</v>
      </c>
      <c r="Y21" s="107"/>
      <c r="Z21" s="107">
        <v>1</v>
      </c>
      <c r="AA21" s="107">
        <v>30</v>
      </c>
      <c r="AB21" s="107">
        <v>1</v>
      </c>
      <c r="AC21" s="107">
        <v>3</v>
      </c>
      <c r="AD21" s="107"/>
      <c r="AE21" s="107">
        <v>3</v>
      </c>
      <c r="AF21" s="107"/>
      <c r="AG21" s="108"/>
      <c r="AH21" s="107"/>
      <c r="AI21" s="46"/>
    </row>
    <row r="22" spans="1:35" s="5" customFormat="1" ht="48" customHeight="1" x14ac:dyDescent="0.25">
      <c r="A22" s="110" t="s">
        <v>211</v>
      </c>
      <c r="B22" s="129" t="s">
        <v>210</v>
      </c>
      <c r="C22" s="129"/>
      <c r="D22" s="129"/>
      <c r="E22" s="107">
        <v>1</v>
      </c>
      <c r="F22" s="107"/>
      <c r="G22" s="111">
        <v>1</v>
      </c>
      <c r="H22" s="111"/>
      <c r="I22" s="111"/>
      <c r="J22" s="111">
        <v>2</v>
      </c>
      <c r="K22" s="111">
        <v>2</v>
      </c>
      <c r="L22" s="111"/>
      <c r="M22" s="111"/>
      <c r="N22" s="107">
        <v>1</v>
      </c>
      <c r="O22" s="107">
        <v>1</v>
      </c>
      <c r="P22" s="107"/>
      <c r="Q22" s="107"/>
      <c r="R22" s="107"/>
      <c r="S22" s="107"/>
      <c r="T22" s="107"/>
      <c r="U22" s="107"/>
      <c r="V22" s="107"/>
      <c r="W22" s="107"/>
      <c r="X22" s="107">
        <v>1</v>
      </c>
      <c r="Y22" s="107"/>
      <c r="Z22" s="107"/>
      <c r="AA22" s="107">
        <v>2</v>
      </c>
      <c r="AB22" s="107"/>
      <c r="AC22" s="107"/>
      <c r="AD22" s="107"/>
      <c r="AE22" s="107"/>
      <c r="AF22" s="107"/>
      <c r="AG22" s="108"/>
      <c r="AH22" s="107"/>
      <c r="AI22" s="46"/>
    </row>
    <row r="23" spans="1:35" s="5" customFormat="1" ht="31.5" customHeight="1" x14ac:dyDescent="0.25">
      <c r="A23" s="109" t="s">
        <v>209</v>
      </c>
      <c r="B23" s="129" t="s">
        <v>208</v>
      </c>
      <c r="C23" s="129"/>
      <c r="D23" s="129"/>
      <c r="E23" s="107"/>
      <c r="F23" s="107"/>
      <c r="G23" s="111"/>
      <c r="H23" s="111"/>
      <c r="I23" s="111"/>
      <c r="J23" s="111"/>
      <c r="K23" s="111"/>
      <c r="L23" s="111"/>
      <c r="M23" s="111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8"/>
      <c r="AH23" s="107"/>
      <c r="AI23" s="47"/>
    </row>
    <row r="24" spans="1:35" s="5" customFormat="1" ht="32.25" customHeight="1" x14ac:dyDescent="0.25">
      <c r="A24" s="106">
        <v>1.2</v>
      </c>
      <c r="B24" s="129" t="s">
        <v>207</v>
      </c>
      <c r="C24" s="129"/>
      <c r="D24" s="129"/>
      <c r="E24" s="107">
        <v>2</v>
      </c>
      <c r="F24" s="107">
        <v>1</v>
      </c>
      <c r="G24" s="111">
        <v>1</v>
      </c>
      <c r="H24" s="111"/>
      <c r="I24" s="111"/>
      <c r="J24" s="111">
        <v>1</v>
      </c>
      <c r="K24" s="111">
        <v>1</v>
      </c>
      <c r="L24" s="111"/>
      <c r="M24" s="111"/>
      <c r="N24" s="107">
        <v>1</v>
      </c>
      <c r="O24" s="107"/>
      <c r="P24" s="107"/>
      <c r="Q24" s="107">
        <v>1</v>
      </c>
      <c r="R24" s="107"/>
      <c r="S24" s="107"/>
      <c r="T24" s="107"/>
      <c r="U24" s="107"/>
      <c r="V24" s="107"/>
      <c r="W24" s="107"/>
      <c r="X24" s="107">
        <v>1</v>
      </c>
      <c r="Y24" s="107"/>
      <c r="Z24" s="107">
        <v>2</v>
      </c>
      <c r="AA24" s="107">
        <v>2</v>
      </c>
      <c r="AB24" s="107"/>
      <c r="AC24" s="107"/>
      <c r="AD24" s="107"/>
      <c r="AE24" s="107"/>
      <c r="AF24" s="107"/>
      <c r="AG24" s="108"/>
      <c r="AH24" s="107"/>
      <c r="AI24" s="47"/>
    </row>
    <row r="25" spans="1:35" s="5" customFormat="1" ht="25.5" customHeight="1" x14ac:dyDescent="0.25">
      <c r="A25" s="109" t="s">
        <v>206</v>
      </c>
      <c r="B25" s="129" t="s">
        <v>205</v>
      </c>
      <c r="C25" s="129"/>
      <c r="D25" s="129"/>
      <c r="E25" s="107">
        <v>1</v>
      </c>
      <c r="F25" s="107">
        <v>1</v>
      </c>
      <c r="G25" s="111"/>
      <c r="H25" s="111"/>
      <c r="I25" s="111"/>
      <c r="J25" s="111"/>
      <c r="K25" s="111"/>
      <c r="L25" s="111"/>
      <c r="M25" s="111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>
        <v>1</v>
      </c>
      <c r="AB25" s="107">
        <v>1</v>
      </c>
      <c r="AC25" s="107"/>
      <c r="AD25" s="107"/>
      <c r="AE25" s="107"/>
      <c r="AF25" s="107"/>
      <c r="AG25" s="108"/>
      <c r="AH25" s="107"/>
      <c r="AI25" s="47"/>
    </row>
    <row r="26" spans="1:35" s="5" customFormat="1" ht="27.75" customHeight="1" x14ac:dyDescent="0.25">
      <c r="A26" s="109" t="s">
        <v>204</v>
      </c>
      <c r="B26" s="175" t="s">
        <v>203</v>
      </c>
      <c r="C26" s="176"/>
      <c r="D26" s="177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47"/>
    </row>
    <row r="27" spans="1:35" s="5" customFormat="1" ht="27.75" customHeight="1" x14ac:dyDescent="0.25">
      <c r="A27" s="109" t="s">
        <v>202</v>
      </c>
      <c r="B27" s="175" t="s">
        <v>201</v>
      </c>
      <c r="C27" s="176"/>
      <c r="D27" s="177"/>
      <c r="E27" s="107"/>
      <c r="F27" s="107"/>
      <c r="G27" s="112"/>
      <c r="H27" s="112"/>
      <c r="I27" s="112"/>
      <c r="J27" s="111"/>
      <c r="K27" s="111"/>
      <c r="L27" s="111"/>
      <c r="M27" s="111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8"/>
      <c r="AH27" s="107"/>
      <c r="AI27" s="47"/>
    </row>
    <row r="28" spans="1:35" s="5" customFormat="1" ht="27.75" customHeight="1" x14ac:dyDescent="0.25">
      <c r="A28" s="109" t="s">
        <v>200</v>
      </c>
      <c r="B28" s="129" t="s">
        <v>199</v>
      </c>
      <c r="C28" s="129"/>
      <c r="D28" s="129"/>
      <c r="E28" s="107"/>
      <c r="F28" s="107"/>
      <c r="G28" s="111"/>
      <c r="H28" s="111"/>
      <c r="I28" s="111"/>
      <c r="J28" s="111">
        <v>1</v>
      </c>
      <c r="K28" s="111">
        <v>1</v>
      </c>
      <c r="L28" s="111"/>
      <c r="M28" s="111"/>
      <c r="N28" s="107"/>
      <c r="O28" s="107"/>
      <c r="P28" s="107"/>
      <c r="Q28" s="107"/>
      <c r="R28" s="107"/>
      <c r="S28" s="107"/>
      <c r="T28" s="107"/>
      <c r="U28" s="107"/>
      <c r="V28" s="107"/>
      <c r="W28" s="107">
        <v>1</v>
      </c>
      <c r="X28" s="107">
        <v>1</v>
      </c>
      <c r="Y28" s="107"/>
      <c r="Z28" s="107"/>
      <c r="AA28" s="107"/>
      <c r="AB28" s="107"/>
      <c r="AC28" s="107"/>
      <c r="AD28" s="107">
        <v>1</v>
      </c>
      <c r="AE28" s="107">
        <v>1</v>
      </c>
      <c r="AF28" s="107"/>
      <c r="AG28" s="108">
        <v>1</v>
      </c>
      <c r="AH28" s="107">
        <v>1</v>
      </c>
      <c r="AI28" s="47"/>
    </row>
    <row r="29" spans="1:35" s="5" customFormat="1" ht="32.25" customHeight="1" x14ac:dyDescent="0.25">
      <c r="A29" s="109" t="s">
        <v>198</v>
      </c>
      <c r="B29" s="129" t="s">
        <v>197</v>
      </c>
      <c r="C29" s="129"/>
      <c r="D29" s="129"/>
      <c r="E29" s="107"/>
      <c r="F29" s="107"/>
      <c r="G29" s="111"/>
      <c r="H29" s="111"/>
      <c r="I29" s="111"/>
      <c r="J29" s="111"/>
      <c r="K29" s="111"/>
      <c r="L29" s="111"/>
      <c r="M29" s="111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8"/>
      <c r="AH29" s="107"/>
      <c r="AI29" s="47"/>
    </row>
    <row r="30" spans="1:35" s="5" customFormat="1" ht="39.75" customHeight="1" x14ac:dyDescent="0.25">
      <c r="A30" s="109" t="s">
        <v>196</v>
      </c>
      <c r="B30" s="175" t="s">
        <v>195</v>
      </c>
      <c r="C30" s="176"/>
      <c r="D30" s="177"/>
      <c r="E30" s="107"/>
      <c r="F30" s="107"/>
      <c r="G30" s="112"/>
      <c r="H30" s="112"/>
      <c r="I30" s="112"/>
      <c r="J30" s="111"/>
      <c r="K30" s="111"/>
      <c r="L30" s="111"/>
      <c r="M30" s="111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8"/>
      <c r="AH30" s="107"/>
      <c r="AI30" s="47"/>
    </row>
    <row r="31" spans="1:35" s="5" customFormat="1" ht="27.75" customHeight="1" x14ac:dyDescent="0.25">
      <c r="A31" s="109" t="s">
        <v>194</v>
      </c>
      <c r="B31" s="175" t="s">
        <v>193</v>
      </c>
      <c r="C31" s="176"/>
      <c r="D31" s="177"/>
      <c r="E31" s="107">
        <v>17</v>
      </c>
      <c r="F31" s="107">
        <v>8</v>
      </c>
      <c r="G31" s="112">
        <v>9</v>
      </c>
      <c r="H31" s="112"/>
      <c r="I31" s="112"/>
      <c r="J31" s="111">
        <v>18</v>
      </c>
      <c r="K31" s="111">
        <v>15</v>
      </c>
      <c r="L31" s="111">
        <v>2</v>
      </c>
      <c r="M31" s="111"/>
      <c r="N31" s="107">
        <v>8</v>
      </c>
      <c r="O31" s="107">
        <v>5</v>
      </c>
      <c r="P31" s="107"/>
      <c r="Q31" s="107">
        <v>1</v>
      </c>
      <c r="R31" s="107"/>
      <c r="S31" s="107">
        <v>2</v>
      </c>
      <c r="T31" s="107"/>
      <c r="U31" s="107">
        <v>2</v>
      </c>
      <c r="V31" s="107"/>
      <c r="W31" s="107"/>
      <c r="X31" s="107">
        <v>8</v>
      </c>
      <c r="Y31" s="107"/>
      <c r="Z31" s="107">
        <v>3</v>
      </c>
      <c r="AA31" s="107">
        <v>24</v>
      </c>
      <c r="AB31" s="107">
        <v>1</v>
      </c>
      <c r="AC31" s="107">
        <v>4</v>
      </c>
      <c r="AD31" s="107"/>
      <c r="AE31" s="107">
        <v>4</v>
      </c>
      <c r="AF31" s="107"/>
      <c r="AG31" s="108"/>
      <c r="AH31" s="107"/>
      <c r="AI31" s="47"/>
    </row>
    <row r="32" spans="1:35" s="5" customFormat="1" ht="27.75" customHeight="1" x14ac:dyDescent="0.25">
      <c r="A32" s="109" t="s">
        <v>192</v>
      </c>
      <c r="B32" s="175" t="s">
        <v>191</v>
      </c>
      <c r="C32" s="176"/>
      <c r="D32" s="177"/>
      <c r="E32" s="107">
        <v>22</v>
      </c>
      <c r="F32" s="107">
        <v>10</v>
      </c>
      <c r="G32" s="112">
        <v>12</v>
      </c>
      <c r="H32" s="112"/>
      <c r="I32" s="112"/>
      <c r="J32" s="111">
        <v>10</v>
      </c>
      <c r="K32" s="111">
        <v>7</v>
      </c>
      <c r="L32" s="111">
        <v>2</v>
      </c>
      <c r="M32" s="111"/>
      <c r="N32" s="107">
        <v>5</v>
      </c>
      <c r="O32" s="107">
        <v>2</v>
      </c>
      <c r="P32" s="107">
        <v>1</v>
      </c>
      <c r="Q32" s="107"/>
      <c r="R32" s="107"/>
      <c r="S32" s="107">
        <v>2</v>
      </c>
      <c r="T32" s="107"/>
      <c r="U32" s="107">
        <v>2</v>
      </c>
      <c r="V32" s="107"/>
      <c r="W32" s="107">
        <v>1</v>
      </c>
      <c r="X32" s="107">
        <v>6</v>
      </c>
      <c r="Y32" s="107"/>
      <c r="Z32" s="107">
        <v>2</v>
      </c>
      <c r="AA32" s="107">
        <v>23</v>
      </c>
      <c r="AB32" s="107">
        <v>6</v>
      </c>
      <c r="AC32" s="107">
        <v>1</v>
      </c>
      <c r="AD32" s="107"/>
      <c r="AE32" s="107">
        <v>1</v>
      </c>
      <c r="AF32" s="107"/>
      <c r="AG32" s="108"/>
      <c r="AH32" s="107"/>
      <c r="AI32" s="47"/>
    </row>
    <row r="33" spans="1:35" s="5" customFormat="1" ht="27.75" customHeight="1" x14ac:dyDescent="0.25">
      <c r="A33" s="109" t="s">
        <v>190</v>
      </c>
      <c r="B33" s="176" t="s">
        <v>189</v>
      </c>
      <c r="C33" s="176"/>
      <c r="D33" s="176"/>
      <c r="E33" s="107">
        <v>1</v>
      </c>
      <c r="F33" s="107"/>
      <c r="G33" s="111">
        <v>1</v>
      </c>
      <c r="H33" s="111"/>
      <c r="I33" s="111"/>
      <c r="J33" s="111"/>
      <c r="K33" s="111"/>
      <c r="L33" s="111"/>
      <c r="M33" s="111"/>
      <c r="N33" s="111">
        <v>1</v>
      </c>
      <c r="O33" s="111"/>
      <c r="P33" s="107"/>
      <c r="Q33" s="107">
        <v>1</v>
      </c>
      <c r="R33" s="107"/>
      <c r="S33" s="107"/>
      <c r="T33" s="107"/>
      <c r="U33" s="107"/>
      <c r="V33" s="107"/>
      <c r="W33" s="107"/>
      <c r="X33" s="107">
        <v>1</v>
      </c>
      <c r="Y33" s="107"/>
      <c r="Z33" s="107"/>
      <c r="AA33" s="107"/>
      <c r="AB33" s="107"/>
      <c r="AC33" s="107">
        <v>1</v>
      </c>
      <c r="AD33" s="107"/>
      <c r="AE33" s="107">
        <v>1</v>
      </c>
      <c r="AF33" s="107"/>
      <c r="AG33" s="108"/>
      <c r="AH33" s="107"/>
      <c r="AI33" s="47"/>
    </row>
    <row r="34" spans="1:35" s="5" customFormat="1" ht="27.75" customHeight="1" x14ac:dyDescent="0.25">
      <c r="A34" s="109" t="s">
        <v>188</v>
      </c>
      <c r="B34" s="175" t="s">
        <v>187</v>
      </c>
      <c r="C34" s="176"/>
      <c r="D34" s="177"/>
      <c r="E34" s="107">
        <v>4</v>
      </c>
      <c r="F34" s="107">
        <v>2</v>
      </c>
      <c r="G34" s="112">
        <v>2</v>
      </c>
      <c r="H34" s="112"/>
      <c r="I34" s="112"/>
      <c r="J34" s="111">
        <v>3</v>
      </c>
      <c r="K34" s="111">
        <v>1</v>
      </c>
      <c r="L34" s="111"/>
      <c r="M34" s="111"/>
      <c r="N34" s="107">
        <v>1</v>
      </c>
      <c r="O34" s="107"/>
      <c r="P34" s="107"/>
      <c r="Q34" s="107"/>
      <c r="R34" s="107"/>
      <c r="S34" s="107">
        <v>1</v>
      </c>
      <c r="T34" s="107"/>
      <c r="U34" s="107">
        <v>1</v>
      </c>
      <c r="V34" s="107"/>
      <c r="W34" s="107"/>
      <c r="X34" s="107">
        <v>1</v>
      </c>
      <c r="Y34" s="107"/>
      <c r="Z34" s="107">
        <v>1</v>
      </c>
      <c r="AA34" s="107">
        <v>4</v>
      </c>
      <c r="AB34" s="107"/>
      <c r="AC34" s="107"/>
      <c r="AD34" s="107"/>
      <c r="AE34" s="107"/>
      <c r="AF34" s="107"/>
      <c r="AG34" s="108"/>
      <c r="AH34" s="107"/>
      <c r="AI34" s="47"/>
    </row>
    <row r="35" spans="1:35" s="5" customFormat="1" ht="27.75" customHeight="1" x14ac:dyDescent="0.25">
      <c r="A35" s="109" t="s">
        <v>186</v>
      </c>
      <c r="B35" s="129" t="s">
        <v>185</v>
      </c>
      <c r="C35" s="129"/>
      <c r="D35" s="129"/>
      <c r="E35" s="107">
        <v>213</v>
      </c>
      <c r="F35" s="107">
        <v>97</v>
      </c>
      <c r="G35" s="111">
        <v>113</v>
      </c>
      <c r="H35" s="111">
        <v>3</v>
      </c>
      <c r="I35" s="111"/>
      <c r="J35" s="111">
        <v>141</v>
      </c>
      <c r="K35" s="111">
        <v>86</v>
      </c>
      <c r="L35" s="111">
        <v>39</v>
      </c>
      <c r="M35" s="111"/>
      <c r="N35" s="107">
        <v>113</v>
      </c>
      <c r="O35" s="107">
        <v>54</v>
      </c>
      <c r="P35" s="107">
        <v>5</v>
      </c>
      <c r="Q35" s="107">
        <v>13</v>
      </c>
      <c r="R35" s="107"/>
      <c r="S35" s="107">
        <v>41</v>
      </c>
      <c r="T35" s="107">
        <v>2</v>
      </c>
      <c r="U35" s="107">
        <v>37</v>
      </c>
      <c r="V35" s="107">
        <v>2</v>
      </c>
      <c r="W35" s="107">
        <v>5</v>
      </c>
      <c r="X35" s="107">
        <v>118</v>
      </c>
      <c r="Y35" s="107"/>
      <c r="Z35" s="107">
        <v>31</v>
      </c>
      <c r="AA35" s="107">
        <v>178</v>
      </c>
      <c r="AB35" s="107">
        <v>24</v>
      </c>
      <c r="AC35" s="107"/>
      <c r="AD35" s="107">
        <v>1</v>
      </c>
      <c r="AE35" s="107">
        <v>1</v>
      </c>
      <c r="AF35" s="107"/>
      <c r="AG35" s="108"/>
      <c r="AH35" s="107"/>
      <c r="AI35" s="46"/>
    </row>
    <row r="36" spans="1:35" s="5" customFormat="1" ht="27.75" customHeight="1" x14ac:dyDescent="0.25">
      <c r="A36" s="109" t="s">
        <v>184</v>
      </c>
      <c r="B36" s="176" t="s">
        <v>183</v>
      </c>
      <c r="C36" s="176"/>
      <c r="D36" s="176"/>
      <c r="E36" s="107">
        <v>64</v>
      </c>
      <c r="F36" s="107">
        <v>27</v>
      </c>
      <c r="G36" s="111">
        <v>37</v>
      </c>
      <c r="H36" s="111"/>
      <c r="I36" s="111"/>
      <c r="J36" s="111">
        <v>31</v>
      </c>
      <c r="K36" s="111">
        <v>14</v>
      </c>
      <c r="L36" s="111">
        <v>8</v>
      </c>
      <c r="M36" s="111"/>
      <c r="N36" s="111">
        <v>19</v>
      </c>
      <c r="O36" s="111">
        <v>12</v>
      </c>
      <c r="P36" s="107">
        <v>1</v>
      </c>
      <c r="Q36" s="107">
        <v>2</v>
      </c>
      <c r="R36" s="107"/>
      <c r="S36" s="107">
        <v>4</v>
      </c>
      <c r="T36" s="107"/>
      <c r="U36" s="107">
        <v>4</v>
      </c>
      <c r="V36" s="107"/>
      <c r="W36" s="107"/>
      <c r="X36" s="107">
        <v>19</v>
      </c>
      <c r="Y36" s="107">
        <v>1</v>
      </c>
      <c r="Z36" s="107">
        <v>12</v>
      </c>
      <c r="AA36" s="107">
        <v>58</v>
      </c>
      <c r="AB36" s="107">
        <v>10</v>
      </c>
      <c r="AC36" s="107">
        <v>1</v>
      </c>
      <c r="AD36" s="107"/>
      <c r="AE36" s="107">
        <v>1</v>
      </c>
      <c r="AF36" s="107"/>
      <c r="AG36" s="108"/>
      <c r="AH36" s="107"/>
      <c r="AI36" s="46"/>
    </row>
    <row r="37" spans="1:35" s="5" customFormat="1" ht="51" customHeight="1" x14ac:dyDescent="0.25">
      <c r="A37" s="109" t="s">
        <v>182</v>
      </c>
      <c r="B37" s="175" t="s">
        <v>181</v>
      </c>
      <c r="C37" s="176"/>
      <c r="D37" s="176"/>
      <c r="E37" s="107">
        <v>4</v>
      </c>
      <c r="F37" s="107">
        <v>2</v>
      </c>
      <c r="G37" s="111">
        <v>2</v>
      </c>
      <c r="H37" s="111"/>
      <c r="I37" s="111"/>
      <c r="J37" s="111">
        <v>1</v>
      </c>
      <c r="K37" s="111">
        <v>1</v>
      </c>
      <c r="L37" s="111"/>
      <c r="M37" s="111"/>
      <c r="N37" s="111"/>
      <c r="O37" s="111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>
        <v>5</v>
      </c>
      <c r="AB37" s="107">
        <v>1</v>
      </c>
      <c r="AC37" s="107"/>
      <c r="AD37" s="107"/>
      <c r="AE37" s="107"/>
      <c r="AF37" s="107"/>
      <c r="AG37" s="108"/>
      <c r="AH37" s="107"/>
      <c r="AI37" s="47"/>
    </row>
    <row r="38" spans="1:35" s="5" customFormat="1" ht="49.5" customHeight="1" x14ac:dyDescent="0.25">
      <c r="A38" s="109" t="s">
        <v>180</v>
      </c>
      <c r="B38" s="129" t="s">
        <v>1</v>
      </c>
      <c r="C38" s="129"/>
      <c r="D38" s="129"/>
      <c r="E38" s="107">
        <v>43</v>
      </c>
      <c r="F38" s="107">
        <v>13</v>
      </c>
      <c r="G38" s="111">
        <v>29</v>
      </c>
      <c r="H38" s="111">
        <v>1</v>
      </c>
      <c r="I38" s="111"/>
      <c r="J38" s="111">
        <v>37</v>
      </c>
      <c r="K38" s="111">
        <v>23</v>
      </c>
      <c r="L38" s="111">
        <v>9</v>
      </c>
      <c r="M38" s="111">
        <v>1</v>
      </c>
      <c r="N38" s="107">
        <v>22</v>
      </c>
      <c r="O38" s="107">
        <v>6</v>
      </c>
      <c r="P38" s="107">
        <v>3</v>
      </c>
      <c r="Q38" s="107">
        <v>6</v>
      </c>
      <c r="R38" s="107"/>
      <c r="S38" s="107">
        <v>7</v>
      </c>
      <c r="T38" s="107"/>
      <c r="U38" s="107">
        <v>7</v>
      </c>
      <c r="V38" s="107"/>
      <c r="W38" s="107">
        <v>4</v>
      </c>
      <c r="X38" s="107">
        <v>26</v>
      </c>
      <c r="Y38" s="107"/>
      <c r="Z38" s="107">
        <v>6</v>
      </c>
      <c r="AA38" s="107">
        <v>39</v>
      </c>
      <c r="AB38" s="107">
        <v>5</v>
      </c>
      <c r="AC38" s="107">
        <v>8</v>
      </c>
      <c r="AD38" s="107">
        <v>1</v>
      </c>
      <c r="AE38" s="107">
        <v>9</v>
      </c>
      <c r="AF38" s="107">
        <v>1</v>
      </c>
      <c r="AG38" s="108"/>
      <c r="AH38" s="107">
        <v>1</v>
      </c>
      <c r="AI38" s="47"/>
    </row>
    <row r="39" spans="1:35" s="5" customFormat="1" ht="58.5" customHeight="1" x14ac:dyDescent="0.25">
      <c r="A39" s="109" t="s">
        <v>179</v>
      </c>
      <c r="B39" s="129" t="s">
        <v>178</v>
      </c>
      <c r="C39" s="129"/>
      <c r="D39" s="129"/>
      <c r="E39" s="90">
        <f t="shared" ref="E39:AH39" si="1">SUM(E40:E50)</f>
        <v>76</v>
      </c>
      <c r="F39" s="90">
        <f t="shared" si="1"/>
        <v>20</v>
      </c>
      <c r="G39" s="90">
        <f t="shared" si="1"/>
        <v>56</v>
      </c>
      <c r="H39" s="90">
        <f t="shared" si="1"/>
        <v>0</v>
      </c>
      <c r="I39" s="90">
        <f t="shared" si="1"/>
        <v>0</v>
      </c>
      <c r="J39" s="90">
        <f t="shared" si="1"/>
        <v>155</v>
      </c>
      <c r="K39" s="90">
        <f t="shared" si="1"/>
        <v>110</v>
      </c>
      <c r="L39" s="90">
        <f t="shared" si="1"/>
        <v>36</v>
      </c>
      <c r="M39" s="90">
        <f t="shared" si="1"/>
        <v>2</v>
      </c>
      <c r="N39" s="90">
        <f t="shared" si="1"/>
        <v>66</v>
      </c>
      <c r="O39" s="90">
        <f t="shared" si="1"/>
        <v>35</v>
      </c>
      <c r="P39" s="90">
        <f t="shared" si="1"/>
        <v>1</v>
      </c>
      <c r="Q39" s="90">
        <f t="shared" si="1"/>
        <v>6</v>
      </c>
      <c r="R39" s="90">
        <f t="shared" si="1"/>
        <v>0</v>
      </c>
      <c r="S39" s="90">
        <f t="shared" si="1"/>
        <v>24</v>
      </c>
      <c r="T39" s="90">
        <f t="shared" si="1"/>
        <v>4</v>
      </c>
      <c r="U39" s="90">
        <f t="shared" si="1"/>
        <v>17</v>
      </c>
      <c r="V39" s="90">
        <f t="shared" si="1"/>
        <v>3</v>
      </c>
      <c r="W39" s="90">
        <f t="shared" si="1"/>
        <v>3</v>
      </c>
      <c r="X39" s="90">
        <f t="shared" si="1"/>
        <v>69</v>
      </c>
      <c r="Y39" s="90">
        <f t="shared" si="1"/>
        <v>6</v>
      </c>
      <c r="Z39" s="90">
        <f t="shared" si="1"/>
        <v>5</v>
      </c>
      <c r="AA39" s="90">
        <f t="shared" si="1"/>
        <v>103</v>
      </c>
      <c r="AB39" s="90">
        <f t="shared" si="1"/>
        <v>11</v>
      </c>
      <c r="AC39" s="90">
        <f t="shared" si="1"/>
        <v>14</v>
      </c>
      <c r="AD39" s="90">
        <f t="shared" si="1"/>
        <v>10</v>
      </c>
      <c r="AE39" s="90">
        <f t="shared" si="1"/>
        <v>24</v>
      </c>
      <c r="AF39" s="90">
        <f t="shared" si="1"/>
        <v>6</v>
      </c>
      <c r="AG39" s="90">
        <f t="shared" si="1"/>
        <v>5</v>
      </c>
      <c r="AH39" s="90">
        <f t="shared" si="1"/>
        <v>11</v>
      </c>
      <c r="AI39" s="48"/>
    </row>
    <row r="40" spans="1:35" s="5" customFormat="1" ht="58.5" customHeight="1" x14ac:dyDescent="0.25">
      <c r="A40" s="109" t="s">
        <v>248</v>
      </c>
      <c r="B40" s="175" t="s">
        <v>177</v>
      </c>
      <c r="C40" s="176"/>
      <c r="D40" s="176"/>
      <c r="E40" s="111">
        <v>6</v>
      </c>
      <c r="F40" s="111">
        <v>3</v>
      </c>
      <c r="G40" s="111">
        <v>3</v>
      </c>
      <c r="H40" s="111"/>
      <c r="I40" s="111"/>
      <c r="J40" s="111">
        <v>9</v>
      </c>
      <c r="K40" s="111">
        <v>8</v>
      </c>
      <c r="L40" s="111"/>
      <c r="M40" s="111">
        <v>1</v>
      </c>
      <c r="N40" s="111">
        <v>5</v>
      </c>
      <c r="O40" s="111"/>
      <c r="P40" s="111"/>
      <c r="Q40" s="111">
        <v>1</v>
      </c>
      <c r="R40" s="111"/>
      <c r="S40" s="111">
        <v>4</v>
      </c>
      <c r="T40" s="111">
        <v>1</v>
      </c>
      <c r="U40" s="111">
        <v>2</v>
      </c>
      <c r="V40" s="111">
        <v>1</v>
      </c>
      <c r="W40" s="111"/>
      <c r="X40" s="111">
        <v>5</v>
      </c>
      <c r="Y40" s="111"/>
      <c r="Z40" s="111">
        <v>1</v>
      </c>
      <c r="AA40" s="111">
        <v>8</v>
      </c>
      <c r="AB40" s="111">
        <v>1</v>
      </c>
      <c r="AC40" s="111">
        <v>1</v>
      </c>
      <c r="AD40" s="111"/>
      <c r="AE40" s="111">
        <v>1</v>
      </c>
      <c r="AF40" s="111"/>
      <c r="AG40" s="111"/>
      <c r="AH40" s="111"/>
      <c r="AI40" s="47"/>
    </row>
    <row r="41" spans="1:35" s="5" customFormat="1" ht="31.5" customHeight="1" x14ac:dyDescent="0.25">
      <c r="A41" s="109" t="s">
        <v>176</v>
      </c>
      <c r="B41" s="129" t="s">
        <v>175</v>
      </c>
      <c r="C41" s="129"/>
      <c r="D41" s="129"/>
      <c r="E41" s="107"/>
      <c r="F41" s="107"/>
      <c r="G41" s="111"/>
      <c r="H41" s="111"/>
      <c r="I41" s="111"/>
      <c r="J41" s="111">
        <v>1</v>
      </c>
      <c r="K41" s="111">
        <v>1</v>
      </c>
      <c r="L41" s="111"/>
      <c r="M41" s="111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>
        <v>1</v>
      </c>
      <c r="AB41" s="107"/>
      <c r="AC41" s="107"/>
      <c r="AD41" s="107"/>
      <c r="AE41" s="107"/>
      <c r="AF41" s="107"/>
      <c r="AG41" s="108"/>
      <c r="AH41" s="107"/>
      <c r="AI41" s="47"/>
    </row>
    <row r="42" spans="1:35" s="5" customFormat="1" ht="60.75" customHeight="1" x14ac:dyDescent="0.25">
      <c r="A42" s="109" t="s">
        <v>174</v>
      </c>
      <c r="B42" s="175" t="s">
        <v>173</v>
      </c>
      <c r="C42" s="176"/>
      <c r="D42" s="177"/>
      <c r="E42" s="107">
        <v>12</v>
      </c>
      <c r="F42" s="107">
        <v>2</v>
      </c>
      <c r="G42" s="112">
        <v>10</v>
      </c>
      <c r="H42" s="112"/>
      <c r="I42" s="112"/>
      <c r="J42" s="111">
        <v>17</v>
      </c>
      <c r="K42" s="111">
        <v>12</v>
      </c>
      <c r="L42" s="111">
        <v>4</v>
      </c>
      <c r="M42" s="111"/>
      <c r="N42" s="107">
        <v>9</v>
      </c>
      <c r="O42" s="107"/>
      <c r="P42" s="107"/>
      <c r="Q42" s="107">
        <v>1</v>
      </c>
      <c r="R42" s="107"/>
      <c r="S42" s="107">
        <v>8</v>
      </c>
      <c r="T42" s="107">
        <v>1</v>
      </c>
      <c r="U42" s="107">
        <v>7</v>
      </c>
      <c r="V42" s="107"/>
      <c r="W42" s="107">
        <v>1</v>
      </c>
      <c r="X42" s="107">
        <v>10</v>
      </c>
      <c r="Y42" s="107">
        <v>1</v>
      </c>
      <c r="Z42" s="107"/>
      <c r="AA42" s="107">
        <v>13</v>
      </c>
      <c r="AB42" s="107"/>
      <c r="AC42" s="107">
        <v>8</v>
      </c>
      <c r="AD42" s="107"/>
      <c r="AE42" s="107">
        <v>8</v>
      </c>
      <c r="AF42" s="107">
        <v>6</v>
      </c>
      <c r="AG42" s="108"/>
      <c r="AH42" s="107">
        <v>6</v>
      </c>
      <c r="AI42" s="47"/>
    </row>
    <row r="43" spans="1:35" s="5" customFormat="1" ht="28.5" customHeight="1" x14ac:dyDescent="0.25">
      <c r="A43" s="109" t="s">
        <v>172</v>
      </c>
      <c r="B43" s="175" t="s">
        <v>171</v>
      </c>
      <c r="C43" s="176"/>
      <c r="D43" s="177"/>
      <c r="E43" s="107">
        <v>3</v>
      </c>
      <c r="F43" s="107">
        <v>1</v>
      </c>
      <c r="G43" s="112">
        <v>2</v>
      </c>
      <c r="H43" s="112"/>
      <c r="I43" s="112"/>
      <c r="J43" s="111">
        <v>13</v>
      </c>
      <c r="K43" s="111">
        <v>7</v>
      </c>
      <c r="L43" s="111">
        <v>5</v>
      </c>
      <c r="M43" s="111"/>
      <c r="N43" s="107">
        <v>6</v>
      </c>
      <c r="O43" s="107">
        <v>2</v>
      </c>
      <c r="P43" s="107">
        <v>1</v>
      </c>
      <c r="Q43" s="107"/>
      <c r="R43" s="107"/>
      <c r="S43" s="107">
        <v>3</v>
      </c>
      <c r="T43" s="107">
        <v>1</v>
      </c>
      <c r="U43" s="107">
        <v>1</v>
      </c>
      <c r="V43" s="107">
        <v>1</v>
      </c>
      <c r="W43" s="107"/>
      <c r="X43" s="107">
        <v>6</v>
      </c>
      <c r="Y43" s="107"/>
      <c r="Z43" s="107"/>
      <c r="AA43" s="107">
        <v>4</v>
      </c>
      <c r="AB43" s="107">
        <v>1</v>
      </c>
      <c r="AC43" s="107"/>
      <c r="AD43" s="107"/>
      <c r="AE43" s="107"/>
      <c r="AF43" s="107"/>
      <c r="AG43" s="108"/>
      <c r="AH43" s="107"/>
      <c r="AI43" s="47"/>
    </row>
    <row r="44" spans="1:35" s="5" customFormat="1" ht="38.25" customHeight="1" x14ac:dyDescent="0.25">
      <c r="A44" s="109" t="s">
        <v>170</v>
      </c>
      <c r="B44" s="175" t="s">
        <v>169</v>
      </c>
      <c r="C44" s="176"/>
      <c r="D44" s="177"/>
      <c r="E44" s="107"/>
      <c r="F44" s="107"/>
      <c r="G44" s="112"/>
      <c r="H44" s="112"/>
      <c r="I44" s="112"/>
      <c r="J44" s="111"/>
      <c r="K44" s="111"/>
      <c r="L44" s="111"/>
      <c r="M44" s="111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8"/>
      <c r="AH44" s="107"/>
      <c r="AI44" s="47"/>
    </row>
    <row r="45" spans="1:35" s="5" customFormat="1" ht="38.25" customHeight="1" x14ac:dyDescent="0.25">
      <c r="A45" s="109" t="s">
        <v>168</v>
      </c>
      <c r="B45" s="175" t="s">
        <v>167</v>
      </c>
      <c r="C45" s="176"/>
      <c r="D45" s="177"/>
      <c r="E45" s="107">
        <v>17</v>
      </c>
      <c r="F45" s="107">
        <v>3</v>
      </c>
      <c r="G45" s="112">
        <v>14</v>
      </c>
      <c r="H45" s="112"/>
      <c r="I45" s="112"/>
      <c r="J45" s="111">
        <v>28</v>
      </c>
      <c r="K45" s="111">
        <v>20</v>
      </c>
      <c r="L45" s="111">
        <v>4</v>
      </c>
      <c r="M45" s="111">
        <v>1</v>
      </c>
      <c r="N45" s="107">
        <v>7</v>
      </c>
      <c r="O45" s="107"/>
      <c r="P45" s="107"/>
      <c r="Q45" s="107">
        <v>4</v>
      </c>
      <c r="R45" s="107"/>
      <c r="S45" s="107">
        <v>3</v>
      </c>
      <c r="T45" s="107"/>
      <c r="U45" s="107">
        <v>3</v>
      </c>
      <c r="V45" s="107"/>
      <c r="W45" s="107">
        <v>1</v>
      </c>
      <c r="X45" s="107">
        <v>8</v>
      </c>
      <c r="Y45" s="107">
        <v>3</v>
      </c>
      <c r="Z45" s="107">
        <v>1</v>
      </c>
      <c r="AA45" s="107">
        <v>20</v>
      </c>
      <c r="AB45" s="107">
        <v>1</v>
      </c>
      <c r="AC45" s="107">
        <v>3</v>
      </c>
      <c r="AD45" s="107">
        <v>1</v>
      </c>
      <c r="AE45" s="107">
        <v>4</v>
      </c>
      <c r="AF45" s="107"/>
      <c r="AG45" s="108">
        <v>1</v>
      </c>
      <c r="AH45" s="107">
        <v>1</v>
      </c>
      <c r="AI45" s="47"/>
    </row>
    <row r="46" spans="1:35" s="5" customFormat="1" ht="33.75" customHeight="1" x14ac:dyDescent="0.25">
      <c r="A46" s="109" t="s">
        <v>166</v>
      </c>
      <c r="B46" s="175" t="s">
        <v>165</v>
      </c>
      <c r="C46" s="176"/>
      <c r="D46" s="177"/>
      <c r="E46" s="107">
        <v>3</v>
      </c>
      <c r="F46" s="107"/>
      <c r="G46" s="112">
        <v>3</v>
      </c>
      <c r="H46" s="112"/>
      <c r="I46" s="112"/>
      <c r="J46" s="111">
        <v>3</v>
      </c>
      <c r="K46" s="111">
        <v>2</v>
      </c>
      <c r="L46" s="111"/>
      <c r="M46" s="111"/>
      <c r="N46" s="107">
        <v>2</v>
      </c>
      <c r="O46" s="107">
        <v>2</v>
      </c>
      <c r="P46" s="107"/>
      <c r="Q46" s="107"/>
      <c r="R46" s="107"/>
      <c r="S46" s="107"/>
      <c r="T46" s="107"/>
      <c r="U46" s="107"/>
      <c r="V46" s="107"/>
      <c r="W46" s="107">
        <v>1</v>
      </c>
      <c r="X46" s="107">
        <v>3</v>
      </c>
      <c r="Y46" s="107"/>
      <c r="Z46" s="107"/>
      <c r="AA46" s="107">
        <v>1</v>
      </c>
      <c r="AB46" s="107"/>
      <c r="AC46" s="107"/>
      <c r="AD46" s="107"/>
      <c r="AE46" s="107"/>
      <c r="AF46" s="107"/>
      <c r="AG46" s="108"/>
      <c r="AH46" s="107"/>
      <c r="AI46" s="46"/>
    </row>
    <row r="47" spans="1:35" s="5" customFormat="1" ht="33.75" customHeight="1" x14ac:dyDescent="0.25">
      <c r="A47" s="109" t="s">
        <v>164</v>
      </c>
      <c r="B47" s="175" t="s">
        <v>163</v>
      </c>
      <c r="C47" s="176"/>
      <c r="D47" s="177"/>
      <c r="E47" s="107"/>
      <c r="F47" s="107"/>
      <c r="G47" s="112"/>
      <c r="H47" s="112"/>
      <c r="I47" s="112"/>
      <c r="J47" s="111"/>
      <c r="K47" s="111"/>
      <c r="L47" s="111"/>
      <c r="M47" s="111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8"/>
      <c r="AH47" s="107"/>
      <c r="AI47" s="46"/>
    </row>
    <row r="48" spans="1:35" s="5" customFormat="1" ht="33.75" customHeight="1" x14ac:dyDescent="0.25">
      <c r="A48" s="109" t="s">
        <v>162</v>
      </c>
      <c r="B48" s="175" t="s">
        <v>161</v>
      </c>
      <c r="C48" s="176"/>
      <c r="D48" s="177"/>
      <c r="E48" s="107">
        <v>2</v>
      </c>
      <c r="F48" s="107">
        <v>1</v>
      </c>
      <c r="G48" s="112">
        <v>1</v>
      </c>
      <c r="H48" s="112"/>
      <c r="I48" s="112"/>
      <c r="J48" s="111">
        <v>16</v>
      </c>
      <c r="K48" s="111">
        <v>10</v>
      </c>
      <c r="L48" s="111">
        <v>5</v>
      </c>
      <c r="M48" s="111"/>
      <c r="N48" s="107">
        <v>1</v>
      </c>
      <c r="O48" s="107">
        <v>1</v>
      </c>
      <c r="P48" s="107"/>
      <c r="Q48" s="107"/>
      <c r="R48" s="107"/>
      <c r="S48" s="107"/>
      <c r="T48" s="107"/>
      <c r="U48" s="107"/>
      <c r="V48" s="107"/>
      <c r="W48" s="107"/>
      <c r="X48" s="107">
        <v>1</v>
      </c>
      <c r="Y48" s="107"/>
      <c r="Z48" s="107"/>
      <c r="AA48" s="107">
        <v>11</v>
      </c>
      <c r="AB48" s="107"/>
      <c r="AC48" s="107"/>
      <c r="AD48" s="107">
        <v>1</v>
      </c>
      <c r="AE48" s="107">
        <v>1</v>
      </c>
      <c r="AF48" s="107"/>
      <c r="AG48" s="108">
        <v>1</v>
      </c>
      <c r="AH48" s="107">
        <v>1</v>
      </c>
      <c r="AI48" s="47"/>
    </row>
    <row r="49" spans="1:35" s="5" customFormat="1" ht="33.75" customHeight="1" x14ac:dyDescent="0.25">
      <c r="A49" s="109" t="s">
        <v>160</v>
      </c>
      <c r="B49" s="175" t="s">
        <v>159</v>
      </c>
      <c r="C49" s="176"/>
      <c r="D49" s="177"/>
      <c r="E49" s="107">
        <v>2</v>
      </c>
      <c r="F49" s="107">
        <v>1</v>
      </c>
      <c r="G49" s="112">
        <v>1</v>
      </c>
      <c r="H49" s="112"/>
      <c r="I49" s="112"/>
      <c r="J49" s="111"/>
      <c r="K49" s="111"/>
      <c r="L49" s="111"/>
      <c r="M49" s="111"/>
      <c r="N49" s="107">
        <v>1</v>
      </c>
      <c r="O49" s="107">
        <v>1</v>
      </c>
      <c r="P49" s="107"/>
      <c r="Q49" s="107"/>
      <c r="R49" s="107"/>
      <c r="S49" s="107"/>
      <c r="T49" s="107"/>
      <c r="U49" s="107"/>
      <c r="V49" s="107"/>
      <c r="W49" s="107"/>
      <c r="X49" s="107">
        <v>1</v>
      </c>
      <c r="Y49" s="107"/>
      <c r="Z49" s="107"/>
      <c r="AA49" s="107">
        <v>1</v>
      </c>
      <c r="AB49" s="107">
        <v>1</v>
      </c>
      <c r="AC49" s="107"/>
      <c r="AD49" s="107"/>
      <c r="AE49" s="107"/>
      <c r="AF49" s="107"/>
      <c r="AG49" s="108"/>
      <c r="AH49" s="107"/>
      <c r="AI49" s="47"/>
    </row>
    <row r="50" spans="1:35" s="5" customFormat="1" ht="33.75" customHeight="1" x14ac:dyDescent="0.25">
      <c r="A50" s="109" t="s">
        <v>158</v>
      </c>
      <c r="B50" s="175" t="s">
        <v>1</v>
      </c>
      <c r="C50" s="176"/>
      <c r="D50" s="177"/>
      <c r="E50" s="107">
        <v>31</v>
      </c>
      <c r="F50" s="107">
        <v>9</v>
      </c>
      <c r="G50" s="112">
        <v>22</v>
      </c>
      <c r="H50" s="112"/>
      <c r="I50" s="112"/>
      <c r="J50" s="111">
        <v>68</v>
      </c>
      <c r="K50" s="111">
        <v>50</v>
      </c>
      <c r="L50" s="111">
        <v>18</v>
      </c>
      <c r="M50" s="111"/>
      <c r="N50" s="107">
        <v>35</v>
      </c>
      <c r="O50" s="107">
        <v>29</v>
      </c>
      <c r="P50" s="107"/>
      <c r="Q50" s="107"/>
      <c r="R50" s="107"/>
      <c r="S50" s="107">
        <v>6</v>
      </c>
      <c r="T50" s="107">
        <v>1</v>
      </c>
      <c r="U50" s="107">
        <v>4</v>
      </c>
      <c r="V50" s="107">
        <v>1</v>
      </c>
      <c r="W50" s="107"/>
      <c r="X50" s="107">
        <v>35</v>
      </c>
      <c r="Y50" s="107">
        <v>2</v>
      </c>
      <c r="Z50" s="107">
        <v>3</v>
      </c>
      <c r="AA50" s="107">
        <v>44</v>
      </c>
      <c r="AB50" s="107">
        <v>7</v>
      </c>
      <c r="AC50" s="107">
        <v>2</v>
      </c>
      <c r="AD50" s="107">
        <v>8</v>
      </c>
      <c r="AE50" s="107">
        <v>10</v>
      </c>
      <c r="AF50" s="107"/>
      <c r="AG50" s="108">
        <v>3</v>
      </c>
      <c r="AH50" s="107">
        <v>3</v>
      </c>
      <c r="AI50" s="47"/>
    </row>
    <row r="51" spans="1:35" s="5" customFormat="1" ht="33.75" customHeight="1" x14ac:dyDescent="0.25">
      <c r="A51" s="109" t="s">
        <v>157</v>
      </c>
      <c r="B51" s="175" t="s">
        <v>156</v>
      </c>
      <c r="C51" s="176"/>
      <c r="D51" s="177"/>
      <c r="E51" s="93">
        <f t="shared" ref="E51:AH51" si="2">SUM(E52:E58)</f>
        <v>32</v>
      </c>
      <c r="F51" s="93">
        <f t="shared" si="2"/>
        <v>10</v>
      </c>
      <c r="G51" s="93">
        <f t="shared" si="2"/>
        <v>22</v>
      </c>
      <c r="H51" s="93">
        <f t="shared" si="2"/>
        <v>0</v>
      </c>
      <c r="I51" s="93">
        <f t="shared" si="2"/>
        <v>0</v>
      </c>
      <c r="J51" s="93">
        <f t="shared" si="2"/>
        <v>41</v>
      </c>
      <c r="K51" s="93">
        <f t="shared" si="2"/>
        <v>28</v>
      </c>
      <c r="L51" s="93">
        <f t="shared" si="2"/>
        <v>9</v>
      </c>
      <c r="M51" s="93">
        <f t="shared" si="2"/>
        <v>1</v>
      </c>
      <c r="N51" s="93">
        <f t="shared" si="2"/>
        <v>19</v>
      </c>
      <c r="O51" s="93">
        <f t="shared" si="2"/>
        <v>5</v>
      </c>
      <c r="P51" s="93">
        <f t="shared" si="2"/>
        <v>3</v>
      </c>
      <c r="Q51" s="93">
        <f t="shared" si="2"/>
        <v>3</v>
      </c>
      <c r="R51" s="93">
        <f t="shared" si="2"/>
        <v>0</v>
      </c>
      <c r="S51" s="93">
        <f t="shared" si="2"/>
        <v>8</v>
      </c>
      <c r="T51" s="93">
        <f t="shared" si="2"/>
        <v>6</v>
      </c>
      <c r="U51" s="93">
        <f t="shared" si="2"/>
        <v>2</v>
      </c>
      <c r="V51" s="93">
        <f t="shared" si="2"/>
        <v>0</v>
      </c>
      <c r="W51" s="93">
        <f t="shared" si="2"/>
        <v>1</v>
      </c>
      <c r="X51" s="93">
        <f t="shared" si="2"/>
        <v>20</v>
      </c>
      <c r="Y51" s="93">
        <f t="shared" si="2"/>
        <v>0</v>
      </c>
      <c r="Z51" s="93">
        <f t="shared" si="2"/>
        <v>2</v>
      </c>
      <c r="AA51" s="93">
        <f t="shared" si="2"/>
        <v>39</v>
      </c>
      <c r="AB51" s="93">
        <f t="shared" si="2"/>
        <v>6</v>
      </c>
      <c r="AC51" s="93">
        <f t="shared" si="2"/>
        <v>3</v>
      </c>
      <c r="AD51" s="93">
        <f t="shared" si="2"/>
        <v>1</v>
      </c>
      <c r="AE51" s="93">
        <f t="shared" si="2"/>
        <v>4</v>
      </c>
      <c r="AF51" s="93">
        <f t="shared" si="2"/>
        <v>0</v>
      </c>
      <c r="AG51" s="93">
        <f t="shared" si="2"/>
        <v>1</v>
      </c>
      <c r="AH51" s="93">
        <f t="shared" si="2"/>
        <v>1</v>
      </c>
      <c r="AI51" s="48"/>
    </row>
    <row r="52" spans="1:35" s="5" customFormat="1" ht="33.75" customHeight="1" x14ac:dyDescent="0.25">
      <c r="A52" s="109" t="s">
        <v>155</v>
      </c>
      <c r="B52" s="175" t="s">
        <v>154</v>
      </c>
      <c r="C52" s="176"/>
      <c r="D52" s="177"/>
      <c r="E52" s="107">
        <v>2</v>
      </c>
      <c r="F52" s="107">
        <v>1</v>
      </c>
      <c r="G52" s="112">
        <v>1</v>
      </c>
      <c r="H52" s="112"/>
      <c r="I52" s="112"/>
      <c r="J52" s="111">
        <v>1</v>
      </c>
      <c r="K52" s="111">
        <v>1</v>
      </c>
      <c r="L52" s="111"/>
      <c r="M52" s="111"/>
      <c r="N52" s="107"/>
      <c r="O52" s="107"/>
      <c r="P52" s="107"/>
      <c r="Q52" s="107"/>
      <c r="R52" s="107"/>
      <c r="S52" s="107"/>
      <c r="T52" s="107"/>
      <c r="U52" s="107"/>
      <c r="V52" s="107"/>
      <c r="W52" s="107">
        <v>1</v>
      </c>
      <c r="X52" s="107">
        <v>1</v>
      </c>
      <c r="Y52" s="107"/>
      <c r="Z52" s="107"/>
      <c r="AA52" s="107">
        <v>1</v>
      </c>
      <c r="AB52" s="107">
        <v>1</v>
      </c>
      <c r="AC52" s="107">
        <v>1</v>
      </c>
      <c r="AD52" s="107"/>
      <c r="AE52" s="107">
        <v>1</v>
      </c>
      <c r="AF52" s="107"/>
      <c r="AG52" s="108"/>
      <c r="AH52" s="107"/>
      <c r="AI52" s="47"/>
    </row>
    <row r="53" spans="1:35" s="5" customFormat="1" ht="33.75" customHeight="1" x14ac:dyDescent="0.25">
      <c r="A53" s="109" t="s">
        <v>153</v>
      </c>
      <c r="B53" s="175" t="s">
        <v>152</v>
      </c>
      <c r="C53" s="176"/>
      <c r="D53" s="177"/>
      <c r="E53" s="107"/>
      <c r="F53" s="107"/>
      <c r="G53" s="112"/>
      <c r="H53" s="112"/>
      <c r="I53" s="112"/>
      <c r="J53" s="111"/>
      <c r="K53" s="111"/>
      <c r="L53" s="111"/>
      <c r="M53" s="111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8"/>
      <c r="AH53" s="107"/>
      <c r="AI53" s="47"/>
    </row>
    <row r="54" spans="1:35" s="8" customFormat="1" ht="59.25" customHeight="1" x14ac:dyDescent="0.25">
      <c r="A54" s="109" t="s">
        <v>151</v>
      </c>
      <c r="B54" s="175" t="s">
        <v>150</v>
      </c>
      <c r="C54" s="176"/>
      <c r="D54" s="177"/>
      <c r="E54" s="107"/>
      <c r="F54" s="107"/>
      <c r="G54" s="112"/>
      <c r="H54" s="112"/>
      <c r="I54" s="112"/>
      <c r="J54" s="111"/>
      <c r="K54" s="111"/>
      <c r="L54" s="111"/>
      <c r="M54" s="111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8"/>
      <c r="AH54" s="107"/>
      <c r="AI54" s="46"/>
    </row>
    <row r="55" spans="1:35" s="5" customFormat="1" ht="35.25" customHeight="1" x14ac:dyDescent="0.25">
      <c r="A55" s="109" t="s">
        <v>149</v>
      </c>
      <c r="B55" s="175" t="s">
        <v>148</v>
      </c>
      <c r="C55" s="176"/>
      <c r="D55" s="177"/>
      <c r="E55" s="107"/>
      <c r="F55" s="107"/>
      <c r="G55" s="112"/>
      <c r="H55" s="112"/>
      <c r="I55" s="112"/>
      <c r="J55" s="111"/>
      <c r="K55" s="111"/>
      <c r="L55" s="111"/>
      <c r="M55" s="111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8"/>
      <c r="AH55" s="107"/>
      <c r="AI55" s="47"/>
    </row>
    <row r="56" spans="1:35" s="5" customFormat="1" ht="35.25" customHeight="1" x14ac:dyDescent="0.25">
      <c r="A56" s="109" t="s">
        <v>147</v>
      </c>
      <c r="B56" s="175" t="s">
        <v>146</v>
      </c>
      <c r="C56" s="176"/>
      <c r="D56" s="177"/>
      <c r="E56" s="107">
        <v>1</v>
      </c>
      <c r="F56" s="107">
        <v>1</v>
      </c>
      <c r="G56" s="112"/>
      <c r="H56" s="112"/>
      <c r="I56" s="112"/>
      <c r="J56" s="111">
        <v>3</v>
      </c>
      <c r="K56" s="111">
        <v>1</v>
      </c>
      <c r="L56" s="111">
        <v>1</v>
      </c>
      <c r="M56" s="111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>
        <v>2</v>
      </c>
      <c r="AB56" s="107">
        <v>1</v>
      </c>
      <c r="AC56" s="107"/>
      <c r="AD56" s="107"/>
      <c r="AE56" s="107"/>
      <c r="AF56" s="107"/>
      <c r="AG56" s="108"/>
      <c r="AH56" s="107"/>
      <c r="AI56" s="47"/>
    </row>
    <row r="57" spans="1:35" s="5" customFormat="1" ht="35.25" customHeight="1" x14ac:dyDescent="0.25">
      <c r="A57" s="109" t="s">
        <v>145</v>
      </c>
      <c r="B57" s="175" t="s">
        <v>144</v>
      </c>
      <c r="C57" s="176"/>
      <c r="D57" s="177"/>
      <c r="E57" s="107"/>
      <c r="F57" s="107"/>
      <c r="G57" s="112"/>
      <c r="H57" s="112"/>
      <c r="I57" s="112"/>
      <c r="J57" s="111">
        <v>7</v>
      </c>
      <c r="K57" s="111">
        <v>4</v>
      </c>
      <c r="L57" s="111">
        <v>2</v>
      </c>
      <c r="M57" s="111">
        <v>1</v>
      </c>
      <c r="N57" s="107">
        <v>2</v>
      </c>
      <c r="O57" s="107">
        <v>1</v>
      </c>
      <c r="P57" s="107"/>
      <c r="Q57" s="107"/>
      <c r="R57" s="107"/>
      <c r="S57" s="107">
        <v>1</v>
      </c>
      <c r="T57" s="107"/>
      <c r="U57" s="107">
        <v>1</v>
      </c>
      <c r="V57" s="107"/>
      <c r="W57" s="107"/>
      <c r="X57" s="107">
        <v>2</v>
      </c>
      <c r="Y57" s="107"/>
      <c r="Z57" s="107"/>
      <c r="AA57" s="107">
        <v>2</v>
      </c>
      <c r="AB57" s="107"/>
      <c r="AC57" s="107"/>
      <c r="AD57" s="107"/>
      <c r="AE57" s="107"/>
      <c r="AF57" s="107"/>
      <c r="AG57" s="108"/>
      <c r="AH57" s="107"/>
      <c r="AI57" s="47"/>
    </row>
    <row r="58" spans="1:35" s="5" customFormat="1" ht="35.25" customHeight="1" x14ac:dyDescent="0.25">
      <c r="A58" s="109" t="s">
        <v>143</v>
      </c>
      <c r="B58" s="175" t="s">
        <v>1</v>
      </c>
      <c r="C58" s="176"/>
      <c r="D58" s="177"/>
      <c r="E58" s="107">
        <v>29</v>
      </c>
      <c r="F58" s="107">
        <v>8</v>
      </c>
      <c r="G58" s="112">
        <v>21</v>
      </c>
      <c r="H58" s="112"/>
      <c r="I58" s="112"/>
      <c r="J58" s="111">
        <v>30</v>
      </c>
      <c r="K58" s="111">
        <v>22</v>
      </c>
      <c r="L58" s="111">
        <v>6</v>
      </c>
      <c r="M58" s="111"/>
      <c r="N58" s="107">
        <v>17</v>
      </c>
      <c r="O58" s="107">
        <v>4</v>
      </c>
      <c r="P58" s="107">
        <v>3</v>
      </c>
      <c r="Q58" s="107">
        <v>3</v>
      </c>
      <c r="R58" s="107"/>
      <c r="S58" s="107">
        <v>7</v>
      </c>
      <c r="T58" s="107">
        <v>6</v>
      </c>
      <c r="U58" s="107">
        <v>1</v>
      </c>
      <c r="V58" s="107"/>
      <c r="W58" s="107"/>
      <c r="X58" s="107">
        <v>17</v>
      </c>
      <c r="Y58" s="107"/>
      <c r="Z58" s="107">
        <v>2</v>
      </c>
      <c r="AA58" s="107">
        <v>34</v>
      </c>
      <c r="AB58" s="107">
        <v>4</v>
      </c>
      <c r="AC58" s="107">
        <v>2</v>
      </c>
      <c r="AD58" s="107">
        <v>1</v>
      </c>
      <c r="AE58" s="107">
        <v>3</v>
      </c>
      <c r="AF58" s="107"/>
      <c r="AG58" s="108">
        <v>1</v>
      </c>
      <c r="AH58" s="107">
        <v>1</v>
      </c>
      <c r="AI58" s="47"/>
    </row>
    <row r="59" spans="1:35" s="5" customFormat="1" ht="48" customHeight="1" x14ac:dyDescent="0.25">
      <c r="A59" s="109" t="s">
        <v>142</v>
      </c>
      <c r="B59" s="175" t="s">
        <v>141</v>
      </c>
      <c r="C59" s="176"/>
      <c r="D59" s="177"/>
      <c r="E59" s="93">
        <f t="shared" ref="E59:AH59" si="3">SUM(E60:E72)</f>
        <v>152</v>
      </c>
      <c r="F59" s="93">
        <f t="shared" si="3"/>
        <v>10</v>
      </c>
      <c r="G59" s="93">
        <f t="shared" si="3"/>
        <v>142</v>
      </c>
      <c r="H59" s="93">
        <f t="shared" si="3"/>
        <v>0</v>
      </c>
      <c r="I59" s="93">
        <f t="shared" si="3"/>
        <v>0</v>
      </c>
      <c r="J59" s="93">
        <f t="shared" si="3"/>
        <v>300</v>
      </c>
      <c r="K59" s="93">
        <f t="shared" si="3"/>
        <v>215</v>
      </c>
      <c r="L59" s="93">
        <f t="shared" si="3"/>
        <v>63</v>
      </c>
      <c r="M59" s="93">
        <f t="shared" si="3"/>
        <v>3</v>
      </c>
      <c r="N59" s="93">
        <f t="shared" si="3"/>
        <v>189</v>
      </c>
      <c r="O59" s="93">
        <f t="shared" si="3"/>
        <v>86</v>
      </c>
      <c r="P59" s="93">
        <f t="shared" si="3"/>
        <v>66</v>
      </c>
      <c r="Q59" s="93">
        <f t="shared" si="3"/>
        <v>5</v>
      </c>
      <c r="R59" s="93">
        <f t="shared" si="3"/>
        <v>0</v>
      </c>
      <c r="S59" s="93">
        <f t="shared" si="3"/>
        <v>32</v>
      </c>
      <c r="T59" s="93">
        <f t="shared" si="3"/>
        <v>6</v>
      </c>
      <c r="U59" s="93">
        <f t="shared" si="3"/>
        <v>23</v>
      </c>
      <c r="V59" s="93">
        <f t="shared" si="3"/>
        <v>3</v>
      </c>
      <c r="W59" s="93">
        <f t="shared" si="3"/>
        <v>11</v>
      </c>
      <c r="X59" s="93">
        <f t="shared" si="3"/>
        <v>200</v>
      </c>
      <c r="Y59" s="93">
        <f t="shared" si="3"/>
        <v>1</v>
      </c>
      <c r="Z59" s="93">
        <f t="shared" si="3"/>
        <v>2</v>
      </c>
      <c r="AA59" s="93">
        <f t="shared" si="3"/>
        <v>165</v>
      </c>
      <c r="AB59" s="93">
        <f t="shared" si="3"/>
        <v>5</v>
      </c>
      <c r="AC59" s="93">
        <f t="shared" si="3"/>
        <v>19</v>
      </c>
      <c r="AD59" s="93">
        <f t="shared" si="3"/>
        <v>7</v>
      </c>
      <c r="AE59" s="93">
        <f t="shared" si="3"/>
        <v>26</v>
      </c>
      <c r="AF59" s="93">
        <f t="shared" si="3"/>
        <v>2</v>
      </c>
      <c r="AG59" s="93">
        <f t="shared" si="3"/>
        <v>5</v>
      </c>
      <c r="AH59" s="93">
        <f t="shared" si="3"/>
        <v>7</v>
      </c>
      <c r="AI59" s="48"/>
    </row>
    <row r="60" spans="1:35" s="5" customFormat="1" ht="48" customHeight="1" x14ac:dyDescent="0.25">
      <c r="A60" s="109" t="s">
        <v>140</v>
      </c>
      <c r="B60" s="175" t="s">
        <v>139</v>
      </c>
      <c r="C60" s="176"/>
      <c r="D60" s="177"/>
      <c r="E60" s="107">
        <v>78</v>
      </c>
      <c r="F60" s="107">
        <v>3</v>
      </c>
      <c r="G60" s="112">
        <v>75</v>
      </c>
      <c r="H60" s="112"/>
      <c r="I60" s="112"/>
      <c r="J60" s="111">
        <v>154</v>
      </c>
      <c r="K60" s="111">
        <v>113</v>
      </c>
      <c r="L60" s="111">
        <v>32</v>
      </c>
      <c r="M60" s="111">
        <v>2</v>
      </c>
      <c r="N60" s="107">
        <v>110</v>
      </c>
      <c r="O60" s="107">
        <v>64</v>
      </c>
      <c r="P60" s="107">
        <v>29</v>
      </c>
      <c r="Q60" s="107"/>
      <c r="R60" s="107"/>
      <c r="S60" s="107">
        <v>17</v>
      </c>
      <c r="T60" s="107">
        <v>3</v>
      </c>
      <c r="U60" s="107">
        <v>14</v>
      </c>
      <c r="V60" s="107"/>
      <c r="W60" s="107">
        <v>2</v>
      </c>
      <c r="X60" s="107">
        <v>112</v>
      </c>
      <c r="Y60" s="107"/>
      <c r="Z60" s="107"/>
      <c r="AA60" s="107">
        <v>78</v>
      </c>
      <c r="AB60" s="107">
        <v>1</v>
      </c>
      <c r="AC60" s="107">
        <v>4</v>
      </c>
      <c r="AD60" s="107">
        <v>4</v>
      </c>
      <c r="AE60" s="107">
        <v>8</v>
      </c>
      <c r="AF60" s="107"/>
      <c r="AG60" s="108">
        <v>4</v>
      </c>
      <c r="AH60" s="107">
        <v>4</v>
      </c>
      <c r="AI60" s="47"/>
    </row>
    <row r="61" spans="1:35" s="5" customFormat="1" ht="35.25" customHeight="1" x14ac:dyDescent="0.25">
      <c r="A61" s="109" t="s">
        <v>138</v>
      </c>
      <c r="B61" s="175" t="s">
        <v>137</v>
      </c>
      <c r="C61" s="176"/>
      <c r="D61" s="177"/>
      <c r="E61" s="107">
        <v>35</v>
      </c>
      <c r="F61" s="107">
        <v>3</v>
      </c>
      <c r="G61" s="112">
        <v>32</v>
      </c>
      <c r="H61" s="112"/>
      <c r="I61" s="112"/>
      <c r="J61" s="111">
        <v>67</v>
      </c>
      <c r="K61" s="111">
        <v>55</v>
      </c>
      <c r="L61" s="111">
        <v>6</v>
      </c>
      <c r="M61" s="111"/>
      <c r="N61" s="107">
        <v>41</v>
      </c>
      <c r="O61" s="107">
        <v>8</v>
      </c>
      <c r="P61" s="107">
        <v>27</v>
      </c>
      <c r="Q61" s="107">
        <v>1</v>
      </c>
      <c r="R61" s="107"/>
      <c r="S61" s="107">
        <v>5</v>
      </c>
      <c r="T61" s="107">
        <v>1</v>
      </c>
      <c r="U61" s="107">
        <v>3</v>
      </c>
      <c r="V61" s="107">
        <v>1</v>
      </c>
      <c r="W61" s="107">
        <v>6</v>
      </c>
      <c r="X61" s="107">
        <v>47</v>
      </c>
      <c r="Y61" s="107"/>
      <c r="Z61" s="107">
        <v>1</v>
      </c>
      <c r="AA61" s="107">
        <v>43</v>
      </c>
      <c r="AB61" s="107">
        <v>2</v>
      </c>
      <c r="AC61" s="107">
        <v>9</v>
      </c>
      <c r="AD61" s="107"/>
      <c r="AE61" s="107">
        <v>9</v>
      </c>
      <c r="AF61" s="107">
        <v>1</v>
      </c>
      <c r="AG61" s="108"/>
      <c r="AH61" s="107">
        <v>1</v>
      </c>
      <c r="AI61" s="47"/>
    </row>
    <row r="62" spans="1:35" s="5" customFormat="1" ht="57.75" customHeight="1" x14ac:dyDescent="0.25">
      <c r="A62" s="109" t="s">
        <v>136</v>
      </c>
      <c r="B62" s="175" t="s">
        <v>135</v>
      </c>
      <c r="C62" s="176"/>
      <c r="D62" s="177"/>
      <c r="E62" s="107">
        <v>4</v>
      </c>
      <c r="F62" s="107"/>
      <c r="G62" s="112">
        <v>4</v>
      </c>
      <c r="H62" s="112"/>
      <c r="I62" s="112"/>
      <c r="J62" s="111">
        <v>7</v>
      </c>
      <c r="K62" s="111">
        <v>5</v>
      </c>
      <c r="L62" s="111">
        <v>2</v>
      </c>
      <c r="M62" s="111"/>
      <c r="N62" s="107">
        <v>6</v>
      </c>
      <c r="O62" s="107">
        <v>1</v>
      </c>
      <c r="P62" s="107">
        <v>3</v>
      </c>
      <c r="Q62" s="107">
        <v>2</v>
      </c>
      <c r="R62" s="107"/>
      <c r="S62" s="107"/>
      <c r="T62" s="107"/>
      <c r="U62" s="107"/>
      <c r="V62" s="107"/>
      <c r="W62" s="107"/>
      <c r="X62" s="107">
        <v>6</v>
      </c>
      <c r="Y62" s="107"/>
      <c r="Z62" s="107"/>
      <c r="AA62" s="107">
        <v>3</v>
      </c>
      <c r="AB62" s="107"/>
      <c r="AC62" s="107">
        <v>1</v>
      </c>
      <c r="AD62" s="107"/>
      <c r="AE62" s="107">
        <v>1</v>
      </c>
      <c r="AF62" s="107"/>
      <c r="AG62" s="108"/>
      <c r="AH62" s="107"/>
      <c r="AI62" s="47"/>
    </row>
    <row r="63" spans="1:35" s="5" customFormat="1" ht="30.75" customHeight="1" x14ac:dyDescent="0.25">
      <c r="A63" s="109" t="s">
        <v>134</v>
      </c>
      <c r="B63" s="175" t="s">
        <v>133</v>
      </c>
      <c r="C63" s="176"/>
      <c r="D63" s="177"/>
      <c r="E63" s="107">
        <v>1</v>
      </c>
      <c r="F63" s="107"/>
      <c r="G63" s="112">
        <v>1</v>
      </c>
      <c r="H63" s="112"/>
      <c r="I63" s="112"/>
      <c r="J63" s="111">
        <v>5</v>
      </c>
      <c r="K63" s="111">
        <v>4</v>
      </c>
      <c r="L63" s="111">
        <v>1</v>
      </c>
      <c r="M63" s="111"/>
      <c r="N63" s="107">
        <v>2</v>
      </c>
      <c r="O63" s="107"/>
      <c r="P63" s="107">
        <v>1</v>
      </c>
      <c r="Q63" s="107"/>
      <c r="R63" s="107"/>
      <c r="S63" s="107">
        <v>1</v>
      </c>
      <c r="T63" s="107"/>
      <c r="U63" s="107">
        <v>1</v>
      </c>
      <c r="V63" s="107"/>
      <c r="W63" s="107"/>
      <c r="X63" s="107">
        <v>2</v>
      </c>
      <c r="Y63" s="107"/>
      <c r="Z63" s="107"/>
      <c r="AA63" s="107">
        <v>3</v>
      </c>
      <c r="AB63" s="107"/>
      <c r="AC63" s="107">
        <v>1</v>
      </c>
      <c r="AD63" s="107">
        <v>2</v>
      </c>
      <c r="AE63" s="107">
        <v>3</v>
      </c>
      <c r="AF63" s="107"/>
      <c r="AG63" s="108">
        <v>1</v>
      </c>
      <c r="AH63" s="107">
        <v>1</v>
      </c>
      <c r="AI63" s="47"/>
    </row>
    <row r="64" spans="1:35" s="5" customFormat="1" ht="31.5" customHeight="1" x14ac:dyDescent="0.25">
      <c r="A64" s="109" t="s">
        <v>132</v>
      </c>
      <c r="B64" s="175" t="s">
        <v>131</v>
      </c>
      <c r="C64" s="176"/>
      <c r="D64" s="177"/>
      <c r="E64" s="107"/>
      <c r="F64" s="107"/>
      <c r="G64" s="112"/>
      <c r="H64" s="112"/>
      <c r="I64" s="112"/>
      <c r="J64" s="111">
        <v>2</v>
      </c>
      <c r="K64" s="111">
        <v>1</v>
      </c>
      <c r="L64" s="111">
        <v>1</v>
      </c>
      <c r="M64" s="111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>
        <v>1</v>
      </c>
      <c r="AB64" s="107"/>
      <c r="AC64" s="107"/>
      <c r="AD64" s="107"/>
      <c r="AE64" s="107"/>
      <c r="AF64" s="107"/>
      <c r="AG64" s="108"/>
      <c r="AH64" s="107"/>
      <c r="AI64" s="47"/>
    </row>
    <row r="65" spans="1:35" s="5" customFormat="1" ht="39" customHeight="1" x14ac:dyDescent="0.25">
      <c r="A65" s="109" t="s">
        <v>130</v>
      </c>
      <c r="B65" s="175" t="s">
        <v>129</v>
      </c>
      <c r="C65" s="176"/>
      <c r="D65" s="177"/>
      <c r="E65" s="107"/>
      <c r="F65" s="107"/>
      <c r="G65" s="112"/>
      <c r="H65" s="112"/>
      <c r="I65" s="112"/>
      <c r="J65" s="111">
        <v>1</v>
      </c>
      <c r="K65" s="111">
        <v>1</v>
      </c>
      <c r="L65" s="111"/>
      <c r="M65" s="111"/>
      <c r="N65" s="107">
        <v>1</v>
      </c>
      <c r="O65" s="107">
        <v>1</v>
      </c>
      <c r="P65" s="107"/>
      <c r="Q65" s="107"/>
      <c r="R65" s="107"/>
      <c r="S65" s="107"/>
      <c r="T65" s="107"/>
      <c r="U65" s="107"/>
      <c r="V65" s="107"/>
      <c r="W65" s="107"/>
      <c r="X65" s="107">
        <v>1</v>
      </c>
      <c r="Y65" s="107"/>
      <c r="Z65" s="107"/>
      <c r="AA65" s="107"/>
      <c r="AB65" s="107"/>
      <c r="AC65" s="107"/>
      <c r="AD65" s="107"/>
      <c r="AE65" s="107"/>
      <c r="AF65" s="107"/>
      <c r="AG65" s="108"/>
      <c r="AH65" s="107"/>
      <c r="AI65" s="47"/>
    </row>
    <row r="66" spans="1:35" s="5" customFormat="1" ht="41.25" customHeight="1" x14ac:dyDescent="0.25">
      <c r="A66" s="109" t="s">
        <v>128</v>
      </c>
      <c r="B66" s="175" t="s">
        <v>127</v>
      </c>
      <c r="C66" s="176"/>
      <c r="D66" s="177"/>
      <c r="E66" s="107"/>
      <c r="F66" s="107"/>
      <c r="G66" s="112"/>
      <c r="H66" s="112"/>
      <c r="I66" s="112"/>
      <c r="J66" s="111"/>
      <c r="K66" s="111"/>
      <c r="L66" s="111"/>
      <c r="M66" s="111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8"/>
      <c r="AH66" s="107"/>
      <c r="AI66" s="47"/>
    </row>
    <row r="67" spans="1:35" s="5" customFormat="1" ht="41.25" customHeight="1" x14ac:dyDescent="0.25">
      <c r="A67" s="109" t="s">
        <v>126</v>
      </c>
      <c r="B67" s="175" t="s">
        <v>125</v>
      </c>
      <c r="C67" s="176"/>
      <c r="D67" s="177"/>
      <c r="E67" s="107">
        <v>7</v>
      </c>
      <c r="F67" s="107">
        <v>3</v>
      </c>
      <c r="G67" s="112">
        <v>4</v>
      </c>
      <c r="H67" s="112"/>
      <c r="I67" s="112"/>
      <c r="J67" s="111">
        <v>7</v>
      </c>
      <c r="K67" s="111">
        <v>5</v>
      </c>
      <c r="L67" s="111">
        <v>2</v>
      </c>
      <c r="M67" s="111"/>
      <c r="N67" s="107">
        <v>4</v>
      </c>
      <c r="O67" s="107">
        <v>3</v>
      </c>
      <c r="P67" s="107">
        <v>1</v>
      </c>
      <c r="Q67" s="107"/>
      <c r="R67" s="107"/>
      <c r="S67" s="107"/>
      <c r="T67" s="107"/>
      <c r="U67" s="107"/>
      <c r="V67" s="107"/>
      <c r="W67" s="107"/>
      <c r="X67" s="107">
        <v>4</v>
      </c>
      <c r="Y67" s="107"/>
      <c r="Z67" s="107">
        <v>1</v>
      </c>
      <c r="AA67" s="107">
        <v>8</v>
      </c>
      <c r="AB67" s="107">
        <v>1</v>
      </c>
      <c r="AC67" s="107"/>
      <c r="AD67" s="107"/>
      <c r="AE67" s="107"/>
      <c r="AF67" s="107"/>
      <c r="AG67" s="108"/>
      <c r="AH67" s="107"/>
      <c r="AI67" s="47"/>
    </row>
    <row r="68" spans="1:35" s="5" customFormat="1" ht="28.5" customHeight="1" x14ac:dyDescent="0.25">
      <c r="A68" s="109" t="s">
        <v>124</v>
      </c>
      <c r="B68" s="175" t="s">
        <v>123</v>
      </c>
      <c r="C68" s="176"/>
      <c r="D68" s="177"/>
      <c r="E68" s="107">
        <v>12</v>
      </c>
      <c r="F68" s="107"/>
      <c r="G68" s="112">
        <v>12</v>
      </c>
      <c r="H68" s="112"/>
      <c r="I68" s="112"/>
      <c r="J68" s="111">
        <v>16</v>
      </c>
      <c r="K68" s="111">
        <v>14</v>
      </c>
      <c r="L68" s="111">
        <v>2</v>
      </c>
      <c r="M68" s="111"/>
      <c r="N68" s="107">
        <v>14</v>
      </c>
      <c r="O68" s="107">
        <v>7</v>
      </c>
      <c r="P68" s="107">
        <v>2</v>
      </c>
      <c r="Q68" s="107">
        <v>1</v>
      </c>
      <c r="R68" s="107"/>
      <c r="S68" s="107">
        <v>4</v>
      </c>
      <c r="T68" s="107">
        <v>1</v>
      </c>
      <c r="U68" s="107">
        <v>2</v>
      </c>
      <c r="V68" s="107">
        <v>1</v>
      </c>
      <c r="W68" s="107"/>
      <c r="X68" s="107">
        <v>14</v>
      </c>
      <c r="Y68" s="107">
        <v>1</v>
      </c>
      <c r="Z68" s="107"/>
      <c r="AA68" s="107">
        <v>11</v>
      </c>
      <c r="AB68" s="107"/>
      <c r="AC68" s="107">
        <v>2</v>
      </c>
      <c r="AD68" s="107">
        <v>1</v>
      </c>
      <c r="AE68" s="107">
        <v>3</v>
      </c>
      <c r="AF68" s="107"/>
      <c r="AG68" s="108"/>
      <c r="AH68" s="107"/>
      <c r="AI68" s="47"/>
    </row>
    <row r="69" spans="1:35" s="5" customFormat="1" ht="28.5" customHeight="1" x14ac:dyDescent="0.25">
      <c r="A69" s="109" t="s">
        <v>122</v>
      </c>
      <c r="B69" s="175" t="s">
        <v>121</v>
      </c>
      <c r="C69" s="176"/>
      <c r="D69" s="177"/>
      <c r="E69" s="107">
        <v>10</v>
      </c>
      <c r="F69" s="107"/>
      <c r="G69" s="112">
        <v>10</v>
      </c>
      <c r="H69" s="112"/>
      <c r="I69" s="112"/>
      <c r="J69" s="111">
        <v>16</v>
      </c>
      <c r="K69" s="111">
        <v>9</v>
      </c>
      <c r="L69" s="111">
        <v>5</v>
      </c>
      <c r="M69" s="111"/>
      <c r="N69" s="107">
        <v>8</v>
      </c>
      <c r="O69" s="107">
        <v>1</v>
      </c>
      <c r="P69" s="107">
        <v>3</v>
      </c>
      <c r="Q69" s="107"/>
      <c r="R69" s="107"/>
      <c r="S69" s="107">
        <v>4</v>
      </c>
      <c r="T69" s="107">
        <v>1</v>
      </c>
      <c r="U69" s="107">
        <v>2</v>
      </c>
      <c r="V69" s="107">
        <v>1</v>
      </c>
      <c r="W69" s="107">
        <v>1</v>
      </c>
      <c r="X69" s="107">
        <v>9</v>
      </c>
      <c r="Y69" s="107"/>
      <c r="Z69" s="107"/>
      <c r="AA69" s="107">
        <v>10</v>
      </c>
      <c r="AB69" s="107"/>
      <c r="AC69" s="107">
        <v>2</v>
      </c>
      <c r="AD69" s="107"/>
      <c r="AE69" s="107">
        <v>2</v>
      </c>
      <c r="AF69" s="107">
        <v>1</v>
      </c>
      <c r="AG69" s="108"/>
      <c r="AH69" s="107">
        <v>1</v>
      </c>
      <c r="AI69" s="47"/>
    </row>
    <row r="70" spans="1:35" s="5" customFormat="1" ht="28.5" customHeight="1" x14ac:dyDescent="0.25">
      <c r="A70" s="109" t="s">
        <v>120</v>
      </c>
      <c r="B70" s="175" t="s">
        <v>119</v>
      </c>
      <c r="C70" s="176"/>
      <c r="D70" s="177"/>
      <c r="E70" s="107">
        <v>3</v>
      </c>
      <c r="F70" s="107"/>
      <c r="G70" s="112">
        <v>3</v>
      </c>
      <c r="H70" s="112"/>
      <c r="I70" s="112"/>
      <c r="J70" s="111">
        <v>1</v>
      </c>
      <c r="K70" s="111"/>
      <c r="L70" s="111"/>
      <c r="M70" s="111"/>
      <c r="N70" s="107">
        <v>1</v>
      </c>
      <c r="O70" s="107"/>
      <c r="P70" s="107"/>
      <c r="Q70" s="107">
        <v>1</v>
      </c>
      <c r="R70" s="107"/>
      <c r="S70" s="107"/>
      <c r="T70" s="107"/>
      <c r="U70" s="107"/>
      <c r="V70" s="107"/>
      <c r="W70" s="107">
        <v>1</v>
      </c>
      <c r="X70" s="107">
        <v>2</v>
      </c>
      <c r="Y70" s="107"/>
      <c r="Z70" s="107"/>
      <c r="AA70" s="107">
        <v>1</v>
      </c>
      <c r="AB70" s="107"/>
      <c r="AC70" s="107"/>
      <c r="AD70" s="107"/>
      <c r="AE70" s="107"/>
      <c r="AF70" s="107"/>
      <c r="AG70" s="108"/>
      <c r="AH70" s="107"/>
      <c r="AI70" s="47"/>
    </row>
    <row r="71" spans="1:35" s="5" customFormat="1" ht="28.5" customHeight="1" x14ac:dyDescent="0.25">
      <c r="A71" s="109" t="s">
        <v>118</v>
      </c>
      <c r="B71" s="175" t="s">
        <v>117</v>
      </c>
      <c r="C71" s="176"/>
      <c r="D71" s="177"/>
      <c r="E71" s="107"/>
      <c r="F71" s="107"/>
      <c r="G71" s="112"/>
      <c r="H71" s="112"/>
      <c r="I71" s="112"/>
      <c r="J71" s="111"/>
      <c r="K71" s="111"/>
      <c r="L71" s="111"/>
      <c r="M71" s="111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8"/>
      <c r="AH71" s="107"/>
      <c r="AI71" s="47"/>
    </row>
    <row r="72" spans="1:35" s="5" customFormat="1" ht="28.5" customHeight="1" x14ac:dyDescent="0.25">
      <c r="A72" s="109" t="s">
        <v>116</v>
      </c>
      <c r="B72" s="175" t="s">
        <v>1</v>
      </c>
      <c r="C72" s="176"/>
      <c r="D72" s="177"/>
      <c r="E72" s="107">
        <v>2</v>
      </c>
      <c r="F72" s="107">
        <v>1</v>
      </c>
      <c r="G72" s="112">
        <v>1</v>
      </c>
      <c r="H72" s="112"/>
      <c r="I72" s="112"/>
      <c r="J72" s="111">
        <v>24</v>
      </c>
      <c r="K72" s="111">
        <v>8</v>
      </c>
      <c r="L72" s="111">
        <v>12</v>
      </c>
      <c r="M72" s="111">
        <v>1</v>
      </c>
      <c r="N72" s="107">
        <v>2</v>
      </c>
      <c r="O72" s="107">
        <v>1</v>
      </c>
      <c r="P72" s="107"/>
      <c r="Q72" s="107"/>
      <c r="R72" s="107"/>
      <c r="S72" s="107">
        <v>1</v>
      </c>
      <c r="T72" s="107"/>
      <c r="U72" s="107">
        <v>1</v>
      </c>
      <c r="V72" s="107"/>
      <c r="W72" s="107">
        <v>1</v>
      </c>
      <c r="X72" s="107">
        <v>3</v>
      </c>
      <c r="Y72" s="107"/>
      <c r="Z72" s="107"/>
      <c r="AA72" s="107">
        <v>7</v>
      </c>
      <c r="AB72" s="107">
        <v>1</v>
      </c>
      <c r="AC72" s="107"/>
      <c r="AD72" s="107"/>
      <c r="AE72" s="107"/>
      <c r="AF72" s="107"/>
      <c r="AG72" s="108"/>
      <c r="AH72" s="107"/>
      <c r="AI72" s="47"/>
    </row>
    <row r="73" spans="1:35" s="5" customFormat="1" ht="28.5" customHeight="1" x14ac:dyDescent="0.25">
      <c r="A73" s="109" t="s">
        <v>115</v>
      </c>
      <c r="B73" s="175" t="s">
        <v>114</v>
      </c>
      <c r="C73" s="176"/>
      <c r="D73" s="177"/>
      <c r="E73" s="93">
        <f t="shared" ref="E73:AH73" si="4">SUM(E74:E79)</f>
        <v>1</v>
      </c>
      <c r="F73" s="93">
        <f t="shared" si="4"/>
        <v>0</v>
      </c>
      <c r="G73" s="93">
        <f t="shared" si="4"/>
        <v>1</v>
      </c>
      <c r="H73" s="93">
        <f t="shared" si="4"/>
        <v>0</v>
      </c>
      <c r="I73" s="93">
        <f t="shared" si="4"/>
        <v>0</v>
      </c>
      <c r="J73" s="93">
        <f t="shared" si="4"/>
        <v>2</v>
      </c>
      <c r="K73" s="93">
        <f t="shared" si="4"/>
        <v>0</v>
      </c>
      <c r="L73" s="93">
        <f t="shared" si="4"/>
        <v>1</v>
      </c>
      <c r="M73" s="93">
        <f t="shared" si="4"/>
        <v>0</v>
      </c>
      <c r="N73" s="93">
        <f t="shared" si="4"/>
        <v>0</v>
      </c>
      <c r="O73" s="93">
        <f t="shared" si="4"/>
        <v>0</v>
      </c>
      <c r="P73" s="93">
        <f t="shared" si="4"/>
        <v>0</v>
      </c>
      <c r="Q73" s="93">
        <f t="shared" si="4"/>
        <v>0</v>
      </c>
      <c r="R73" s="93">
        <f t="shared" si="4"/>
        <v>0</v>
      </c>
      <c r="S73" s="93">
        <f t="shared" si="4"/>
        <v>0</v>
      </c>
      <c r="T73" s="93">
        <f t="shared" si="4"/>
        <v>0</v>
      </c>
      <c r="U73" s="93">
        <f t="shared" si="4"/>
        <v>0</v>
      </c>
      <c r="V73" s="93">
        <f t="shared" si="4"/>
        <v>0</v>
      </c>
      <c r="W73" s="93">
        <f t="shared" si="4"/>
        <v>0</v>
      </c>
      <c r="X73" s="93">
        <f t="shared" si="4"/>
        <v>0</v>
      </c>
      <c r="Y73" s="93">
        <f t="shared" si="4"/>
        <v>0</v>
      </c>
      <c r="Z73" s="93">
        <f t="shared" si="4"/>
        <v>0</v>
      </c>
      <c r="AA73" s="93">
        <f t="shared" si="4"/>
        <v>1</v>
      </c>
      <c r="AB73" s="93">
        <f t="shared" si="4"/>
        <v>0</v>
      </c>
      <c r="AC73" s="93">
        <f t="shared" si="4"/>
        <v>0</v>
      </c>
      <c r="AD73" s="93">
        <f t="shared" si="4"/>
        <v>0</v>
      </c>
      <c r="AE73" s="93">
        <f t="shared" si="4"/>
        <v>0</v>
      </c>
      <c r="AF73" s="93">
        <f t="shared" si="4"/>
        <v>0</v>
      </c>
      <c r="AG73" s="93">
        <f t="shared" si="4"/>
        <v>0</v>
      </c>
      <c r="AH73" s="93">
        <f t="shared" si="4"/>
        <v>0</v>
      </c>
      <c r="AI73" s="48"/>
    </row>
    <row r="74" spans="1:35" s="5" customFormat="1" ht="28.5" customHeight="1" x14ac:dyDescent="0.25">
      <c r="A74" s="109" t="s">
        <v>113</v>
      </c>
      <c r="B74" s="175" t="s">
        <v>112</v>
      </c>
      <c r="C74" s="176"/>
      <c r="D74" s="177"/>
      <c r="E74" s="112"/>
      <c r="F74" s="112"/>
      <c r="G74" s="112"/>
      <c r="H74" s="112"/>
      <c r="I74" s="112"/>
      <c r="J74" s="112"/>
      <c r="K74" s="112"/>
      <c r="L74" s="112"/>
      <c r="M74" s="112"/>
      <c r="N74" s="112"/>
      <c r="O74" s="112"/>
      <c r="P74" s="112"/>
      <c r="Q74" s="112"/>
      <c r="R74" s="112"/>
      <c r="S74" s="112"/>
      <c r="T74" s="112"/>
      <c r="U74" s="112"/>
      <c r="V74" s="112"/>
      <c r="W74" s="112"/>
      <c r="X74" s="112"/>
      <c r="Y74" s="112"/>
      <c r="Z74" s="112"/>
      <c r="AA74" s="112"/>
      <c r="AB74" s="112"/>
      <c r="AC74" s="112"/>
      <c r="AD74" s="112"/>
      <c r="AE74" s="112"/>
      <c r="AF74" s="112"/>
      <c r="AG74" s="112"/>
      <c r="AH74" s="112"/>
      <c r="AI74" s="47"/>
    </row>
    <row r="75" spans="1:35" s="5" customFormat="1" ht="28.5" customHeight="1" x14ac:dyDescent="0.25">
      <c r="A75" s="109" t="s">
        <v>111</v>
      </c>
      <c r="B75" s="175" t="s">
        <v>110</v>
      </c>
      <c r="C75" s="176"/>
      <c r="D75" s="177"/>
      <c r="E75" s="112"/>
      <c r="F75" s="112"/>
      <c r="G75" s="112"/>
      <c r="H75" s="112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112"/>
      <c r="T75" s="112"/>
      <c r="U75" s="112"/>
      <c r="V75" s="112"/>
      <c r="W75" s="112"/>
      <c r="X75" s="112"/>
      <c r="Y75" s="112"/>
      <c r="Z75" s="112"/>
      <c r="AA75" s="112"/>
      <c r="AB75" s="112"/>
      <c r="AC75" s="112"/>
      <c r="AD75" s="112"/>
      <c r="AE75" s="112"/>
      <c r="AF75" s="112"/>
      <c r="AG75" s="112"/>
      <c r="AH75" s="112"/>
      <c r="AI75" s="47"/>
    </row>
    <row r="76" spans="1:35" s="5" customFormat="1" ht="69.75" customHeight="1" x14ac:dyDescent="0.25">
      <c r="A76" s="109" t="s">
        <v>109</v>
      </c>
      <c r="B76" s="175" t="s">
        <v>108</v>
      </c>
      <c r="C76" s="176"/>
      <c r="D76" s="177"/>
      <c r="E76" s="112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/>
      <c r="W76" s="112"/>
      <c r="X76" s="112"/>
      <c r="Y76" s="112"/>
      <c r="Z76" s="112"/>
      <c r="AA76" s="112"/>
      <c r="AB76" s="112"/>
      <c r="AC76" s="112"/>
      <c r="AD76" s="112"/>
      <c r="AE76" s="112"/>
      <c r="AF76" s="112"/>
      <c r="AG76" s="112"/>
      <c r="AH76" s="112"/>
      <c r="AI76" s="47"/>
    </row>
    <row r="77" spans="1:35" s="5" customFormat="1" ht="47.25" customHeight="1" x14ac:dyDescent="0.25">
      <c r="A77" s="109" t="s">
        <v>107</v>
      </c>
      <c r="B77" s="175" t="s">
        <v>106</v>
      </c>
      <c r="C77" s="176"/>
      <c r="D77" s="177"/>
      <c r="E77" s="112"/>
      <c r="F77" s="112"/>
      <c r="G77" s="112"/>
      <c r="H77" s="112"/>
      <c r="I77" s="112"/>
      <c r="J77" s="112"/>
      <c r="K77" s="112"/>
      <c r="L77" s="112"/>
      <c r="M77" s="112"/>
      <c r="N77" s="112"/>
      <c r="O77" s="112"/>
      <c r="P77" s="112"/>
      <c r="Q77" s="112"/>
      <c r="R77" s="112"/>
      <c r="S77" s="112"/>
      <c r="T77" s="112"/>
      <c r="U77" s="112"/>
      <c r="V77" s="112"/>
      <c r="W77" s="112"/>
      <c r="X77" s="112"/>
      <c r="Y77" s="112"/>
      <c r="Z77" s="112"/>
      <c r="AA77" s="112"/>
      <c r="AB77" s="112"/>
      <c r="AC77" s="112"/>
      <c r="AD77" s="112"/>
      <c r="AE77" s="112"/>
      <c r="AF77" s="112"/>
      <c r="AG77" s="112"/>
      <c r="AH77" s="112"/>
      <c r="AI77" s="47"/>
    </row>
    <row r="78" spans="1:35" s="5" customFormat="1" ht="52.5" customHeight="1" x14ac:dyDescent="0.25">
      <c r="A78" s="109" t="s">
        <v>105</v>
      </c>
      <c r="B78" s="175" t="s">
        <v>104</v>
      </c>
      <c r="C78" s="176"/>
      <c r="D78" s="177"/>
      <c r="E78" s="112">
        <v>1</v>
      </c>
      <c r="F78" s="112"/>
      <c r="G78" s="112">
        <v>1</v>
      </c>
      <c r="H78" s="112"/>
      <c r="I78" s="112"/>
      <c r="J78" s="112">
        <v>2</v>
      </c>
      <c r="K78" s="112"/>
      <c r="L78" s="112">
        <v>1</v>
      </c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>
        <v>1</v>
      </c>
      <c r="AB78" s="112"/>
      <c r="AC78" s="112"/>
      <c r="AD78" s="112"/>
      <c r="AE78" s="112"/>
      <c r="AF78" s="112"/>
      <c r="AG78" s="112"/>
      <c r="AH78" s="112"/>
      <c r="AI78" s="47"/>
    </row>
    <row r="79" spans="1:35" s="5" customFormat="1" ht="41.25" customHeight="1" x14ac:dyDescent="0.25">
      <c r="A79" s="109" t="s">
        <v>103</v>
      </c>
      <c r="B79" s="175" t="s">
        <v>1</v>
      </c>
      <c r="C79" s="176"/>
      <c r="D79" s="177"/>
      <c r="E79" s="112"/>
      <c r="F79" s="112"/>
      <c r="G79" s="112"/>
      <c r="H79" s="112"/>
      <c r="I79" s="112"/>
      <c r="J79" s="112"/>
      <c r="K79" s="112"/>
      <c r="L79" s="112"/>
      <c r="M79" s="112"/>
      <c r="N79" s="112"/>
      <c r="O79" s="112"/>
      <c r="P79" s="112"/>
      <c r="Q79" s="112"/>
      <c r="R79" s="112"/>
      <c r="S79" s="112"/>
      <c r="T79" s="112"/>
      <c r="U79" s="112"/>
      <c r="V79" s="112"/>
      <c r="W79" s="112"/>
      <c r="X79" s="112"/>
      <c r="Y79" s="112"/>
      <c r="Z79" s="112"/>
      <c r="AA79" s="112"/>
      <c r="AB79" s="112"/>
      <c r="AC79" s="112"/>
      <c r="AD79" s="112"/>
      <c r="AE79" s="112"/>
      <c r="AF79" s="112"/>
      <c r="AG79" s="112"/>
      <c r="AH79" s="112"/>
      <c r="AI79" s="47"/>
    </row>
    <row r="80" spans="1:35" s="5" customFormat="1" ht="28.5" customHeight="1" x14ac:dyDescent="0.25">
      <c r="A80" s="109" t="s">
        <v>102</v>
      </c>
      <c r="B80" s="175" t="s">
        <v>101</v>
      </c>
      <c r="C80" s="176"/>
      <c r="D80" s="177"/>
      <c r="E80" s="93">
        <f t="shared" ref="E80:AH80" si="5">SUM(E81:E86)</f>
        <v>9</v>
      </c>
      <c r="F80" s="93">
        <f t="shared" si="5"/>
        <v>2</v>
      </c>
      <c r="G80" s="93">
        <f t="shared" si="5"/>
        <v>7</v>
      </c>
      <c r="H80" s="93">
        <f t="shared" si="5"/>
        <v>0</v>
      </c>
      <c r="I80" s="93">
        <f t="shared" si="5"/>
        <v>0</v>
      </c>
      <c r="J80" s="93">
        <f t="shared" si="5"/>
        <v>30</v>
      </c>
      <c r="K80" s="93">
        <f t="shared" si="5"/>
        <v>25</v>
      </c>
      <c r="L80" s="93">
        <f t="shared" si="5"/>
        <v>4</v>
      </c>
      <c r="M80" s="93">
        <f t="shared" si="5"/>
        <v>1</v>
      </c>
      <c r="N80" s="93">
        <f t="shared" si="5"/>
        <v>8</v>
      </c>
      <c r="O80" s="93">
        <f t="shared" si="5"/>
        <v>5</v>
      </c>
      <c r="P80" s="93">
        <f t="shared" si="5"/>
        <v>1</v>
      </c>
      <c r="Q80" s="93">
        <f t="shared" si="5"/>
        <v>1</v>
      </c>
      <c r="R80" s="93">
        <f t="shared" si="5"/>
        <v>0</v>
      </c>
      <c r="S80" s="93">
        <f t="shared" si="5"/>
        <v>1</v>
      </c>
      <c r="T80" s="93">
        <f t="shared" si="5"/>
        <v>0</v>
      </c>
      <c r="U80" s="93">
        <f t="shared" si="5"/>
        <v>0</v>
      </c>
      <c r="V80" s="93">
        <f t="shared" si="5"/>
        <v>1</v>
      </c>
      <c r="W80" s="93">
        <f t="shared" si="5"/>
        <v>0</v>
      </c>
      <c r="X80" s="93">
        <f t="shared" si="5"/>
        <v>8</v>
      </c>
      <c r="Y80" s="93">
        <f t="shared" si="5"/>
        <v>1</v>
      </c>
      <c r="Z80" s="93">
        <f t="shared" si="5"/>
        <v>2</v>
      </c>
      <c r="AA80" s="93">
        <f t="shared" si="5"/>
        <v>25</v>
      </c>
      <c r="AB80" s="93">
        <f t="shared" si="5"/>
        <v>1</v>
      </c>
      <c r="AC80" s="93">
        <f t="shared" si="5"/>
        <v>3</v>
      </c>
      <c r="AD80" s="93">
        <f t="shared" si="5"/>
        <v>0</v>
      </c>
      <c r="AE80" s="93">
        <f t="shared" si="5"/>
        <v>3</v>
      </c>
      <c r="AF80" s="93">
        <f t="shared" si="5"/>
        <v>0</v>
      </c>
      <c r="AG80" s="93">
        <f t="shared" si="5"/>
        <v>0</v>
      </c>
      <c r="AH80" s="93">
        <f t="shared" si="5"/>
        <v>0</v>
      </c>
      <c r="AI80" s="48"/>
    </row>
    <row r="81" spans="1:35" s="5" customFormat="1" ht="14.25" customHeight="1" x14ac:dyDescent="0.25">
      <c r="A81" s="109" t="s">
        <v>100</v>
      </c>
      <c r="B81" s="175" t="s">
        <v>99</v>
      </c>
      <c r="C81" s="176"/>
      <c r="D81" s="177"/>
      <c r="E81" s="122"/>
      <c r="F81" s="107"/>
      <c r="G81" s="112"/>
      <c r="H81" s="112"/>
      <c r="I81" s="112"/>
      <c r="J81" s="111">
        <v>2</v>
      </c>
      <c r="K81" s="111">
        <v>1</v>
      </c>
      <c r="L81" s="111">
        <v>1</v>
      </c>
      <c r="M81" s="111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>
        <v>1</v>
      </c>
      <c r="AB81" s="107"/>
      <c r="AC81" s="107"/>
      <c r="AD81" s="107"/>
      <c r="AE81" s="107"/>
      <c r="AF81" s="107"/>
      <c r="AG81" s="108"/>
      <c r="AH81" s="107"/>
      <c r="AI81" s="47"/>
    </row>
    <row r="82" spans="1:35" s="5" customFormat="1" ht="27.75" customHeight="1" x14ac:dyDescent="0.25">
      <c r="A82" s="109" t="s">
        <v>98</v>
      </c>
      <c r="B82" s="175" t="s">
        <v>97</v>
      </c>
      <c r="C82" s="176"/>
      <c r="D82" s="177"/>
      <c r="E82" s="122">
        <v>1</v>
      </c>
      <c r="F82" s="107">
        <v>1</v>
      </c>
      <c r="G82" s="112"/>
      <c r="H82" s="112"/>
      <c r="I82" s="112"/>
      <c r="J82" s="111">
        <v>8</v>
      </c>
      <c r="K82" s="111">
        <v>7</v>
      </c>
      <c r="L82" s="111">
        <v>1</v>
      </c>
      <c r="M82" s="111"/>
      <c r="N82" s="107">
        <v>1</v>
      </c>
      <c r="O82" s="107">
        <v>1</v>
      </c>
      <c r="P82" s="107"/>
      <c r="Q82" s="107"/>
      <c r="R82" s="107"/>
      <c r="S82" s="107"/>
      <c r="T82" s="107"/>
      <c r="U82" s="107"/>
      <c r="V82" s="107"/>
      <c r="W82" s="107"/>
      <c r="X82" s="107">
        <v>1</v>
      </c>
      <c r="Y82" s="107"/>
      <c r="Z82" s="107">
        <v>1</v>
      </c>
      <c r="AA82" s="107">
        <v>7</v>
      </c>
      <c r="AB82" s="107">
        <v>1</v>
      </c>
      <c r="AC82" s="107"/>
      <c r="AD82" s="107"/>
      <c r="AE82" s="107"/>
      <c r="AF82" s="107"/>
      <c r="AG82" s="108"/>
      <c r="AH82" s="107"/>
      <c r="AI82" s="47"/>
    </row>
    <row r="83" spans="1:35" s="5" customFormat="1" ht="78" customHeight="1" x14ac:dyDescent="0.25">
      <c r="A83" s="109" t="s">
        <v>96</v>
      </c>
      <c r="B83" s="175" t="s">
        <v>95</v>
      </c>
      <c r="C83" s="176"/>
      <c r="D83" s="177"/>
      <c r="E83" s="122"/>
      <c r="F83" s="107"/>
      <c r="G83" s="112"/>
      <c r="H83" s="112"/>
      <c r="I83" s="112"/>
      <c r="J83" s="111"/>
      <c r="K83" s="111"/>
      <c r="L83" s="111"/>
      <c r="M83" s="111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8"/>
      <c r="AH83" s="107"/>
      <c r="AI83" s="47"/>
    </row>
    <row r="84" spans="1:35" s="5" customFormat="1" ht="33" customHeight="1" x14ac:dyDescent="0.25">
      <c r="A84" s="109" t="s">
        <v>94</v>
      </c>
      <c r="B84" s="175" t="s">
        <v>93</v>
      </c>
      <c r="C84" s="176"/>
      <c r="D84" s="177"/>
      <c r="E84" s="107">
        <v>1</v>
      </c>
      <c r="F84" s="107">
        <v>1</v>
      </c>
      <c r="G84" s="112"/>
      <c r="H84" s="112"/>
      <c r="I84" s="112"/>
      <c r="J84" s="111">
        <v>1</v>
      </c>
      <c r="K84" s="111">
        <v>1</v>
      </c>
      <c r="L84" s="111"/>
      <c r="M84" s="111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>
        <v>1</v>
      </c>
      <c r="AA84" s="107">
        <v>2</v>
      </c>
      <c r="AB84" s="107"/>
      <c r="AC84" s="107"/>
      <c r="AD84" s="107"/>
      <c r="AE84" s="107"/>
      <c r="AF84" s="107"/>
      <c r="AG84" s="108"/>
      <c r="AH84" s="107"/>
      <c r="AI84" s="47"/>
    </row>
    <row r="85" spans="1:35" s="5" customFormat="1" ht="33" customHeight="1" x14ac:dyDescent="0.25">
      <c r="A85" s="109" t="s">
        <v>92</v>
      </c>
      <c r="B85" s="175" t="s">
        <v>91</v>
      </c>
      <c r="C85" s="176"/>
      <c r="D85" s="177"/>
      <c r="E85" s="107">
        <v>4</v>
      </c>
      <c r="F85" s="107"/>
      <c r="G85" s="112">
        <v>4</v>
      </c>
      <c r="H85" s="112"/>
      <c r="I85" s="112"/>
      <c r="J85" s="111">
        <v>9</v>
      </c>
      <c r="K85" s="111">
        <v>8</v>
      </c>
      <c r="L85" s="111">
        <v>1</v>
      </c>
      <c r="M85" s="111"/>
      <c r="N85" s="107">
        <v>3</v>
      </c>
      <c r="O85" s="107">
        <v>1</v>
      </c>
      <c r="P85" s="107">
        <v>1</v>
      </c>
      <c r="Q85" s="107"/>
      <c r="R85" s="107"/>
      <c r="S85" s="107">
        <v>1</v>
      </c>
      <c r="T85" s="107"/>
      <c r="U85" s="107"/>
      <c r="V85" s="107">
        <v>1</v>
      </c>
      <c r="W85" s="107"/>
      <c r="X85" s="107">
        <v>3</v>
      </c>
      <c r="Y85" s="107">
        <v>1</v>
      </c>
      <c r="Z85" s="107"/>
      <c r="AA85" s="107">
        <v>8</v>
      </c>
      <c r="AB85" s="107"/>
      <c r="AC85" s="107"/>
      <c r="AD85" s="107"/>
      <c r="AE85" s="107"/>
      <c r="AF85" s="107"/>
      <c r="AG85" s="108"/>
      <c r="AH85" s="107"/>
      <c r="AI85" s="47"/>
    </row>
    <row r="86" spans="1:35" s="5" customFormat="1" ht="33" customHeight="1" x14ac:dyDescent="0.25">
      <c r="A86" s="109" t="s">
        <v>90</v>
      </c>
      <c r="B86" s="175" t="s">
        <v>1</v>
      </c>
      <c r="C86" s="176"/>
      <c r="D86" s="177"/>
      <c r="E86" s="107">
        <v>3</v>
      </c>
      <c r="F86" s="107"/>
      <c r="G86" s="112">
        <v>3</v>
      </c>
      <c r="H86" s="112"/>
      <c r="I86" s="112"/>
      <c r="J86" s="111">
        <v>10</v>
      </c>
      <c r="K86" s="111">
        <v>8</v>
      </c>
      <c r="L86" s="111">
        <v>1</v>
      </c>
      <c r="M86" s="111">
        <v>1</v>
      </c>
      <c r="N86" s="107">
        <v>4</v>
      </c>
      <c r="O86" s="107">
        <v>3</v>
      </c>
      <c r="P86" s="107"/>
      <c r="Q86" s="107">
        <v>1</v>
      </c>
      <c r="R86" s="107"/>
      <c r="S86" s="107"/>
      <c r="T86" s="107"/>
      <c r="U86" s="107"/>
      <c r="V86" s="107"/>
      <c r="W86" s="107"/>
      <c r="X86" s="107">
        <v>4</v>
      </c>
      <c r="Y86" s="107"/>
      <c r="Z86" s="107"/>
      <c r="AA86" s="107">
        <v>7</v>
      </c>
      <c r="AB86" s="107"/>
      <c r="AC86" s="107">
        <v>3</v>
      </c>
      <c r="AD86" s="107"/>
      <c r="AE86" s="107">
        <v>3</v>
      </c>
      <c r="AF86" s="107"/>
      <c r="AG86" s="108"/>
      <c r="AH86" s="107"/>
      <c r="AI86" s="47"/>
    </row>
    <row r="87" spans="1:35" s="5" customFormat="1" ht="59.25" customHeight="1" x14ac:dyDescent="0.25">
      <c r="A87" s="109" t="s">
        <v>89</v>
      </c>
      <c r="B87" s="175" t="s">
        <v>88</v>
      </c>
      <c r="C87" s="176"/>
      <c r="D87" s="177"/>
      <c r="E87" s="93">
        <f t="shared" ref="E87:AH87" si="6">SUM(E88:E89)</f>
        <v>0</v>
      </c>
      <c r="F87" s="93">
        <f t="shared" si="6"/>
        <v>0</v>
      </c>
      <c r="G87" s="93">
        <f t="shared" si="6"/>
        <v>0</v>
      </c>
      <c r="H87" s="93">
        <f t="shared" si="6"/>
        <v>0</v>
      </c>
      <c r="I87" s="93">
        <f t="shared" si="6"/>
        <v>0</v>
      </c>
      <c r="J87" s="93">
        <f t="shared" si="6"/>
        <v>1</v>
      </c>
      <c r="K87" s="93">
        <f t="shared" si="6"/>
        <v>1</v>
      </c>
      <c r="L87" s="93">
        <f t="shared" si="6"/>
        <v>0</v>
      </c>
      <c r="M87" s="93">
        <f t="shared" si="6"/>
        <v>0</v>
      </c>
      <c r="N87" s="93">
        <f t="shared" si="6"/>
        <v>1</v>
      </c>
      <c r="O87" s="93">
        <f t="shared" si="6"/>
        <v>0</v>
      </c>
      <c r="P87" s="93">
        <f t="shared" si="6"/>
        <v>0</v>
      </c>
      <c r="Q87" s="93">
        <f t="shared" si="6"/>
        <v>1</v>
      </c>
      <c r="R87" s="93">
        <f t="shared" si="6"/>
        <v>0</v>
      </c>
      <c r="S87" s="93">
        <f t="shared" si="6"/>
        <v>0</v>
      </c>
      <c r="T87" s="93">
        <f t="shared" si="6"/>
        <v>0</v>
      </c>
      <c r="U87" s="93">
        <f t="shared" si="6"/>
        <v>0</v>
      </c>
      <c r="V87" s="93">
        <f t="shared" si="6"/>
        <v>0</v>
      </c>
      <c r="W87" s="93">
        <f t="shared" si="6"/>
        <v>0</v>
      </c>
      <c r="X87" s="93">
        <f t="shared" si="6"/>
        <v>1</v>
      </c>
      <c r="Y87" s="93">
        <f t="shared" si="6"/>
        <v>0</v>
      </c>
      <c r="Z87" s="93">
        <f t="shared" si="6"/>
        <v>0</v>
      </c>
      <c r="AA87" s="93">
        <f t="shared" si="6"/>
        <v>0</v>
      </c>
      <c r="AB87" s="93">
        <f t="shared" si="6"/>
        <v>0</v>
      </c>
      <c r="AC87" s="93">
        <f t="shared" si="6"/>
        <v>1</v>
      </c>
      <c r="AD87" s="93">
        <f t="shared" si="6"/>
        <v>0</v>
      </c>
      <c r="AE87" s="93">
        <f t="shared" si="6"/>
        <v>1</v>
      </c>
      <c r="AF87" s="93">
        <f t="shared" si="6"/>
        <v>0</v>
      </c>
      <c r="AG87" s="93">
        <f t="shared" si="6"/>
        <v>0</v>
      </c>
      <c r="AH87" s="93">
        <f t="shared" si="6"/>
        <v>0</v>
      </c>
      <c r="AI87" s="49">
        <f>AI88+AI89</f>
        <v>0</v>
      </c>
    </row>
    <row r="88" spans="1:35" s="8" customFormat="1" ht="40.5" customHeight="1" x14ac:dyDescent="0.25">
      <c r="A88" s="109" t="s">
        <v>87</v>
      </c>
      <c r="B88" s="175" t="s">
        <v>86</v>
      </c>
      <c r="C88" s="176"/>
      <c r="D88" s="177"/>
      <c r="E88" s="112"/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46"/>
    </row>
    <row r="89" spans="1:35" s="8" customFormat="1" ht="30" customHeight="1" x14ac:dyDescent="0.25">
      <c r="A89" s="109" t="s">
        <v>85</v>
      </c>
      <c r="B89" s="175" t="s">
        <v>1</v>
      </c>
      <c r="C89" s="176"/>
      <c r="D89" s="177"/>
      <c r="E89" s="112"/>
      <c r="F89" s="112"/>
      <c r="G89" s="112"/>
      <c r="H89" s="112"/>
      <c r="I89" s="112"/>
      <c r="J89" s="112">
        <v>1</v>
      </c>
      <c r="K89" s="112">
        <v>1</v>
      </c>
      <c r="L89" s="112"/>
      <c r="M89" s="112"/>
      <c r="N89" s="112">
        <v>1</v>
      </c>
      <c r="O89" s="112"/>
      <c r="P89" s="112"/>
      <c r="Q89" s="112">
        <v>1</v>
      </c>
      <c r="R89" s="112"/>
      <c r="S89" s="112"/>
      <c r="T89" s="112"/>
      <c r="U89" s="112"/>
      <c r="V89" s="112"/>
      <c r="W89" s="112"/>
      <c r="X89" s="112">
        <v>1</v>
      </c>
      <c r="Y89" s="112"/>
      <c r="Z89" s="112"/>
      <c r="AA89" s="112"/>
      <c r="AB89" s="112"/>
      <c r="AC89" s="112">
        <v>1</v>
      </c>
      <c r="AD89" s="112"/>
      <c r="AE89" s="112">
        <v>1</v>
      </c>
      <c r="AF89" s="112"/>
      <c r="AG89" s="112"/>
      <c r="AH89" s="112"/>
      <c r="AI89" s="46"/>
    </row>
    <row r="90" spans="1:35" s="8" customFormat="1" ht="66" customHeight="1" x14ac:dyDescent="0.25">
      <c r="A90" s="109" t="s">
        <v>84</v>
      </c>
      <c r="B90" s="175" t="s">
        <v>83</v>
      </c>
      <c r="C90" s="176"/>
      <c r="D90" s="177"/>
      <c r="E90" s="93">
        <f t="shared" ref="E90:AH90" si="7">SUM(E91:E111)</f>
        <v>75</v>
      </c>
      <c r="F90" s="93">
        <f t="shared" si="7"/>
        <v>15</v>
      </c>
      <c r="G90" s="93">
        <f t="shared" si="7"/>
        <v>60</v>
      </c>
      <c r="H90" s="93">
        <f t="shared" si="7"/>
        <v>0</v>
      </c>
      <c r="I90" s="93">
        <f t="shared" si="7"/>
        <v>0</v>
      </c>
      <c r="J90" s="93">
        <f t="shared" si="7"/>
        <v>176</v>
      </c>
      <c r="K90" s="93">
        <f t="shared" si="7"/>
        <v>119</v>
      </c>
      <c r="L90" s="93">
        <f t="shared" si="7"/>
        <v>42</v>
      </c>
      <c r="M90" s="93">
        <f t="shared" si="7"/>
        <v>3</v>
      </c>
      <c r="N90" s="93">
        <f t="shared" si="7"/>
        <v>110</v>
      </c>
      <c r="O90" s="93">
        <f t="shared" si="7"/>
        <v>90</v>
      </c>
      <c r="P90" s="93">
        <f t="shared" si="7"/>
        <v>5</v>
      </c>
      <c r="Q90" s="93">
        <f t="shared" si="7"/>
        <v>4</v>
      </c>
      <c r="R90" s="93">
        <f t="shared" si="7"/>
        <v>0</v>
      </c>
      <c r="S90" s="93">
        <f t="shared" si="7"/>
        <v>11</v>
      </c>
      <c r="T90" s="93">
        <f t="shared" si="7"/>
        <v>0</v>
      </c>
      <c r="U90" s="93">
        <f t="shared" si="7"/>
        <v>7</v>
      </c>
      <c r="V90" s="93">
        <f t="shared" si="7"/>
        <v>4</v>
      </c>
      <c r="W90" s="93">
        <f t="shared" si="7"/>
        <v>3</v>
      </c>
      <c r="X90" s="93">
        <f t="shared" si="7"/>
        <v>113</v>
      </c>
      <c r="Y90" s="93">
        <f t="shared" si="7"/>
        <v>0</v>
      </c>
      <c r="Z90" s="93">
        <f t="shared" si="7"/>
        <v>11</v>
      </c>
      <c r="AA90" s="93">
        <f t="shared" si="7"/>
        <v>81</v>
      </c>
      <c r="AB90" s="93">
        <f t="shared" si="7"/>
        <v>1</v>
      </c>
      <c r="AC90" s="93">
        <f t="shared" si="7"/>
        <v>7</v>
      </c>
      <c r="AD90" s="93">
        <f t="shared" si="7"/>
        <v>2</v>
      </c>
      <c r="AE90" s="93">
        <f t="shared" si="7"/>
        <v>9</v>
      </c>
      <c r="AF90" s="93">
        <f t="shared" si="7"/>
        <v>1</v>
      </c>
      <c r="AG90" s="93">
        <f t="shared" si="7"/>
        <v>0</v>
      </c>
      <c r="AH90" s="93">
        <f t="shared" si="7"/>
        <v>1</v>
      </c>
      <c r="AI90" s="50"/>
    </row>
    <row r="91" spans="1:35" s="8" customFormat="1" ht="30" customHeight="1" x14ac:dyDescent="0.25">
      <c r="A91" s="109" t="s">
        <v>82</v>
      </c>
      <c r="B91" s="175" t="s">
        <v>81</v>
      </c>
      <c r="C91" s="176"/>
      <c r="D91" s="177"/>
      <c r="E91" s="107"/>
      <c r="F91" s="107"/>
      <c r="G91" s="112"/>
      <c r="H91" s="112"/>
      <c r="I91" s="112"/>
      <c r="J91" s="111"/>
      <c r="K91" s="111"/>
      <c r="L91" s="111"/>
      <c r="M91" s="111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8"/>
      <c r="AH91" s="107"/>
      <c r="AI91" s="46"/>
    </row>
    <row r="92" spans="1:35" s="5" customFormat="1" ht="27.75" customHeight="1" x14ac:dyDescent="0.25">
      <c r="A92" s="109" t="s">
        <v>80</v>
      </c>
      <c r="B92" s="175" t="s">
        <v>79</v>
      </c>
      <c r="C92" s="176"/>
      <c r="D92" s="177"/>
      <c r="E92" s="107">
        <v>26</v>
      </c>
      <c r="F92" s="107">
        <v>13</v>
      </c>
      <c r="G92" s="112">
        <v>13</v>
      </c>
      <c r="H92" s="112"/>
      <c r="I92" s="112"/>
      <c r="J92" s="111">
        <v>25</v>
      </c>
      <c r="K92" s="111">
        <v>18</v>
      </c>
      <c r="L92" s="111">
        <v>7</v>
      </c>
      <c r="M92" s="111"/>
      <c r="N92" s="107">
        <v>18</v>
      </c>
      <c r="O92" s="107">
        <v>14</v>
      </c>
      <c r="P92" s="107"/>
      <c r="Q92" s="107"/>
      <c r="R92" s="107"/>
      <c r="S92" s="107">
        <v>4</v>
      </c>
      <c r="T92" s="107"/>
      <c r="U92" s="107">
        <v>1</v>
      </c>
      <c r="V92" s="107">
        <v>3</v>
      </c>
      <c r="W92" s="107"/>
      <c r="X92" s="107">
        <v>18</v>
      </c>
      <c r="Y92" s="107"/>
      <c r="Z92" s="107">
        <v>10</v>
      </c>
      <c r="AA92" s="107">
        <v>26</v>
      </c>
      <c r="AB92" s="107">
        <v>1</v>
      </c>
      <c r="AC92" s="107"/>
      <c r="AD92" s="107"/>
      <c r="AE92" s="107"/>
      <c r="AF92" s="107"/>
      <c r="AG92" s="108"/>
      <c r="AH92" s="107"/>
      <c r="AI92" s="47"/>
    </row>
    <row r="93" spans="1:35" s="5" customFormat="1" ht="41.25" customHeight="1" x14ac:dyDescent="0.25">
      <c r="A93" s="109" t="s">
        <v>78</v>
      </c>
      <c r="B93" s="175" t="s">
        <v>77</v>
      </c>
      <c r="C93" s="176"/>
      <c r="D93" s="177"/>
      <c r="E93" s="107"/>
      <c r="F93" s="107"/>
      <c r="G93" s="112"/>
      <c r="H93" s="112"/>
      <c r="I93" s="112"/>
      <c r="J93" s="111"/>
      <c r="K93" s="111"/>
      <c r="L93" s="111"/>
      <c r="M93" s="111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8"/>
      <c r="AH93" s="107"/>
      <c r="AI93" s="47"/>
    </row>
    <row r="94" spans="1:35" s="5" customFormat="1" ht="38.25" customHeight="1" x14ac:dyDescent="0.25">
      <c r="A94" s="109" t="s">
        <v>76</v>
      </c>
      <c r="B94" s="175" t="s">
        <v>75</v>
      </c>
      <c r="C94" s="176"/>
      <c r="D94" s="177"/>
      <c r="E94" s="107">
        <v>7</v>
      </c>
      <c r="F94" s="107"/>
      <c r="G94" s="112">
        <v>7</v>
      </c>
      <c r="H94" s="112"/>
      <c r="I94" s="112"/>
      <c r="J94" s="111">
        <v>22</v>
      </c>
      <c r="K94" s="111">
        <v>13</v>
      </c>
      <c r="L94" s="111">
        <v>4</v>
      </c>
      <c r="M94" s="111"/>
      <c r="N94" s="107">
        <v>10</v>
      </c>
      <c r="O94" s="107">
        <v>8</v>
      </c>
      <c r="P94" s="107">
        <v>1</v>
      </c>
      <c r="Q94" s="107"/>
      <c r="R94" s="107"/>
      <c r="S94" s="107">
        <v>1</v>
      </c>
      <c r="T94" s="107"/>
      <c r="U94" s="107">
        <v>1</v>
      </c>
      <c r="V94" s="107"/>
      <c r="W94" s="107">
        <v>1</v>
      </c>
      <c r="X94" s="107">
        <v>11</v>
      </c>
      <c r="Y94" s="107"/>
      <c r="Z94" s="107"/>
      <c r="AA94" s="107">
        <v>9</v>
      </c>
      <c r="AB94" s="107"/>
      <c r="AC94" s="107"/>
      <c r="AD94" s="107"/>
      <c r="AE94" s="107"/>
      <c r="AF94" s="107"/>
      <c r="AG94" s="108"/>
      <c r="AH94" s="107"/>
      <c r="AI94" s="47"/>
    </row>
    <row r="95" spans="1:35" s="5" customFormat="1" ht="36" customHeight="1" x14ac:dyDescent="0.25">
      <c r="A95" s="109" t="s">
        <v>74</v>
      </c>
      <c r="B95" s="175" t="s">
        <v>73</v>
      </c>
      <c r="C95" s="176"/>
      <c r="D95" s="177"/>
      <c r="E95" s="107"/>
      <c r="F95" s="107"/>
      <c r="G95" s="112"/>
      <c r="H95" s="112"/>
      <c r="I95" s="112"/>
      <c r="J95" s="111"/>
      <c r="K95" s="111"/>
      <c r="L95" s="111"/>
      <c r="M95" s="111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8"/>
      <c r="AH95" s="107"/>
      <c r="AI95" s="47"/>
    </row>
    <row r="96" spans="1:35" s="5" customFormat="1" ht="42.75" customHeight="1" x14ac:dyDescent="0.25">
      <c r="A96" s="109" t="s">
        <v>72</v>
      </c>
      <c r="B96" s="175" t="s">
        <v>71</v>
      </c>
      <c r="C96" s="176"/>
      <c r="D96" s="177"/>
      <c r="E96" s="107">
        <v>1</v>
      </c>
      <c r="F96" s="107"/>
      <c r="G96" s="112">
        <v>1</v>
      </c>
      <c r="H96" s="112"/>
      <c r="I96" s="112"/>
      <c r="J96" s="111">
        <v>3</v>
      </c>
      <c r="K96" s="111">
        <v>3</v>
      </c>
      <c r="L96" s="111"/>
      <c r="M96" s="111"/>
      <c r="N96" s="107">
        <v>3</v>
      </c>
      <c r="O96" s="107">
        <v>3</v>
      </c>
      <c r="P96" s="107"/>
      <c r="Q96" s="107"/>
      <c r="R96" s="107"/>
      <c r="S96" s="107"/>
      <c r="T96" s="107"/>
      <c r="U96" s="107"/>
      <c r="V96" s="107"/>
      <c r="W96" s="107"/>
      <c r="X96" s="107">
        <v>3</v>
      </c>
      <c r="Y96" s="107"/>
      <c r="Z96" s="107"/>
      <c r="AA96" s="107">
        <v>1</v>
      </c>
      <c r="AB96" s="107"/>
      <c r="AC96" s="107"/>
      <c r="AD96" s="107"/>
      <c r="AE96" s="107"/>
      <c r="AF96" s="107"/>
      <c r="AG96" s="108"/>
      <c r="AH96" s="107"/>
      <c r="AI96" s="47"/>
    </row>
    <row r="97" spans="1:35" s="5" customFormat="1" ht="32.25" customHeight="1" x14ac:dyDescent="0.25">
      <c r="A97" s="109" t="s">
        <v>70</v>
      </c>
      <c r="B97" s="175" t="s">
        <v>69</v>
      </c>
      <c r="C97" s="176"/>
      <c r="D97" s="177"/>
      <c r="E97" s="107">
        <v>3</v>
      </c>
      <c r="F97" s="107"/>
      <c r="G97" s="112">
        <v>3</v>
      </c>
      <c r="H97" s="112"/>
      <c r="I97" s="112"/>
      <c r="J97" s="111"/>
      <c r="K97" s="111"/>
      <c r="L97" s="111"/>
      <c r="M97" s="111"/>
      <c r="N97" s="107">
        <v>3</v>
      </c>
      <c r="O97" s="107">
        <v>2</v>
      </c>
      <c r="P97" s="107"/>
      <c r="Q97" s="107"/>
      <c r="R97" s="107"/>
      <c r="S97" s="107">
        <v>1</v>
      </c>
      <c r="T97" s="107"/>
      <c r="U97" s="107">
        <v>1</v>
      </c>
      <c r="V97" s="107"/>
      <c r="W97" s="107"/>
      <c r="X97" s="107">
        <v>3</v>
      </c>
      <c r="Y97" s="107"/>
      <c r="Z97" s="107"/>
      <c r="AA97" s="107"/>
      <c r="AB97" s="107"/>
      <c r="AC97" s="107"/>
      <c r="AD97" s="107"/>
      <c r="AE97" s="107"/>
      <c r="AF97" s="107"/>
      <c r="AG97" s="108"/>
      <c r="AH97" s="107"/>
      <c r="AI97" s="47"/>
    </row>
    <row r="98" spans="1:35" s="8" customFormat="1" ht="42.75" customHeight="1" x14ac:dyDescent="0.25">
      <c r="A98" s="109" t="s">
        <v>68</v>
      </c>
      <c r="B98" s="175" t="s">
        <v>67</v>
      </c>
      <c r="C98" s="176"/>
      <c r="D98" s="177"/>
      <c r="E98" s="107"/>
      <c r="F98" s="107"/>
      <c r="G98" s="112"/>
      <c r="H98" s="112"/>
      <c r="I98" s="112"/>
      <c r="J98" s="111">
        <v>1</v>
      </c>
      <c r="K98" s="111">
        <v>1</v>
      </c>
      <c r="L98" s="111"/>
      <c r="M98" s="111"/>
      <c r="N98" s="107">
        <v>1</v>
      </c>
      <c r="O98" s="107"/>
      <c r="P98" s="107"/>
      <c r="Q98" s="107"/>
      <c r="R98" s="107"/>
      <c r="S98" s="107">
        <v>1</v>
      </c>
      <c r="T98" s="107"/>
      <c r="U98" s="107">
        <v>1</v>
      </c>
      <c r="V98" s="107"/>
      <c r="W98" s="107"/>
      <c r="X98" s="107">
        <v>1</v>
      </c>
      <c r="Y98" s="107"/>
      <c r="Z98" s="107"/>
      <c r="AA98" s="107"/>
      <c r="AB98" s="107"/>
      <c r="AC98" s="107"/>
      <c r="AD98" s="107"/>
      <c r="AE98" s="107"/>
      <c r="AF98" s="107"/>
      <c r="AG98" s="108"/>
      <c r="AH98" s="107"/>
      <c r="AI98" s="46"/>
    </row>
    <row r="99" spans="1:35" s="5" customFormat="1" ht="25.5" customHeight="1" x14ac:dyDescent="0.25">
      <c r="A99" s="109" t="s">
        <v>66</v>
      </c>
      <c r="B99" s="175" t="s">
        <v>65</v>
      </c>
      <c r="C99" s="176"/>
      <c r="D99" s="177"/>
      <c r="E99" s="107"/>
      <c r="F99" s="107"/>
      <c r="G99" s="112"/>
      <c r="H99" s="112"/>
      <c r="I99" s="112"/>
      <c r="J99" s="111"/>
      <c r="K99" s="111"/>
      <c r="L99" s="111"/>
      <c r="M99" s="111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8"/>
      <c r="AH99" s="107"/>
      <c r="AI99" s="47"/>
    </row>
    <row r="100" spans="1:35" s="5" customFormat="1" ht="22.5" customHeight="1" x14ac:dyDescent="0.25">
      <c r="A100" s="109" t="s">
        <v>64</v>
      </c>
      <c r="B100" s="175" t="s">
        <v>63</v>
      </c>
      <c r="C100" s="176"/>
      <c r="D100" s="177"/>
      <c r="E100" s="107">
        <v>12</v>
      </c>
      <c r="F100" s="107">
        <v>1</v>
      </c>
      <c r="G100" s="112">
        <v>11</v>
      </c>
      <c r="H100" s="112"/>
      <c r="I100" s="112"/>
      <c r="J100" s="111">
        <v>39</v>
      </c>
      <c r="K100" s="111">
        <v>25</v>
      </c>
      <c r="L100" s="111">
        <v>11</v>
      </c>
      <c r="M100" s="111"/>
      <c r="N100" s="107">
        <v>25</v>
      </c>
      <c r="O100" s="107">
        <v>22</v>
      </c>
      <c r="P100" s="107">
        <v>2</v>
      </c>
      <c r="Q100" s="107">
        <v>1</v>
      </c>
      <c r="R100" s="107"/>
      <c r="S100" s="107"/>
      <c r="T100" s="107"/>
      <c r="U100" s="107"/>
      <c r="V100" s="107"/>
      <c r="W100" s="107"/>
      <c r="X100" s="107">
        <v>25</v>
      </c>
      <c r="Y100" s="107"/>
      <c r="Z100" s="107">
        <v>1</v>
      </c>
      <c r="AA100" s="107">
        <v>12</v>
      </c>
      <c r="AB100" s="107"/>
      <c r="AC100" s="107">
        <v>1</v>
      </c>
      <c r="AD100" s="107"/>
      <c r="AE100" s="107">
        <v>1</v>
      </c>
      <c r="AF100" s="107"/>
      <c r="AG100" s="108"/>
      <c r="AH100" s="107"/>
      <c r="AI100" s="47"/>
    </row>
    <row r="101" spans="1:35" s="8" customFormat="1" ht="31.5" customHeight="1" x14ac:dyDescent="0.25">
      <c r="A101" s="109" t="s">
        <v>62</v>
      </c>
      <c r="B101" s="175" t="s">
        <v>61</v>
      </c>
      <c r="C101" s="176"/>
      <c r="D101" s="177"/>
      <c r="E101" s="107"/>
      <c r="F101" s="107"/>
      <c r="G101" s="112"/>
      <c r="H101" s="112"/>
      <c r="I101" s="112"/>
      <c r="J101" s="111"/>
      <c r="K101" s="111"/>
      <c r="L101" s="111"/>
      <c r="M101" s="111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8"/>
      <c r="AH101" s="107"/>
      <c r="AI101" s="46"/>
    </row>
    <row r="102" spans="1:35" s="5" customFormat="1" ht="44.25" customHeight="1" x14ac:dyDescent="0.25">
      <c r="A102" s="109" t="s">
        <v>60</v>
      </c>
      <c r="B102" s="175" t="s">
        <v>59</v>
      </c>
      <c r="C102" s="176"/>
      <c r="D102" s="177"/>
      <c r="E102" s="107">
        <v>4</v>
      </c>
      <c r="F102" s="107">
        <v>1</v>
      </c>
      <c r="G102" s="112">
        <v>3</v>
      </c>
      <c r="H102" s="112"/>
      <c r="I102" s="112"/>
      <c r="J102" s="111">
        <v>11</v>
      </c>
      <c r="K102" s="111">
        <v>6</v>
      </c>
      <c r="L102" s="111">
        <v>2</v>
      </c>
      <c r="M102" s="111">
        <v>2</v>
      </c>
      <c r="N102" s="107">
        <v>9</v>
      </c>
      <c r="O102" s="107">
        <v>7</v>
      </c>
      <c r="P102" s="107"/>
      <c r="Q102" s="107">
        <v>1</v>
      </c>
      <c r="R102" s="107"/>
      <c r="S102" s="107">
        <v>1</v>
      </c>
      <c r="T102" s="107"/>
      <c r="U102" s="107">
        <v>1</v>
      </c>
      <c r="V102" s="107"/>
      <c r="W102" s="107"/>
      <c r="X102" s="107">
        <v>9</v>
      </c>
      <c r="Y102" s="107"/>
      <c r="Z102" s="107"/>
      <c r="AA102" s="107">
        <v>1</v>
      </c>
      <c r="AB102" s="107"/>
      <c r="AC102" s="107">
        <v>1</v>
      </c>
      <c r="AD102" s="107">
        <v>1</v>
      </c>
      <c r="AE102" s="107">
        <v>2</v>
      </c>
      <c r="AF102" s="107"/>
      <c r="AG102" s="108"/>
      <c r="AH102" s="107"/>
      <c r="AI102" s="47"/>
    </row>
    <row r="103" spans="1:35" s="5" customFormat="1" ht="44.25" customHeight="1" x14ac:dyDescent="0.25">
      <c r="A103" s="109" t="s">
        <v>58</v>
      </c>
      <c r="B103" s="175" t="s">
        <v>57</v>
      </c>
      <c r="C103" s="176"/>
      <c r="D103" s="177"/>
      <c r="E103" s="107">
        <v>1</v>
      </c>
      <c r="F103" s="107"/>
      <c r="G103" s="112">
        <v>1</v>
      </c>
      <c r="H103" s="112"/>
      <c r="I103" s="112"/>
      <c r="J103" s="111">
        <v>3</v>
      </c>
      <c r="K103" s="111">
        <v>3</v>
      </c>
      <c r="L103" s="111"/>
      <c r="M103" s="111"/>
      <c r="N103" s="107">
        <v>2</v>
      </c>
      <c r="O103" s="107">
        <v>2</v>
      </c>
      <c r="P103" s="107"/>
      <c r="Q103" s="107"/>
      <c r="R103" s="107"/>
      <c r="S103" s="107"/>
      <c r="T103" s="107"/>
      <c r="U103" s="107"/>
      <c r="V103" s="107"/>
      <c r="W103" s="107"/>
      <c r="X103" s="107">
        <v>2</v>
      </c>
      <c r="Y103" s="107"/>
      <c r="Z103" s="107"/>
      <c r="AA103" s="107">
        <v>2</v>
      </c>
      <c r="AB103" s="107"/>
      <c r="AC103" s="107"/>
      <c r="AD103" s="107"/>
      <c r="AE103" s="107"/>
      <c r="AF103" s="107"/>
      <c r="AG103" s="108"/>
      <c r="AH103" s="107"/>
      <c r="AI103" s="47"/>
    </row>
    <row r="104" spans="1:35" s="5" customFormat="1" ht="44.25" customHeight="1" x14ac:dyDescent="0.25">
      <c r="A104" s="109" t="s">
        <v>56</v>
      </c>
      <c r="B104" s="175" t="s">
        <v>55</v>
      </c>
      <c r="C104" s="176"/>
      <c r="D104" s="177"/>
      <c r="E104" s="107">
        <v>2</v>
      </c>
      <c r="F104" s="107"/>
      <c r="G104" s="112">
        <v>2</v>
      </c>
      <c r="H104" s="112"/>
      <c r="I104" s="112"/>
      <c r="J104" s="111">
        <v>3</v>
      </c>
      <c r="K104" s="111">
        <v>2</v>
      </c>
      <c r="L104" s="111">
        <v>1</v>
      </c>
      <c r="M104" s="111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>
        <v>1</v>
      </c>
      <c r="X104" s="107">
        <v>1</v>
      </c>
      <c r="Y104" s="107"/>
      <c r="Z104" s="107"/>
      <c r="AA104" s="107">
        <v>3</v>
      </c>
      <c r="AB104" s="107"/>
      <c r="AC104" s="107"/>
      <c r="AD104" s="107">
        <v>1</v>
      </c>
      <c r="AE104" s="107">
        <v>1</v>
      </c>
      <c r="AF104" s="107"/>
      <c r="AG104" s="108"/>
      <c r="AH104" s="107"/>
      <c r="AI104" s="47"/>
    </row>
    <row r="105" spans="1:35" s="5" customFormat="1" ht="44.25" customHeight="1" x14ac:dyDescent="0.25">
      <c r="A105" s="109" t="s">
        <v>54</v>
      </c>
      <c r="B105" s="175" t="s">
        <v>53</v>
      </c>
      <c r="C105" s="176"/>
      <c r="D105" s="177"/>
      <c r="E105" s="107"/>
      <c r="F105" s="107"/>
      <c r="G105" s="112"/>
      <c r="H105" s="112"/>
      <c r="I105" s="112"/>
      <c r="J105" s="111"/>
      <c r="K105" s="111"/>
      <c r="L105" s="111"/>
      <c r="M105" s="111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8"/>
      <c r="AH105" s="107"/>
      <c r="AI105" s="47"/>
    </row>
    <row r="106" spans="1:35" s="5" customFormat="1" ht="59.25" customHeight="1" x14ac:dyDescent="0.25">
      <c r="A106" s="109" t="s">
        <v>52</v>
      </c>
      <c r="B106" s="175" t="s">
        <v>51</v>
      </c>
      <c r="C106" s="176"/>
      <c r="D106" s="177"/>
      <c r="E106" s="107">
        <v>14</v>
      </c>
      <c r="F106" s="107"/>
      <c r="G106" s="112">
        <v>14</v>
      </c>
      <c r="H106" s="112"/>
      <c r="I106" s="112"/>
      <c r="J106" s="111">
        <v>39</v>
      </c>
      <c r="K106" s="111">
        <v>30</v>
      </c>
      <c r="L106" s="111">
        <v>7</v>
      </c>
      <c r="M106" s="111">
        <v>1</v>
      </c>
      <c r="N106" s="107">
        <v>26</v>
      </c>
      <c r="O106" s="107">
        <v>21</v>
      </c>
      <c r="P106" s="107">
        <v>2</v>
      </c>
      <c r="Q106" s="107">
        <v>1</v>
      </c>
      <c r="R106" s="107"/>
      <c r="S106" s="107">
        <v>2</v>
      </c>
      <c r="T106" s="107"/>
      <c r="U106" s="107">
        <v>1</v>
      </c>
      <c r="V106" s="107">
        <v>1</v>
      </c>
      <c r="W106" s="107"/>
      <c r="X106" s="107">
        <v>26</v>
      </c>
      <c r="Y106" s="107"/>
      <c r="Z106" s="107"/>
      <c r="AA106" s="107">
        <v>18</v>
      </c>
      <c r="AB106" s="107"/>
      <c r="AC106" s="107">
        <v>3</v>
      </c>
      <c r="AD106" s="107"/>
      <c r="AE106" s="107">
        <v>3</v>
      </c>
      <c r="AF106" s="107"/>
      <c r="AG106" s="108"/>
      <c r="AH106" s="107"/>
      <c r="AI106" s="47"/>
    </row>
    <row r="107" spans="1:35" s="5" customFormat="1" ht="30" customHeight="1" x14ac:dyDescent="0.25">
      <c r="A107" s="109" t="s">
        <v>50</v>
      </c>
      <c r="B107" s="175" t="s">
        <v>49</v>
      </c>
      <c r="C107" s="176"/>
      <c r="D107" s="177"/>
      <c r="E107" s="107"/>
      <c r="F107" s="107"/>
      <c r="G107" s="112"/>
      <c r="H107" s="112"/>
      <c r="I107" s="112"/>
      <c r="J107" s="111">
        <v>6</v>
      </c>
      <c r="K107" s="111">
        <v>2</v>
      </c>
      <c r="L107" s="111">
        <v>4</v>
      </c>
      <c r="M107" s="111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>
        <v>2</v>
      </c>
      <c r="AB107" s="107"/>
      <c r="AC107" s="107"/>
      <c r="AD107" s="107"/>
      <c r="AE107" s="107"/>
      <c r="AF107" s="107"/>
      <c r="AG107" s="108"/>
      <c r="AH107" s="107"/>
      <c r="AI107" s="47"/>
    </row>
    <row r="108" spans="1:35" s="5" customFormat="1" ht="32.25" customHeight="1" x14ac:dyDescent="0.25">
      <c r="A108" s="109" t="s">
        <v>48</v>
      </c>
      <c r="B108" s="175" t="s">
        <v>47</v>
      </c>
      <c r="C108" s="176"/>
      <c r="D108" s="177"/>
      <c r="E108" s="107"/>
      <c r="F108" s="107"/>
      <c r="G108" s="112"/>
      <c r="H108" s="112"/>
      <c r="I108" s="112"/>
      <c r="J108" s="111"/>
      <c r="K108" s="111"/>
      <c r="L108" s="111"/>
      <c r="M108" s="111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8"/>
      <c r="AH108" s="107"/>
      <c r="AI108" s="47"/>
    </row>
    <row r="109" spans="1:35" s="5" customFormat="1" ht="24.75" customHeight="1" x14ac:dyDescent="0.25">
      <c r="A109" s="109" t="s">
        <v>46</v>
      </c>
      <c r="B109" s="129" t="s">
        <v>45</v>
      </c>
      <c r="C109" s="129"/>
      <c r="D109" s="129"/>
      <c r="E109" s="107">
        <v>2</v>
      </c>
      <c r="F109" s="107"/>
      <c r="G109" s="112">
        <v>2</v>
      </c>
      <c r="H109" s="112"/>
      <c r="I109" s="112"/>
      <c r="J109" s="111">
        <v>10</v>
      </c>
      <c r="K109" s="111">
        <v>5</v>
      </c>
      <c r="L109" s="111">
        <v>5</v>
      </c>
      <c r="M109" s="111"/>
      <c r="N109" s="107">
        <v>5</v>
      </c>
      <c r="O109" s="107">
        <v>4</v>
      </c>
      <c r="P109" s="107"/>
      <c r="Q109" s="107">
        <v>1</v>
      </c>
      <c r="R109" s="107"/>
      <c r="S109" s="107"/>
      <c r="T109" s="107"/>
      <c r="U109" s="107"/>
      <c r="V109" s="107"/>
      <c r="W109" s="107"/>
      <c r="X109" s="107">
        <v>5</v>
      </c>
      <c r="Y109" s="107"/>
      <c r="Z109" s="107"/>
      <c r="AA109" s="107">
        <v>2</v>
      </c>
      <c r="AB109" s="107"/>
      <c r="AC109" s="107">
        <v>1</v>
      </c>
      <c r="AD109" s="107"/>
      <c r="AE109" s="107">
        <v>1</v>
      </c>
      <c r="AF109" s="107"/>
      <c r="AG109" s="108"/>
      <c r="AH109" s="107"/>
      <c r="AI109" s="47"/>
    </row>
    <row r="110" spans="1:35" s="5" customFormat="1" ht="39" customHeight="1" x14ac:dyDescent="0.25">
      <c r="A110" s="109" t="s">
        <v>44</v>
      </c>
      <c r="B110" s="175" t="s">
        <v>43</v>
      </c>
      <c r="C110" s="176"/>
      <c r="D110" s="177"/>
      <c r="E110" s="107"/>
      <c r="F110" s="107"/>
      <c r="G110" s="112"/>
      <c r="H110" s="112"/>
      <c r="I110" s="112"/>
      <c r="J110" s="111"/>
      <c r="K110" s="111"/>
      <c r="L110" s="111"/>
      <c r="M110" s="111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8"/>
      <c r="AH110" s="107"/>
      <c r="AI110" s="47"/>
    </row>
    <row r="111" spans="1:35" s="5" customFormat="1" ht="33.75" customHeight="1" x14ac:dyDescent="0.25">
      <c r="A111" s="109" t="s">
        <v>42</v>
      </c>
      <c r="B111" s="175" t="s">
        <v>1</v>
      </c>
      <c r="C111" s="176"/>
      <c r="D111" s="177"/>
      <c r="E111" s="107">
        <v>3</v>
      </c>
      <c r="F111" s="107"/>
      <c r="G111" s="112">
        <v>3</v>
      </c>
      <c r="H111" s="112"/>
      <c r="I111" s="112"/>
      <c r="J111" s="111">
        <v>14</v>
      </c>
      <c r="K111" s="111">
        <v>11</v>
      </c>
      <c r="L111" s="111">
        <v>1</v>
      </c>
      <c r="M111" s="111"/>
      <c r="N111" s="107">
        <v>8</v>
      </c>
      <c r="O111" s="107">
        <v>7</v>
      </c>
      <c r="P111" s="107"/>
      <c r="Q111" s="107"/>
      <c r="R111" s="107"/>
      <c r="S111" s="107">
        <v>1</v>
      </c>
      <c r="T111" s="107"/>
      <c r="U111" s="107">
        <v>1</v>
      </c>
      <c r="V111" s="107"/>
      <c r="W111" s="107">
        <v>1</v>
      </c>
      <c r="X111" s="107">
        <v>9</v>
      </c>
      <c r="Y111" s="107"/>
      <c r="Z111" s="107"/>
      <c r="AA111" s="107">
        <v>5</v>
      </c>
      <c r="AB111" s="107"/>
      <c r="AC111" s="107">
        <v>1</v>
      </c>
      <c r="AD111" s="107"/>
      <c r="AE111" s="107">
        <v>1</v>
      </c>
      <c r="AF111" s="107">
        <v>1</v>
      </c>
      <c r="AG111" s="108"/>
      <c r="AH111" s="107">
        <v>1</v>
      </c>
      <c r="AI111" s="47"/>
    </row>
    <row r="112" spans="1:35" s="5" customFormat="1" ht="49.5" customHeight="1" x14ac:dyDescent="0.25">
      <c r="A112" s="109" t="s">
        <v>41</v>
      </c>
      <c r="B112" s="175" t="s">
        <v>40</v>
      </c>
      <c r="C112" s="176"/>
      <c r="D112" s="177"/>
      <c r="E112" s="93">
        <f t="shared" ref="E112:AH112" si="8">SUM(E113:E115)</f>
        <v>1</v>
      </c>
      <c r="F112" s="93">
        <f t="shared" si="8"/>
        <v>0</v>
      </c>
      <c r="G112" s="93">
        <f t="shared" si="8"/>
        <v>1</v>
      </c>
      <c r="H112" s="93">
        <f t="shared" si="8"/>
        <v>0</v>
      </c>
      <c r="I112" s="93">
        <f t="shared" si="8"/>
        <v>0</v>
      </c>
      <c r="J112" s="93">
        <f t="shared" si="8"/>
        <v>0</v>
      </c>
      <c r="K112" s="93">
        <f t="shared" si="8"/>
        <v>0</v>
      </c>
      <c r="L112" s="93">
        <f t="shared" si="8"/>
        <v>0</v>
      </c>
      <c r="M112" s="93">
        <f t="shared" si="8"/>
        <v>0</v>
      </c>
      <c r="N112" s="93">
        <f t="shared" si="8"/>
        <v>1</v>
      </c>
      <c r="O112" s="93">
        <f t="shared" si="8"/>
        <v>0</v>
      </c>
      <c r="P112" s="93">
        <f t="shared" si="8"/>
        <v>0</v>
      </c>
      <c r="Q112" s="93">
        <f t="shared" si="8"/>
        <v>0</v>
      </c>
      <c r="R112" s="93">
        <f t="shared" si="8"/>
        <v>0</v>
      </c>
      <c r="S112" s="93">
        <f t="shared" si="8"/>
        <v>1</v>
      </c>
      <c r="T112" s="93">
        <f t="shared" si="8"/>
        <v>0</v>
      </c>
      <c r="U112" s="93">
        <f t="shared" si="8"/>
        <v>1</v>
      </c>
      <c r="V112" s="93">
        <f t="shared" si="8"/>
        <v>0</v>
      </c>
      <c r="W112" s="93">
        <f t="shared" si="8"/>
        <v>0</v>
      </c>
      <c r="X112" s="93">
        <f t="shared" si="8"/>
        <v>1</v>
      </c>
      <c r="Y112" s="93">
        <f t="shared" si="8"/>
        <v>0</v>
      </c>
      <c r="Z112" s="93">
        <f t="shared" si="8"/>
        <v>0</v>
      </c>
      <c r="AA112" s="93">
        <f t="shared" si="8"/>
        <v>0</v>
      </c>
      <c r="AB112" s="93">
        <f t="shared" si="8"/>
        <v>0</v>
      </c>
      <c r="AC112" s="93">
        <f t="shared" si="8"/>
        <v>0</v>
      </c>
      <c r="AD112" s="93">
        <f t="shared" si="8"/>
        <v>0</v>
      </c>
      <c r="AE112" s="93">
        <f t="shared" si="8"/>
        <v>0</v>
      </c>
      <c r="AF112" s="93">
        <f t="shared" si="8"/>
        <v>0</v>
      </c>
      <c r="AG112" s="93">
        <f t="shared" si="8"/>
        <v>0</v>
      </c>
      <c r="AH112" s="93">
        <f t="shared" si="8"/>
        <v>0</v>
      </c>
      <c r="AI112" s="48"/>
    </row>
    <row r="113" spans="1:35" s="5" customFormat="1" ht="70.5" customHeight="1" x14ac:dyDescent="0.25">
      <c r="A113" s="109" t="s">
        <v>39</v>
      </c>
      <c r="B113" s="175" t="s">
        <v>38</v>
      </c>
      <c r="C113" s="176"/>
      <c r="D113" s="177"/>
      <c r="E113" s="112"/>
      <c r="F113" s="112"/>
      <c r="G113" s="112"/>
      <c r="H113" s="112"/>
      <c r="I113" s="112"/>
      <c r="J113" s="112"/>
      <c r="K113" s="112"/>
      <c r="L113" s="112"/>
      <c r="M113" s="112"/>
      <c r="N113" s="112"/>
      <c r="O113" s="112"/>
      <c r="P113" s="112"/>
      <c r="Q113" s="112"/>
      <c r="R113" s="112"/>
      <c r="S113" s="112"/>
      <c r="T113" s="112"/>
      <c r="U113" s="112"/>
      <c r="V113" s="112"/>
      <c r="W113" s="112"/>
      <c r="X113" s="112"/>
      <c r="Y113" s="112"/>
      <c r="Z113" s="112"/>
      <c r="AA113" s="112"/>
      <c r="AB113" s="112"/>
      <c r="AC113" s="112"/>
      <c r="AD113" s="112"/>
      <c r="AE113" s="112"/>
      <c r="AF113" s="112"/>
      <c r="AG113" s="112"/>
      <c r="AH113" s="112"/>
      <c r="AI113" s="47"/>
    </row>
    <row r="114" spans="1:35" s="5" customFormat="1" ht="29.25" customHeight="1" x14ac:dyDescent="0.25">
      <c r="A114" s="109" t="s">
        <v>37</v>
      </c>
      <c r="B114" s="175" t="s">
        <v>36</v>
      </c>
      <c r="C114" s="176"/>
      <c r="D114" s="177"/>
      <c r="E114" s="112"/>
      <c r="F114" s="112"/>
      <c r="G114" s="112"/>
      <c r="H114" s="112"/>
      <c r="I114" s="112"/>
      <c r="J114" s="112"/>
      <c r="K114" s="112"/>
      <c r="L114" s="112"/>
      <c r="M114" s="112"/>
      <c r="N114" s="112"/>
      <c r="O114" s="112"/>
      <c r="P114" s="112"/>
      <c r="Q114" s="112"/>
      <c r="R114" s="112"/>
      <c r="S114" s="112"/>
      <c r="T114" s="112"/>
      <c r="U114" s="112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47"/>
    </row>
    <row r="115" spans="1:35" s="5" customFormat="1" ht="39" customHeight="1" x14ac:dyDescent="0.25">
      <c r="A115" s="109" t="s">
        <v>35</v>
      </c>
      <c r="B115" s="175" t="s">
        <v>1</v>
      </c>
      <c r="C115" s="176"/>
      <c r="D115" s="177"/>
      <c r="E115" s="112">
        <v>1</v>
      </c>
      <c r="F115" s="112"/>
      <c r="G115" s="112">
        <v>1</v>
      </c>
      <c r="H115" s="112"/>
      <c r="I115" s="112"/>
      <c r="J115" s="112"/>
      <c r="K115" s="112"/>
      <c r="L115" s="112"/>
      <c r="M115" s="112"/>
      <c r="N115" s="112">
        <v>1</v>
      </c>
      <c r="O115" s="112"/>
      <c r="P115" s="112"/>
      <c r="Q115" s="112"/>
      <c r="R115" s="112"/>
      <c r="S115" s="112">
        <v>1</v>
      </c>
      <c r="T115" s="112"/>
      <c r="U115" s="112">
        <v>1</v>
      </c>
      <c r="V115" s="112"/>
      <c r="W115" s="112"/>
      <c r="X115" s="112">
        <v>1</v>
      </c>
      <c r="Y115" s="112"/>
      <c r="Z115" s="112"/>
      <c r="AA115" s="112"/>
      <c r="AB115" s="112"/>
      <c r="AC115" s="112"/>
      <c r="AD115" s="112"/>
      <c r="AE115" s="112"/>
      <c r="AF115" s="112"/>
      <c r="AG115" s="112"/>
      <c r="AH115" s="112"/>
      <c r="AI115" s="47"/>
    </row>
    <row r="116" spans="1:35" s="8" customFormat="1" ht="30" customHeight="1" x14ac:dyDescent="0.25">
      <c r="A116" s="109" t="s">
        <v>34</v>
      </c>
      <c r="B116" s="175" t="s">
        <v>33</v>
      </c>
      <c r="C116" s="176"/>
      <c r="D116" s="177"/>
      <c r="E116" s="93">
        <f t="shared" ref="E116:AH116" si="9">SUM(E117:E124)</f>
        <v>2260</v>
      </c>
      <c r="F116" s="93">
        <f t="shared" si="9"/>
        <v>200</v>
      </c>
      <c r="G116" s="93">
        <f t="shared" si="9"/>
        <v>2051</v>
      </c>
      <c r="H116" s="93">
        <f t="shared" si="9"/>
        <v>9</v>
      </c>
      <c r="I116" s="93">
        <f t="shared" si="9"/>
        <v>0</v>
      </c>
      <c r="J116" s="93">
        <f t="shared" si="9"/>
        <v>11512</v>
      </c>
      <c r="K116" s="93">
        <f t="shared" si="9"/>
        <v>10160</v>
      </c>
      <c r="L116" s="93">
        <f t="shared" si="9"/>
        <v>847</v>
      </c>
      <c r="M116" s="93">
        <f t="shared" si="9"/>
        <v>3</v>
      </c>
      <c r="N116" s="93">
        <f t="shared" si="9"/>
        <v>7207</v>
      </c>
      <c r="O116" s="93">
        <f t="shared" si="9"/>
        <v>6283</v>
      </c>
      <c r="P116" s="93">
        <f t="shared" si="9"/>
        <v>345</v>
      </c>
      <c r="Q116" s="93">
        <f t="shared" si="9"/>
        <v>86</v>
      </c>
      <c r="R116" s="93">
        <f t="shared" si="9"/>
        <v>0</v>
      </c>
      <c r="S116" s="93">
        <f t="shared" si="9"/>
        <v>493</v>
      </c>
      <c r="T116" s="93">
        <f t="shared" si="9"/>
        <v>86</v>
      </c>
      <c r="U116" s="93">
        <f>SUM(U117:U124)</f>
        <v>357</v>
      </c>
      <c r="V116" s="93">
        <f t="shared" si="9"/>
        <v>50</v>
      </c>
      <c r="W116" s="93">
        <f t="shared" si="9"/>
        <v>18</v>
      </c>
      <c r="X116" s="93">
        <f t="shared" si="9"/>
        <v>7225</v>
      </c>
      <c r="Y116" s="93">
        <f t="shared" si="9"/>
        <v>7</v>
      </c>
      <c r="Z116" s="93">
        <f t="shared" si="9"/>
        <v>68</v>
      </c>
      <c r="AA116" s="93">
        <f t="shared" si="9"/>
        <v>5178</v>
      </c>
      <c r="AB116" s="93">
        <f t="shared" si="9"/>
        <v>119</v>
      </c>
      <c r="AC116" s="93">
        <f t="shared" si="9"/>
        <v>35</v>
      </c>
      <c r="AD116" s="93">
        <f t="shared" si="9"/>
        <v>62</v>
      </c>
      <c r="AE116" s="93">
        <f t="shared" si="9"/>
        <v>97</v>
      </c>
      <c r="AF116" s="93">
        <f t="shared" si="9"/>
        <v>3</v>
      </c>
      <c r="AG116" s="93">
        <f t="shared" si="9"/>
        <v>47</v>
      </c>
      <c r="AH116" s="93">
        <f t="shared" si="9"/>
        <v>50</v>
      </c>
      <c r="AI116" s="50"/>
    </row>
    <row r="117" spans="1:35" s="5" customFormat="1" ht="19.5" customHeight="1" x14ac:dyDescent="0.25">
      <c r="A117" s="109" t="s">
        <v>32</v>
      </c>
      <c r="B117" s="175" t="s">
        <v>31</v>
      </c>
      <c r="C117" s="176"/>
      <c r="D117" s="177"/>
      <c r="E117" s="107">
        <v>2224</v>
      </c>
      <c r="F117" s="107">
        <v>191</v>
      </c>
      <c r="G117" s="112">
        <v>2024</v>
      </c>
      <c r="H117" s="112">
        <v>9</v>
      </c>
      <c r="I117" s="112"/>
      <c r="J117" s="111">
        <v>11479</v>
      </c>
      <c r="K117" s="111">
        <v>10140</v>
      </c>
      <c r="L117" s="111">
        <v>839</v>
      </c>
      <c r="M117" s="111">
        <v>3</v>
      </c>
      <c r="N117" s="107">
        <v>7192</v>
      </c>
      <c r="O117" s="107">
        <v>6276</v>
      </c>
      <c r="P117" s="107">
        <v>344</v>
      </c>
      <c r="Q117" s="107">
        <v>83</v>
      </c>
      <c r="R117" s="107"/>
      <c r="S117" s="107">
        <v>489</v>
      </c>
      <c r="T117" s="123">
        <v>86</v>
      </c>
      <c r="U117" s="124">
        <v>354</v>
      </c>
      <c r="V117" s="123">
        <v>49</v>
      </c>
      <c r="W117" s="107">
        <v>14</v>
      </c>
      <c r="X117" s="107">
        <v>7206</v>
      </c>
      <c r="Y117" s="107">
        <v>7</v>
      </c>
      <c r="Z117" s="107">
        <v>65</v>
      </c>
      <c r="AA117" s="107">
        <v>5141</v>
      </c>
      <c r="AB117" s="107">
        <v>114</v>
      </c>
      <c r="AC117" s="107">
        <v>31</v>
      </c>
      <c r="AD117" s="107">
        <v>62</v>
      </c>
      <c r="AE117" s="107">
        <v>93</v>
      </c>
      <c r="AF117" s="107">
        <v>2</v>
      </c>
      <c r="AG117" s="108">
        <v>47</v>
      </c>
      <c r="AH117" s="107">
        <v>49</v>
      </c>
      <c r="AI117" s="47"/>
    </row>
    <row r="118" spans="1:35" s="5" customFormat="1" ht="33.75" customHeight="1" x14ac:dyDescent="0.25">
      <c r="A118" s="109" t="s">
        <v>30</v>
      </c>
      <c r="B118" s="175" t="s">
        <v>29</v>
      </c>
      <c r="C118" s="176"/>
      <c r="D118" s="177"/>
      <c r="E118" s="107">
        <v>3</v>
      </c>
      <c r="F118" s="107"/>
      <c r="G118" s="112">
        <v>3</v>
      </c>
      <c r="H118" s="112"/>
      <c r="I118" s="112"/>
      <c r="J118" s="111"/>
      <c r="K118" s="111"/>
      <c r="L118" s="111"/>
      <c r="M118" s="111"/>
      <c r="N118" s="107">
        <v>2</v>
      </c>
      <c r="O118" s="107"/>
      <c r="P118" s="107"/>
      <c r="Q118" s="107">
        <v>1</v>
      </c>
      <c r="R118" s="107"/>
      <c r="S118" s="107">
        <v>1</v>
      </c>
      <c r="T118" s="107"/>
      <c r="U118" s="107">
        <v>1</v>
      </c>
      <c r="V118" s="107"/>
      <c r="W118" s="107"/>
      <c r="X118" s="107">
        <v>2</v>
      </c>
      <c r="Y118" s="107"/>
      <c r="Z118" s="107"/>
      <c r="AA118" s="107">
        <v>1</v>
      </c>
      <c r="AB118" s="107"/>
      <c r="AC118" s="107">
        <v>1</v>
      </c>
      <c r="AD118" s="107"/>
      <c r="AE118" s="107">
        <v>1</v>
      </c>
      <c r="AF118" s="107"/>
      <c r="AG118" s="108"/>
      <c r="AH118" s="107"/>
      <c r="AI118" s="47"/>
    </row>
    <row r="119" spans="1:35" s="5" customFormat="1" ht="63" customHeight="1" x14ac:dyDescent="0.25">
      <c r="A119" s="109" t="s">
        <v>28</v>
      </c>
      <c r="B119" s="175" t="s">
        <v>27</v>
      </c>
      <c r="C119" s="176"/>
      <c r="D119" s="177"/>
      <c r="E119" s="107">
        <v>19</v>
      </c>
      <c r="F119" s="107">
        <v>6</v>
      </c>
      <c r="G119" s="112">
        <v>13</v>
      </c>
      <c r="H119" s="112"/>
      <c r="I119" s="112"/>
      <c r="J119" s="111">
        <v>21</v>
      </c>
      <c r="K119" s="111">
        <v>16</v>
      </c>
      <c r="L119" s="111">
        <v>1</v>
      </c>
      <c r="M119" s="111"/>
      <c r="N119" s="107">
        <v>7</v>
      </c>
      <c r="O119" s="107">
        <v>5</v>
      </c>
      <c r="P119" s="107"/>
      <c r="Q119" s="107">
        <v>1</v>
      </c>
      <c r="R119" s="107"/>
      <c r="S119" s="107">
        <v>1</v>
      </c>
      <c r="T119" s="107"/>
      <c r="U119" s="107">
        <v>1</v>
      </c>
      <c r="V119" s="107"/>
      <c r="W119" s="107"/>
      <c r="X119" s="107">
        <v>7</v>
      </c>
      <c r="Y119" s="107"/>
      <c r="Z119" s="107">
        <v>1</v>
      </c>
      <c r="AA119" s="107">
        <v>28</v>
      </c>
      <c r="AB119" s="107">
        <v>3</v>
      </c>
      <c r="AC119" s="107">
        <v>3</v>
      </c>
      <c r="AD119" s="107"/>
      <c r="AE119" s="107">
        <v>3</v>
      </c>
      <c r="AF119" s="107">
        <v>1</v>
      </c>
      <c r="AG119" s="108"/>
      <c r="AH119" s="107">
        <v>1</v>
      </c>
      <c r="AI119" s="47"/>
    </row>
    <row r="120" spans="1:35" s="5" customFormat="1" ht="14.25" customHeight="1" x14ac:dyDescent="0.25">
      <c r="A120" s="109" t="s">
        <v>26</v>
      </c>
      <c r="B120" s="175" t="s">
        <v>25</v>
      </c>
      <c r="C120" s="176"/>
      <c r="D120" s="177"/>
      <c r="E120" s="107"/>
      <c r="F120" s="107"/>
      <c r="G120" s="112"/>
      <c r="H120" s="112"/>
      <c r="I120" s="112"/>
      <c r="J120" s="111">
        <v>2</v>
      </c>
      <c r="K120" s="111"/>
      <c r="L120" s="111">
        <v>2</v>
      </c>
      <c r="M120" s="111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8"/>
      <c r="AH120" s="107"/>
      <c r="AI120" s="46"/>
    </row>
    <row r="121" spans="1:35" s="5" customFormat="1" ht="43.5" customHeight="1" x14ac:dyDescent="0.25">
      <c r="A121" s="109" t="s">
        <v>24</v>
      </c>
      <c r="B121" s="175" t="s">
        <v>23</v>
      </c>
      <c r="C121" s="176"/>
      <c r="D121" s="177"/>
      <c r="E121" s="107">
        <v>1</v>
      </c>
      <c r="F121" s="107">
        <v>1</v>
      </c>
      <c r="G121" s="112"/>
      <c r="H121" s="112"/>
      <c r="I121" s="112"/>
      <c r="J121" s="111">
        <v>1</v>
      </c>
      <c r="K121" s="111">
        <v>1</v>
      </c>
      <c r="L121" s="111"/>
      <c r="M121" s="111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>
        <v>1</v>
      </c>
      <c r="AA121" s="107">
        <v>2</v>
      </c>
      <c r="AB121" s="107">
        <v>1</v>
      </c>
      <c r="AC121" s="107"/>
      <c r="AD121" s="107"/>
      <c r="AE121" s="107"/>
      <c r="AF121" s="107"/>
      <c r="AG121" s="108"/>
      <c r="AH121" s="107"/>
      <c r="AI121" s="47"/>
    </row>
    <row r="122" spans="1:35" s="5" customFormat="1" ht="48" customHeight="1" x14ac:dyDescent="0.25">
      <c r="A122" s="109" t="s">
        <v>22</v>
      </c>
      <c r="B122" s="175" t="s">
        <v>21</v>
      </c>
      <c r="C122" s="176"/>
      <c r="D122" s="177"/>
      <c r="E122" s="107">
        <v>1</v>
      </c>
      <c r="F122" s="107"/>
      <c r="G122" s="112">
        <v>1</v>
      </c>
      <c r="H122" s="112"/>
      <c r="I122" s="112"/>
      <c r="J122" s="111"/>
      <c r="K122" s="111"/>
      <c r="L122" s="111"/>
      <c r="M122" s="111"/>
      <c r="N122" s="107">
        <v>1</v>
      </c>
      <c r="O122" s="107"/>
      <c r="P122" s="107">
        <v>1</v>
      </c>
      <c r="Q122" s="107"/>
      <c r="R122" s="107"/>
      <c r="S122" s="107"/>
      <c r="T122" s="107"/>
      <c r="U122" s="107"/>
      <c r="V122" s="107"/>
      <c r="W122" s="107"/>
      <c r="X122" s="107">
        <v>1</v>
      </c>
      <c r="Y122" s="107"/>
      <c r="Z122" s="107"/>
      <c r="AA122" s="107"/>
      <c r="AB122" s="107"/>
      <c r="AC122" s="107"/>
      <c r="AD122" s="107"/>
      <c r="AE122" s="107"/>
      <c r="AF122" s="107"/>
      <c r="AG122" s="108"/>
      <c r="AH122" s="107"/>
      <c r="AI122" s="47"/>
    </row>
    <row r="123" spans="1:35" s="5" customFormat="1" ht="56.25" customHeight="1" x14ac:dyDescent="0.25">
      <c r="A123" s="109" t="s">
        <v>20</v>
      </c>
      <c r="B123" s="175" t="s">
        <v>19</v>
      </c>
      <c r="C123" s="176"/>
      <c r="D123" s="177"/>
      <c r="E123" s="107"/>
      <c r="F123" s="107"/>
      <c r="G123" s="112"/>
      <c r="H123" s="112"/>
      <c r="I123" s="112"/>
      <c r="J123" s="111"/>
      <c r="K123" s="111"/>
      <c r="L123" s="111"/>
      <c r="M123" s="111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8"/>
      <c r="AH123" s="107"/>
      <c r="AI123" s="47"/>
    </row>
    <row r="124" spans="1:35" s="5" customFormat="1" ht="67.5" customHeight="1" x14ac:dyDescent="0.25">
      <c r="A124" s="109" t="s">
        <v>18</v>
      </c>
      <c r="B124" s="175" t="s">
        <v>1</v>
      </c>
      <c r="C124" s="176"/>
      <c r="D124" s="177"/>
      <c r="E124" s="107">
        <v>12</v>
      </c>
      <c r="F124" s="107">
        <v>2</v>
      </c>
      <c r="G124" s="112">
        <v>10</v>
      </c>
      <c r="H124" s="112"/>
      <c r="I124" s="112"/>
      <c r="J124" s="111">
        <v>9</v>
      </c>
      <c r="K124" s="111">
        <v>3</v>
      </c>
      <c r="L124" s="111">
        <v>5</v>
      </c>
      <c r="M124" s="111"/>
      <c r="N124" s="107">
        <v>5</v>
      </c>
      <c r="O124" s="107">
        <v>2</v>
      </c>
      <c r="P124" s="107"/>
      <c r="Q124" s="107">
        <v>1</v>
      </c>
      <c r="R124" s="107"/>
      <c r="S124" s="107">
        <v>2</v>
      </c>
      <c r="T124" s="107"/>
      <c r="U124" s="107">
        <v>1</v>
      </c>
      <c r="V124" s="107">
        <v>1</v>
      </c>
      <c r="W124" s="107">
        <v>4</v>
      </c>
      <c r="X124" s="107">
        <v>9</v>
      </c>
      <c r="Y124" s="107"/>
      <c r="Z124" s="107">
        <v>1</v>
      </c>
      <c r="AA124" s="107">
        <v>6</v>
      </c>
      <c r="AB124" s="107">
        <v>1</v>
      </c>
      <c r="AC124" s="107"/>
      <c r="AD124" s="107"/>
      <c r="AE124" s="107"/>
      <c r="AF124" s="107"/>
      <c r="AG124" s="108"/>
      <c r="AH124" s="107"/>
      <c r="AI124" s="47"/>
    </row>
    <row r="125" spans="1:35" s="5" customFormat="1" ht="54.75" customHeight="1" x14ac:dyDescent="0.25">
      <c r="A125" s="109" t="s">
        <v>17</v>
      </c>
      <c r="B125" s="175" t="s">
        <v>16</v>
      </c>
      <c r="C125" s="176"/>
      <c r="D125" s="177"/>
      <c r="E125" s="93">
        <f t="shared" ref="E125:AH125" si="10">SUM(E126:E129)</f>
        <v>5</v>
      </c>
      <c r="F125" s="93">
        <f t="shared" si="10"/>
        <v>1</v>
      </c>
      <c r="G125" s="93">
        <f t="shared" si="10"/>
        <v>4</v>
      </c>
      <c r="H125" s="93">
        <f t="shared" si="10"/>
        <v>0</v>
      </c>
      <c r="I125" s="93">
        <f t="shared" si="10"/>
        <v>0</v>
      </c>
      <c r="J125" s="93">
        <f t="shared" si="10"/>
        <v>13</v>
      </c>
      <c r="K125" s="93">
        <f t="shared" si="10"/>
        <v>5</v>
      </c>
      <c r="L125" s="93">
        <f t="shared" si="10"/>
        <v>5</v>
      </c>
      <c r="M125" s="93">
        <f t="shared" si="10"/>
        <v>0</v>
      </c>
      <c r="N125" s="93">
        <f t="shared" si="10"/>
        <v>3</v>
      </c>
      <c r="O125" s="93">
        <f t="shared" si="10"/>
        <v>0</v>
      </c>
      <c r="P125" s="93">
        <f t="shared" si="10"/>
        <v>1</v>
      </c>
      <c r="Q125" s="93">
        <f t="shared" si="10"/>
        <v>1</v>
      </c>
      <c r="R125" s="93">
        <f t="shared" si="10"/>
        <v>0</v>
      </c>
      <c r="S125" s="93">
        <f t="shared" si="10"/>
        <v>1</v>
      </c>
      <c r="T125" s="93">
        <f t="shared" si="10"/>
        <v>0</v>
      </c>
      <c r="U125" s="93">
        <f t="shared" si="10"/>
        <v>1</v>
      </c>
      <c r="V125" s="93">
        <f t="shared" si="10"/>
        <v>0</v>
      </c>
      <c r="W125" s="93">
        <f t="shared" si="10"/>
        <v>0</v>
      </c>
      <c r="X125" s="93">
        <f t="shared" si="10"/>
        <v>3</v>
      </c>
      <c r="Y125" s="93">
        <f t="shared" si="10"/>
        <v>0</v>
      </c>
      <c r="Z125" s="93">
        <f t="shared" si="10"/>
        <v>0</v>
      </c>
      <c r="AA125" s="93">
        <f t="shared" si="10"/>
        <v>7</v>
      </c>
      <c r="AB125" s="93">
        <f t="shared" si="10"/>
        <v>1</v>
      </c>
      <c r="AC125" s="93">
        <f t="shared" si="10"/>
        <v>1</v>
      </c>
      <c r="AD125" s="93">
        <f t="shared" si="10"/>
        <v>0</v>
      </c>
      <c r="AE125" s="93">
        <f t="shared" si="10"/>
        <v>1</v>
      </c>
      <c r="AF125" s="93">
        <f t="shared" si="10"/>
        <v>0</v>
      </c>
      <c r="AG125" s="93">
        <f t="shared" si="10"/>
        <v>0</v>
      </c>
      <c r="AH125" s="93">
        <f t="shared" si="10"/>
        <v>0</v>
      </c>
      <c r="AI125" s="48"/>
    </row>
    <row r="126" spans="1:35" s="5" customFormat="1" ht="37.5" customHeight="1" x14ac:dyDescent="0.25">
      <c r="A126" s="109" t="s">
        <v>15</v>
      </c>
      <c r="B126" s="175" t="s">
        <v>14</v>
      </c>
      <c r="C126" s="176"/>
      <c r="D126" s="177"/>
      <c r="E126" s="107">
        <v>5</v>
      </c>
      <c r="F126" s="122">
        <v>1</v>
      </c>
      <c r="G126" s="112">
        <v>4</v>
      </c>
      <c r="H126" s="112"/>
      <c r="I126" s="112"/>
      <c r="J126" s="111">
        <v>10</v>
      </c>
      <c r="K126" s="111">
        <v>3</v>
      </c>
      <c r="L126" s="111">
        <v>5</v>
      </c>
      <c r="M126" s="111"/>
      <c r="N126" s="107">
        <v>2</v>
      </c>
      <c r="O126" s="107"/>
      <c r="P126" s="107">
        <v>1</v>
      </c>
      <c r="Q126" s="107">
        <v>1</v>
      </c>
      <c r="R126" s="107"/>
      <c r="S126" s="107"/>
      <c r="T126" s="107"/>
      <c r="U126" s="107"/>
      <c r="V126" s="107"/>
      <c r="W126" s="107"/>
      <c r="X126" s="107">
        <v>2</v>
      </c>
      <c r="Y126" s="107"/>
      <c r="Z126" s="107"/>
      <c r="AA126" s="107">
        <v>6</v>
      </c>
      <c r="AB126" s="107">
        <v>1</v>
      </c>
      <c r="AC126" s="107">
        <v>1</v>
      </c>
      <c r="AD126" s="107"/>
      <c r="AE126" s="107">
        <v>1</v>
      </c>
      <c r="AF126" s="107"/>
      <c r="AG126" s="108"/>
      <c r="AH126" s="107"/>
      <c r="AI126" s="47"/>
    </row>
    <row r="127" spans="1:35" s="5" customFormat="1" ht="21" customHeight="1" x14ac:dyDescent="0.25">
      <c r="A127" s="109" t="s">
        <v>13</v>
      </c>
      <c r="B127" s="175" t="s">
        <v>12</v>
      </c>
      <c r="C127" s="176"/>
      <c r="D127" s="177"/>
      <c r="E127" s="107"/>
      <c r="F127" s="122"/>
      <c r="G127" s="112"/>
      <c r="H127" s="112"/>
      <c r="I127" s="112"/>
      <c r="J127" s="111"/>
      <c r="K127" s="111"/>
      <c r="L127" s="111"/>
      <c r="M127" s="111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8"/>
      <c r="AH127" s="107"/>
      <c r="AI127" s="47"/>
    </row>
    <row r="128" spans="1:35" s="5" customFormat="1" ht="49.5" customHeight="1" x14ac:dyDescent="0.25">
      <c r="A128" s="109" t="s">
        <v>11</v>
      </c>
      <c r="B128" s="175" t="s">
        <v>10</v>
      </c>
      <c r="C128" s="176"/>
      <c r="D128" s="177"/>
      <c r="E128" s="107"/>
      <c r="F128" s="122"/>
      <c r="G128" s="112"/>
      <c r="H128" s="112"/>
      <c r="I128" s="112"/>
      <c r="J128" s="111">
        <v>3</v>
      </c>
      <c r="K128" s="111">
        <v>2</v>
      </c>
      <c r="L128" s="111"/>
      <c r="M128" s="111"/>
      <c r="N128" s="107">
        <v>1</v>
      </c>
      <c r="O128" s="107"/>
      <c r="P128" s="107"/>
      <c r="Q128" s="107"/>
      <c r="R128" s="107"/>
      <c r="S128" s="107">
        <v>1</v>
      </c>
      <c r="T128" s="107"/>
      <c r="U128" s="107">
        <v>1</v>
      </c>
      <c r="V128" s="107"/>
      <c r="W128" s="107"/>
      <c r="X128" s="107">
        <v>1</v>
      </c>
      <c r="Y128" s="107"/>
      <c r="Z128" s="107"/>
      <c r="AA128" s="107">
        <v>1</v>
      </c>
      <c r="AB128" s="107"/>
      <c r="AC128" s="107"/>
      <c r="AD128" s="107"/>
      <c r="AE128" s="107"/>
      <c r="AF128" s="107"/>
      <c r="AG128" s="108"/>
      <c r="AH128" s="107"/>
      <c r="AI128" s="47"/>
    </row>
    <row r="129" spans="1:35" s="5" customFormat="1" ht="34.5" customHeight="1" x14ac:dyDescent="0.25">
      <c r="A129" s="109" t="s">
        <v>9</v>
      </c>
      <c r="B129" s="175" t="s">
        <v>1</v>
      </c>
      <c r="C129" s="176"/>
      <c r="D129" s="177"/>
      <c r="E129" s="107"/>
      <c r="F129" s="122"/>
      <c r="G129" s="112"/>
      <c r="H129" s="112"/>
      <c r="I129" s="112"/>
      <c r="J129" s="111"/>
      <c r="K129" s="111"/>
      <c r="L129" s="111"/>
      <c r="M129" s="111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8"/>
      <c r="AH129" s="107"/>
      <c r="AI129" s="47"/>
    </row>
    <row r="130" spans="1:35" s="5" customFormat="1" ht="49.5" customHeight="1" x14ac:dyDescent="0.25">
      <c r="A130" s="109" t="s">
        <v>8</v>
      </c>
      <c r="B130" s="175" t="s">
        <v>7</v>
      </c>
      <c r="C130" s="176"/>
      <c r="D130" s="177"/>
      <c r="E130" s="93">
        <f t="shared" ref="E130:AH130" si="11">SUM(E131:E132)</f>
        <v>0</v>
      </c>
      <c r="F130" s="93">
        <f t="shared" si="11"/>
        <v>0</v>
      </c>
      <c r="G130" s="93">
        <f t="shared" si="11"/>
        <v>0</v>
      </c>
      <c r="H130" s="93">
        <f t="shared" si="11"/>
        <v>0</v>
      </c>
      <c r="I130" s="93">
        <f t="shared" si="11"/>
        <v>0</v>
      </c>
      <c r="J130" s="93">
        <f t="shared" si="11"/>
        <v>0</v>
      </c>
      <c r="K130" s="93">
        <f t="shared" si="11"/>
        <v>0</v>
      </c>
      <c r="L130" s="93">
        <f t="shared" si="11"/>
        <v>0</v>
      </c>
      <c r="M130" s="93">
        <f t="shared" si="11"/>
        <v>0</v>
      </c>
      <c r="N130" s="93">
        <f t="shared" si="11"/>
        <v>0</v>
      </c>
      <c r="O130" s="93">
        <f t="shared" si="11"/>
        <v>0</v>
      </c>
      <c r="P130" s="93">
        <f t="shared" si="11"/>
        <v>0</v>
      </c>
      <c r="Q130" s="93">
        <f t="shared" si="11"/>
        <v>0</v>
      </c>
      <c r="R130" s="93">
        <f t="shared" si="11"/>
        <v>0</v>
      </c>
      <c r="S130" s="93">
        <f t="shared" si="11"/>
        <v>0</v>
      </c>
      <c r="T130" s="93">
        <f t="shared" si="11"/>
        <v>0</v>
      </c>
      <c r="U130" s="93">
        <f t="shared" si="11"/>
        <v>0</v>
      </c>
      <c r="V130" s="93">
        <f t="shared" si="11"/>
        <v>0</v>
      </c>
      <c r="W130" s="93">
        <f t="shared" si="11"/>
        <v>0</v>
      </c>
      <c r="X130" s="93">
        <f t="shared" si="11"/>
        <v>0</v>
      </c>
      <c r="Y130" s="93">
        <f t="shared" si="11"/>
        <v>0</v>
      </c>
      <c r="Z130" s="93">
        <f t="shared" si="11"/>
        <v>0</v>
      </c>
      <c r="AA130" s="93">
        <f t="shared" si="11"/>
        <v>0</v>
      </c>
      <c r="AB130" s="93">
        <f t="shared" si="11"/>
        <v>0</v>
      </c>
      <c r="AC130" s="93">
        <f t="shared" si="11"/>
        <v>0</v>
      </c>
      <c r="AD130" s="93">
        <f t="shared" si="11"/>
        <v>0</v>
      </c>
      <c r="AE130" s="93">
        <f t="shared" si="11"/>
        <v>0</v>
      </c>
      <c r="AF130" s="93">
        <f t="shared" si="11"/>
        <v>0</v>
      </c>
      <c r="AG130" s="93">
        <f t="shared" si="11"/>
        <v>0</v>
      </c>
      <c r="AH130" s="93">
        <f t="shared" si="11"/>
        <v>0</v>
      </c>
      <c r="AI130" s="48"/>
    </row>
    <row r="131" spans="1:35" s="5" customFormat="1" ht="41.25" customHeight="1" x14ac:dyDescent="0.25">
      <c r="A131" s="109" t="s">
        <v>6</v>
      </c>
      <c r="B131" s="175" t="s">
        <v>5</v>
      </c>
      <c r="C131" s="176"/>
      <c r="D131" s="177"/>
      <c r="E131" s="122"/>
      <c r="F131" s="122"/>
      <c r="G131" s="112"/>
      <c r="H131" s="112"/>
      <c r="I131" s="112"/>
      <c r="J131" s="112"/>
      <c r="K131" s="112"/>
      <c r="L131" s="112"/>
      <c r="M131" s="112"/>
      <c r="N131" s="112"/>
      <c r="O131" s="112"/>
      <c r="P131" s="112"/>
      <c r="Q131" s="112"/>
      <c r="R131" s="112"/>
      <c r="S131" s="112"/>
      <c r="T131" s="112"/>
      <c r="U131" s="112"/>
      <c r="V131" s="112"/>
      <c r="W131" s="112"/>
      <c r="X131" s="112"/>
      <c r="Y131" s="112"/>
      <c r="Z131" s="112"/>
      <c r="AA131" s="112"/>
      <c r="AB131" s="112"/>
      <c r="AC131" s="112"/>
      <c r="AD131" s="112"/>
      <c r="AE131" s="112"/>
      <c r="AF131" s="112"/>
      <c r="AG131" s="112"/>
      <c r="AH131" s="112"/>
      <c r="AI131" s="47"/>
    </row>
    <row r="132" spans="1:35" s="5" customFormat="1" ht="41.25" customHeight="1" x14ac:dyDescent="0.25">
      <c r="A132" s="109" t="s">
        <v>4</v>
      </c>
      <c r="B132" s="175" t="s">
        <v>3</v>
      </c>
      <c r="C132" s="176"/>
      <c r="D132" s="177"/>
      <c r="E132" s="122"/>
      <c r="F132" s="122"/>
      <c r="G132" s="112"/>
      <c r="H132" s="112"/>
      <c r="I132" s="112"/>
      <c r="J132" s="112"/>
      <c r="K132" s="112"/>
      <c r="L132" s="112"/>
      <c r="M132" s="112"/>
      <c r="N132" s="112"/>
      <c r="O132" s="112"/>
      <c r="P132" s="112"/>
      <c r="Q132" s="112"/>
      <c r="R132" s="112"/>
      <c r="S132" s="112"/>
      <c r="T132" s="112"/>
      <c r="U132" s="112"/>
      <c r="V132" s="112"/>
      <c r="W132" s="112"/>
      <c r="X132" s="112"/>
      <c r="Y132" s="112"/>
      <c r="Z132" s="112"/>
      <c r="AA132" s="112"/>
      <c r="AB132" s="112"/>
      <c r="AC132" s="112"/>
      <c r="AD132" s="112"/>
      <c r="AE132" s="112"/>
      <c r="AF132" s="112"/>
      <c r="AG132" s="112"/>
      <c r="AH132" s="112"/>
      <c r="AI132" s="47"/>
    </row>
    <row r="133" spans="1:35" s="5" customFormat="1" ht="35.25" customHeight="1" x14ac:dyDescent="0.25">
      <c r="A133" s="109" t="s">
        <v>2</v>
      </c>
      <c r="B133" s="175" t="s">
        <v>1</v>
      </c>
      <c r="C133" s="176"/>
      <c r="D133" s="177"/>
      <c r="E133" s="107">
        <v>8</v>
      </c>
      <c r="F133" s="107">
        <v>3</v>
      </c>
      <c r="G133" s="112">
        <v>5</v>
      </c>
      <c r="H133" s="112"/>
      <c r="I133" s="112"/>
      <c r="J133" s="111">
        <v>12</v>
      </c>
      <c r="K133" s="111">
        <v>6</v>
      </c>
      <c r="L133" s="111">
        <v>4</v>
      </c>
      <c r="M133" s="111">
        <v>1</v>
      </c>
      <c r="N133" s="107">
        <v>4</v>
      </c>
      <c r="O133" s="107">
        <v>3</v>
      </c>
      <c r="P133" s="107"/>
      <c r="Q133" s="107">
        <v>1</v>
      </c>
      <c r="R133" s="107"/>
      <c r="S133" s="107"/>
      <c r="T133" s="107"/>
      <c r="U133" s="107"/>
      <c r="V133" s="107"/>
      <c r="W133" s="107"/>
      <c r="X133" s="107">
        <v>4</v>
      </c>
      <c r="Y133" s="107">
        <v>1</v>
      </c>
      <c r="Z133" s="107">
        <v>1</v>
      </c>
      <c r="AA133" s="107">
        <v>8</v>
      </c>
      <c r="AB133" s="107">
        <v>2</v>
      </c>
      <c r="AC133" s="107">
        <v>1</v>
      </c>
      <c r="AD133" s="107"/>
      <c r="AE133" s="107">
        <v>1</v>
      </c>
      <c r="AF133" s="107"/>
      <c r="AG133" s="108"/>
      <c r="AH133" s="107"/>
      <c r="AI133" s="47"/>
    </row>
    <row r="134" spans="1:35" s="5" customFormat="1" ht="35.25" customHeight="1" x14ac:dyDescent="0.25">
      <c r="A134" s="109"/>
      <c r="B134" s="175" t="s">
        <v>0</v>
      </c>
      <c r="C134" s="176"/>
      <c r="D134" s="177"/>
      <c r="E134" s="93">
        <f t="shared" ref="E134:AH134" si="12">E19+E39+E51+E59+E73+E80+E87+E90+E112+E116+E125+E130+E133</f>
        <v>3037</v>
      </c>
      <c r="F134" s="93">
        <f t="shared" si="12"/>
        <v>432</v>
      </c>
      <c r="G134" s="93">
        <f t="shared" si="12"/>
        <v>2592</v>
      </c>
      <c r="H134" s="93">
        <f t="shared" si="12"/>
        <v>13</v>
      </c>
      <c r="I134" s="93">
        <f t="shared" si="12"/>
        <v>0</v>
      </c>
      <c r="J134" s="93">
        <f t="shared" si="12"/>
        <v>12565</v>
      </c>
      <c r="K134" s="93">
        <f t="shared" si="12"/>
        <v>10869</v>
      </c>
      <c r="L134" s="93">
        <f t="shared" si="12"/>
        <v>1085</v>
      </c>
      <c r="M134" s="93">
        <f t="shared" si="12"/>
        <v>18</v>
      </c>
      <c r="N134" s="93">
        <f t="shared" si="12"/>
        <v>7816</v>
      </c>
      <c r="O134" s="93">
        <f t="shared" si="12"/>
        <v>6605</v>
      </c>
      <c r="P134" s="93">
        <f t="shared" si="12"/>
        <v>433</v>
      </c>
      <c r="Q134" s="93">
        <f t="shared" si="12"/>
        <v>138</v>
      </c>
      <c r="R134" s="93">
        <f t="shared" si="12"/>
        <v>0</v>
      </c>
      <c r="S134" s="93">
        <f t="shared" si="12"/>
        <v>640</v>
      </c>
      <c r="T134" s="93">
        <f t="shared" si="12"/>
        <v>108</v>
      </c>
      <c r="U134" s="93">
        <f t="shared" si="12"/>
        <v>468</v>
      </c>
      <c r="V134" s="93">
        <f t="shared" si="12"/>
        <v>64</v>
      </c>
      <c r="W134" s="93">
        <f t="shared" si="12"/>
        <v>49</v>
      </c>
      <c r="X134" s="93">
        <f t="shared" si="12"/>
        <v>7865</v>
      </c>
      <c r="Y134" s="93">
        <f t="shared" si="12"/>
        <v>17</v>
      </c>
      <c r="Z134" s="93">
        <f t="shared" si="12"/>
        <v>149</v>
      </c>
      <c r="AA134" s="93">
        <f t="shared" si="12"/>
        <v>5999</v>
      </c>
      <c r="AB134" s="93">
        <f t="shared" si="12"/>
        <v>201</v>
      </c>
      <c r="AC134" s="93">
        <f t="shared" si="12"/>
        <v>106</v>
      </c>
      <c r="AD134" s="93">
        <f t="shared" si="12"/>
        <v>86</v>
      </c>
      <c r="AE134" s="93">
        <f t="shared" si="12"/>
        <v>192</v>
      </c>
      <c r="AF134" s="93">
        <f t="shared" si="12"/>
        <v>14</v>
      </c>
      <c r="AG134" s="93">
        <f t="shared" si="12"/>
        <v>59</v>
      </c>
      <c r="AH134" s="93">
        <f t="shared" si="12"/>
        <v>73</v>
      </c>
      <c r="AI134" s="48"/>
    </row>
    <row r="135" spans="1:35" ht="12.75" x14ac:dyDescent="0.2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AH135" s="3"/>
      <c r="AI135" s="4"/>
    </row>
    <row r="136" spans="1:35" ht="12.75" customHeight="1" x14ac:dyDescent="0.2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AH136" s="3"/>
    </row>
    <row r="137" spans="1:35" ht="12.75" x14ac:dyDescent="0.2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AH137" s="3"/>
    </row>
    <row r="138" spans="1:35" ht="12.75" x14ac:dyDescent="0.2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AH138" s="3"/>
    </row>
    <row r="139" spans="1:35" ht="99.75" customHeight="1" x14ac:dyDescent="0.2">
      <c r="B139" s="127" t="s">
        <v>257</v>
      </c>
      <c r="C139" s="128"/>
      <c r="D139" s="128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AH139" s="3"/>
    </row>
    <row r="140" spans="1:35" ht="12.75" x14ac:dyDescent="0.2">
      <c r="AH140" s="3"/>
    </row>
    <row r="141" spans="1:35" ht="12.75" x14ac:dyDescent="0.2">
      <c r="AH141" s="3"/>
    </row>
    <row r="142" spans="1:35" ht="12.75" x14ac:dyDescent="0.2">
      <c r="AH142" s="3"/>
    </row>
    <row r="143" spans="1:35" ht="12.75" x14ac:dyDescent="0.2">
      <c r="AH143" s="3"/>
    </row>
    <row r="144" spans="1:35" ht="12.75" x14ac:dyDescent="0.2">
      <c r="AH144" s="3"/>
    </row>
    <row r="145" spans="34:34" ht="12.75" x14ac:dyDescent="0.2">
      <c r="AH145" s="3"/>
    </row>
    <row r="146" spans="34:34" ht="12.75" x14ac:dyDescent="0.2">
      <c r="AH146" s="3"/>
    </row>
    <row r="147" spans="34:34" ht="12.75" x14ac:dyDescent="0.2">
      <c r="AH147" s="3"/>
    </row>
    <row r="148" spans="34:34" ht="12.75" x14ac:dyDescent="0.2">
      <c r="AH148" s="3"/>
    </row>
    <row r="149" spans="34:34" ht="12.75" x14ac:dyDescent="0.2">
      <c r="AH149" s="3"/>
    </row>
    <row r="150" spans="34:34" ht="12.75" x14ac:dyDescent="0.2">
      <c r="AH150" s="3"/>
    </row>
    <row r="151" spans="34:34" ht="12.75" x14ac:dyDescent="0.2">
      <c r="AH151" s="3"/>
    </row>
    <row r="152" spans="34:34" ht="12.75" x14ac:dyDescent="0.2">
      <c r="AH152" s="3"/>
    </row>
    <row r="153" spans="34:34" ht="12.75" x14ac:dyDescent="0.2">
      <c r="AH153" s="3"/>
    </row>
    <row r="154" spans="34:34" ht="12.75" x14ac:dyDescent="0.2">
      <c r="AH154" s="3"/>
    </row>
    <row r="155" spans="34:34" ht="12.75" x14ac:dyDescent="0.2">
      <c r="AH155" s="3"/>
    </row>
    <row r="156" spans="34:34" ht="12.75" x14ac:dyDescent="0.2">
      <c r="AH156" s="3"/>
    </row>
    <row r="157" spans="34:34" ht="12.75" x14ac:dyDescent="0.2">
      <c r="AH157" s="3"/>
    </row>
    <row r="158" spans="34:34" ht="12.75" x14ac:dyDescent="0.2">
      <c r="AH158" s="3"/>
    </row>
    <row r="159" spans="34:34" ht="12.75" x14ac:dyDescent="0.2">
      <c r="AH159" s="3"/>
    </row>
    <row r="160" spans="34:34" ht="12.75" x14ac:dyDescent="0.2">
      <c r="AH160" s="3"/>
    </row>
    <row r="161" spans="34:34" ht="12.75" x14ac:dyDescent="0.2">
      <c r="AH161" s="3"/>
    </row>
    <row r="162" spans="34:34" ht="12.75" x14ac:dyDescent="0.2">
      <c r="AH162" s="3"/>
    </row>
    <row r="163" spans="34:34" ht="12.75" x14ac:dyDescent="0.2">
      <c r="AH163" s="3"/>
    </row>
    <row r="164" spans="34:34" ht="12.75" x14ac:dyDescent="0.2">
      <c r="AH164" s="3"/>
    </row>
    <row r="165" spans="34:34" ht="12.75" x14ac:dyDescent="0.2">
      <c r="AH165" s="3"/>
    </row>
    <row r="166" spans="34:34" ht="12.75" x14ac:dyDescent="0.2">
      <c r="AH166" s="3"/>
    </row>
    <row r="167" spans="34:34" ht="12.75" x14ac:dyDescent="0.2">
      <c r="AH167" s="3"/>
    </row>
    <row r="168" spans="34:34" ht="12.75" x14ac:dyDescent="0.2">
      <c r="AH168" s="3"/>
    </row>
    <row r="169" spans="34:34" ht="12.75" x14ac:dyDescent="0.2">
      <c r="AH169" s="3"/>
    </row>
    <row r="170" spans="34:34" ht="12.75" x14ac:dyDescent="0.2">
      <c r="AH170" s="3"/>
    </row>
    <row r="171" spans="34:34" ht="12.75" x14ac:dyDescent="0.2">
      <c r="AH171" s="3"/>
    </row>
    <row r="172" spans="34:34" ht="12.75" x14ac:dyDescent="0.2">
      <c r="AH172" s="3"/>
    </row>
    <row r="173" spans="34:34" ht="12.75" x14ac:dyDescent="0.2">
      <c r="AH173" s="3"/>
    </row>
    <row r="174" spans="34:34" ht="12.75" x14ac:dyDescent="0.2">
      <c r="AH174" s="3"/>
    </row>
    <row r="175" spans="34:34" ht="12.75" x14ac:dyDescent="0.2">
      <c r="AH175" s="3"/>
    </row>
    <row r="176" spans="34:34" ht="12.75" x14ac:dyDescent="0.2">
      <c r="AH176" s="3"/>
    </row>
    <row r="177" spans="34:34" ht="12.75" x14ac:dyDescent="0.2">
      <c r="AH177" s="3"/>
    </row>
    <row r="178" spans="34:34" ht="12.75" x14ac:dyDescent="0.2">
      <c r="AH178" s="3"/>
    </row>
    <row r="179" spans="34:34" ht="12.75" x14ac:dyDescent="0.2">
      <c r="AH179" s="3"/>
    </row>
    <row r="180" spans="34:34" ht="12.75" x14ac:dyDescent="0.2">
      <c r="AH180" s="3"/>
    </row>
    <row r="181" spans="34:34" ht="12.75" x14ac:dyDescent="0.2">
      <c r="AH181" s="3"/>
    </row>
    <row r="182" spans="34:34" ht="12.75" x14ac:dyDescent="0.2">
      <c r="AH182" s="3"/>
    </row>
    <row r="183" spans="34:34" ht="12.75" x14ac:dyDescent="0.2">
      <c r="AH183" s="3"/>
    </row>
    <row r="184" spans="34:34" ht="12.75" x14ac:dyDescent="0.2">
      <c r="AH184" s="3"/>
    </row>
    <row r="185" spans="34:34" ht="12.75" x14ac:dyDescent="0.2">
      <c r="AH185" s="3"/>
    </row>
    <row r="186" spans="34:34" ht="12.75" x14ac:dyDescent="0.2">
      <c r="AH186" s="3"/>
    </row>
    <row r="187" spans="34:34" ht="12.75" x14ac:dyDescent="0.2">
      <c r="AH187" s="3"/>
    </row>
    <row r="188" spans="34:34" ht="12.75" x14ac:dyDescent="0.2">
      <c r="AH188" s="3"/>
    </row>
    <row r="189" spans="34:34" ht="12.75" x14ac:dyDescent="0.2">
      <c r="AH189" s="3"/>
    </row>
    <row r="190" spans="34:34" ht="12.75" x14ac:dyDescent="0.2">
      <c r="AH190" s="3"/>
    </row>
    <row r="191" spans="34:34" ht="12.75" x14ac:dyDescent="0.2">
      <c r="AH191" s="3"/>
    </row>
    <row r="192" spans="34:34" ht="12.75" x14ac:dyDescent="0.2">
      <c r="AH192" s="3"/>
    </row>
    <row r="193" spans="34:34" ht="12.75" x14ac:dyDescent="0.2">
      <c r="AH193" s="3"/>
    </row>
    <row r="194" spans="34:34" ht="12.75" x14ac:dyDescent="0.2">
      <c r="AH194" s="3"/>
    </row>
    <row r="195" spans="34:34" ht="12.75" x14ac:dyDescent="0.2">
      <c r="AH195" s="3"/>
    </row>
    <row r="196" spans="34:34" ht="12.75" x14ac:dyDescent="0.2">
      <c r="AH196" s="3"/>
    </row>
    <row r="197" spans="34:34" ht="12.75" x14ac:dyDescent="0.2">
      <c r="AH197" s="3"/>
    </row>
    <row r="198" spans="34:34" ht="12.75" x14ac:dyDescent="0.2">
      <c r="AH198" s="3"/>
    </row>
    <row r="199" spans="34:34" ht="12.75" x14ac:dyDescent="0.2">
      <c r="AH199" s="3"/>
    </row>
    <row r="200" spans="34:34" ht="12.75" x14ac:dyDescent="0.2">
      <c r="AH200" s="3"/>
    </row>
    <row r="201" spans="34:34" ht="12.75" x14ac:dyDescent="0.2">
      <c r="AH201" s="3"/>
    </row>
    <row r="202" spans="34:34" ht="12.75" x14ac:dyDescent="0.2">
      <c r="AH202" s="3"/>
    </row>
    <row r="203" spans="34:34" ht="12.75" x14ac:dyDescent="0.2">
      <c r="AH203" s="3"/>
    </row>
    <row r="204" spans="34:34" ht="12.75" x14ac:dyDescent="0.2">
      <c r="AH204" s="3"/>
    </row>
    <row r="205" spans="34:34" ht="12.75" x14ac:dyDescent="0.2">
      <c r="AH205" s="3"/>
    </row>
    <row r="206" spans="34:34" ht="12.75" x14ac:dyDescent="0.2">
      <c r="AH206" s="3"/>
    </row>
    <row r="207" spans="34:34" ht="12.75" x14ac:dyDescent="0.2">
      <c r="AH207" s="3"/>
    </row>
    <row r="208" spans="34:34" ht="12.75" x14ac:dyDescent="0.2">
      <c r="AH208" s="3"/>
    </row>
    <row r="209" spans="34:34" ht="12.75" x14ac:dyDescent="0.2">
      <c r="AH209" s="3"/>
    </row>
    <row r="210" spans="34:34" ht="12.75" x14ac:dyDescent="0.2">
      <c r="AH210" s="3"/>
    </row>
    <row r="211" spans="34:34" ht="12.75" x14ac:dyDescent="0.2">
      <c r="AH211" s="3"/>
    </row>
    <row r="212" spans="34:34" ht="12.75" x14ac:dyDescent="0.2">
      <c r="AH212" s="3"/>
    </row>
    <row r="213" spans="34:34" ht="12.75" x14ac:dyDescent="0.2">
      <c r="AH213" s="3"/>
    </row>
    <row r="214" spans="34:34" ht="12.75" x14ac:dyDescent="0.2">
      <c r="AH214" s="3"/>
    </row>
    <row r="215" spans="34:34" ht="12.75" x14ac:dyDescent="0.2">
      <c r="AH215" s="3"/>
    </row>
    <row r="216" spans="34:34" ht="12.75" x14ac:dyDescent="0.2">
      <c r="AH216" s="3"/>
    </row>
    <row r="217" spans="34:34" ht="12.75" x14ac:dyDescent="0.2">
      <c r="AH217" s="3"/>
    </row>
    <row r="218" spans="34:34" ht="12.75" x14ac:dyDescent="0.2">
      <c r="AH218" s="3"/>
    </row>
    <row r="219" spans="34:34" ht="12.75" x14ac:dyDescent="0.2">
      <c r="AH219" s="3"/>
    </row>
    <row r="220" spans="34:34" ht="12.75" x14ac:dyDescent="0.2">
      <c r="AH220" s="3"/>
    </row>
    <row r="221" spans="34:34" ht="12.75" x14ac:dyDescent="0.2">
      <c r="AH221" s="3"/>
    </row>
    <row r="222" spans="34:34" ht="12.75" x14ac:dyDescent="0.2">
      <c r="AH222" s="3"/>
    </row>
    <row r="223" spans="34:34" ht="12.75" x14ac:dyDescent="0.2">
      <c r="AH223" s="3"/>
    </row>
    <row r="224" spans="34:34" ht="12.75" x14ac:dyDescent="0.2">
      <c r="AH224" s="3"/>
    </row>
    <row r="225" spans="34:34" ht="12.75" x14ac:dyDescent="0.2">
      <c r="AH225" s="3"/>
    </row>
    <row r="226" spans="34:34" ht="12.75" x14ac:dyDescent="0.2">
      <c r="AH226" s="3"/>
    </row>
    <row r="227" spans="34:34" ht="12.75" x14ac:dyDescent="0.2">
      <c r="AH227" s="3"/>
    </row>
    <row r="228" spans="34:34" ht="12.75" x14ac:dyDescent="0.2">
      <c r="AH228" s="3"/>
    </row>
    <row r="229" spans="34:34" ht="12.75" x14ac:dyDescent="0.2">
      <c r="AH229" s="3"/>
    </row>
    <row r="230" spans="34:34" ht="12.75" x14ac:dyDescent="0.2">
      <c r="AH230" s="3"/>
    </row>
    <row r="231" spans="34:34" ht="12.75" x14ac:dyDescent="0.2">
      <c r="AH231" s="3"/>
    </row>
    <row r="232" spans="34:34" ht="12.75" x14ac:dyDescent="0.2">
      <c r="AH232" s="3"/>
    </row>
    <row r="233" spans="34:34" ht="12.75" x14ac:dyDescent="0.2">
      <c r="AH233" s="3"/>
    </row>
    <row r="234" spans="34:34" ht="12.75" x14ac:dyDescent="0.2">
      <c r="AH234" s="3"/>
    </row>
    <row r="235" spans="34:34" ht="12.75" x14ac:dyDescent="0.2">
      <c r="AH235" s="3"/>
    </row>
    <row r="236" spans="34:34" ht="12.75" x14ac:dyDescent="0.2">
      <c r="AH236" s="3"/>
    </row>
    <row r="237" spans="34:34" ht="12.75" x14ac:dyDescent="0.2">
      <c r="AH237" s="3"/>
    </row>
    <row r="238" spans="34:34" ht="12.75" x14ac:dyDescent="0.2">
      <c r="AH238" s="3"/>
    </row>
    <row r="239" spans="34:34" ht="12.75" x14ac:dyDescent="0.2">
      <c r="AH239" s="3"/>
    </row>
    <row r="240" spans="34:34" ht="12.75" x14ac:dyDescent="0.2">
      <c r="AH240" s="3"/>
    </row>
    <row r="241" spans="34:34" ht="12.75" x14ac:dyDescent="0.2">
      <c r="AH241" s="3"/>
    </row>
    <row r="242" spans="34:34" ht="12.75" x14ac:dyDescent="0.2">
      <c r="AH242" s="3"/>
    </row>
    <row r="243" spans="34:34" ht="12.75" x14ac:dyDescent="0.2">
      <c r="AH243" s="3"/>
    </row>
    <row r="244" spans="34:34" ht="12.75" x14ac:dyDescent="0.2">
      <c r="AH244" s="3"/>
    </row>
    <row r="245" spans="34:34" ht="12.75" x14ac:dyDescent="0.2">
      <c r="AH245" s="3"/>
    </row>
    <row r="246" spans="34:34" ht="12.75" x14ac:dyDescent="0.2">
      <c r="AH246" s="3"/>
    </row>
    <row r="247" spans="34:34" ht="12.75" x14ac:dyDescent="0.2">
      <c r="AH247" s="3"/>
    </row>
    <row r="248" spans="34:34" ht="12.75" x14ac:dyDescent="0.2">
      <c r="AH248" s="3"/>
    </row>
    <row r="249" spans="34:34" ht="12.75" x14ac:dyDescent="0.2">
      <c r="AH249" s="3"/>
    </row>
    <row r="250" spans="34:34" ht="12.75" x14ac:dyDescent="0.2">
      <c r="AH250" s="3"/>
    </row>
    <row r="251" spans="34:34" ht="12.75" x14ac:dyDescent="0.2">
      <c r="AH251" s="3"/>
    </row>
    <row r="252" spans="34:34" ht="12.75" x14ac:dyDescent="0.2">
      <c r="AH252" s="3"/>
    </row>
    <row r="253" spans="34:34" ht="12.75" x14ac:dyDescent="0.2">
      <c r="AH253" s="3"/>
    </row>
    <row r="254" spans="34:34" ht="12.75" x14ac:dyDescent="0.2">
      <c r="AH254" s="3"/>
    </row>
    <row r="255" spans="34:34" ht="12.75" x14ac:dyDescent="0.2">
      <c r="AH255" s="3"/>
    </row>
    <row r="256" spans="34:34" ht="12.75" x14ac:dyDescent="0.2">
      <c r="AH256" s="3"/>
    </row>
    <row r="257" spans="34:34" ht="12.75" x14ac:dyDescent="0.2">
      <c r="AH257" s="3"/>
    </row>
    <row r="258" spans="34:34" ht="12.75" x14ac:dyDescent="0.2">
      <c r="AH258" s="3"/>
    </row>
    <row r="259" spans="34:34" ht="12.75" x14ac:dyDescent="0.2">
      <c r="AH259" s="3"/>
    </row>
    <row r="260" spans="34:34" ht="12.75" x14ac:dyDescent="0.2">
      <c r="AH260" s="3"/>
    </row>
    <row r="261" spans="34:34" ht="12.75" x14ac:dyDescent="0.2">
      <c r="AH261" s="3"/>
    </row>
    <row r="262" spans="34:34" ht="12.75" x14ac:dyDescent="0.2">
      <c r="AH262" s="3"/>
    </row>
    <row r="263" spans="34:34" ht="12.75" x14ac:dyDescent="0.2">
      <c r="AH263" s="3"/>
    </row>
    <row r="264" spans="34:34" ht="12.75" x14ac:dyDescent="0.2">
      <c r="AH264" s="3"/>
    </row>
    <row r="265" spans="34:34" ht="12.75" x14ac:dyDescent="0.2">
      <c r="AH265" s="3"/>
    </row>
    <row r="266" spans="34:34" ht="12.75" x14ac:dyDescent="0.2">
      <c r="AH266" s="3"/>
    </row>
    <row r="267" spans="34:34" ht="12.75" x14ac:dyDescent="0.2">
      <c r="AH267" s="3"/>
    </row>
    <row r="268" spans="34:34" ht="12.75" x14ac:dyDescent="0.2">
      <c r="AH268" s="3"/>
    </row>
    <row r="269" spans="34:34" ht="12.75" x14ac:dyDescent="0.2">
      <c r="AH269" s="3"/>
    </row>
    <row r="270" spans="34:34" ht="12.75" x14ac:dyDescent="0.2">
      <c r="AH270" s="3"/>
    </row>
    <row r="271" spans="34:34" ht="12.75" x14ac:dyDescent="0.2">
      <c r="AH271" s="3"/>
    </row>
    <row r="272" spans="34:34" ht="12.75" x14ac:dyDescent="0.2">
      <c r="AH272" s="3"/>
    </row>
    <row r="273" spans="34:34" ht="12.75" x14ac:dyDescent="0.2">
      <c r="AH273" s="3"/>
    </row>
    <row r="274" spans="34:34" ht="12.75" x14ac:dyDescent="0.2">
      <c r="AH274" s="3"/>
    </row>
    <row r="275" spans="34:34" ht="12.75" x14ac:dyDescent="0.2">
      <c r="AH275" s="3"/>
    </row>
    <row r="276" spans="34:34" ht="12.75" x14ac:dyDescent="0.2">
      <c r="AH276" s="3"/>
    </row>
    <row r="277" spans="34:34" ht="12.75" x14ac:dyDescent="0.2">
      <c r="AH277" s="3"/>
    </row>
    <row r="278" spans="34:34" ht="12.75" x14ac:dyDescent="0.2">
      <c r="AH278" s="3"/>
    </row>
    <row r="279" spans="34:34" ht="12.75" x14ac:dyDescent="0.2">
      <c r="AH279" s="3"/>
    </row>
    <row r="280" spans="34:34" ht="12.75" x14ac:dyDescent="0.2">
      <c r="AH280" s="3"/>
    </row>
    <row r="281" spans="34:34" ht="12.75" x14ac:dyDescent="0.2">
      <c r="AH281" s="3"/>
    </row>
    <row r="282" spans="34:34" ht="12.75" x14ac:dyDescent="0.2">
      <c r="AH282" s="3"/>
    </row>
    <row r="283" spans="34:34" ht="12.75" x14ac:dyDescent="0.2">
      <c r="AH283" s="3"/>
    </row>
    <row r="284" spans="34:34" ht="12.75" x14ac:dyDescent="0.2">
      <c r="AH284" s="3"/>
    </row>
    <row r="285" spans="34:34" ht="12.75" x14ac:dyDescent="0.2">
      <c r="AH285" s="3"/>
    </row>
    <row r="286" spans="34:34" ht="12.75" x14ac:dyDescent="0.2">
      <c r="AH286" s="3"/>
    </row>
    <row r="287" spans="34:34" ht="12.75" x14ac:dyDescent="0.2">
      <c r="AH287" s="3"/>
    </row>
    <row r="288" spans="34:34" ht="12.75" x14ac:dyDescent="0.2">
      <c r="AH288" s="3"/>
    </row>
    <row r="289" spans="34:34" ht="12.75" x14ac:dyDescent="0.2">
      <c r="AH289" s="3"/>
    </row>
    <row r="290" spans="34:34" ht="12.75" x14ac:dyDescent="0.2">
      <c r="AH290" s="3"/>
    </row>
    <row r="291" spans="34:34" ht="12.75" x14ac:dyDescent="0.2">
      <c r="AH291" s="3"/>
    </row>
    <row r="292" spans="34:34" ht="12.75" x14ac:dyDescent="0.2">
      <c r="AH292" s="3"/>
    </row>
    <row r="293" spans="34:34" ht="12.75" x14ac:dyDescent="0.2">
      <c r="AH293" s="3"/>
    </row>
    <row r="294" spans="34:34" ht="12.75" x14ac:dyDescent="0.2">
      <c r="AH294" s="3"/>
    </row>
    <row r="295" spans="34:34" ht="12.75" x14ac:dyDescent="0.2">
      <c r="AH295" s="3"/>
    </row>
    <row r="296" spans="34:34" ht="12.75" x14ac:dyDescent="0.2">
      <c r="AH296" s="3"/>
    </row>
    <row r="297" spans="34:34" ht="12.75" x14ac:dyDescent="0.2">
      <c r="AH297" s="3"/>
    </row>
    <row r="298" spans="34:34" ht="12.75" x14ac:dyDescent="0.2">
      <c r="AH298" s="3"/>
    </row>
    <row r="299" spans="34:34" ht="12.75" x14ac:dyDescent="0.2">
      <c r="AH299" s="3"/>
    </row>
    <row r="300" spans="34:34" ht="12.75" x14ac:dyDescent="0.2">
      <c r="AH300" s="3"/>
    </row>
    <row r="301" spans="34:34" ht="12.75" x14ac:dyDescent="0.2">
      <c r="AH301" s="3"/>
    </row>
    <row r="302" spans="34:34" ht="12.75" x14ac:dyDescent="0.2">
      <c r="AH302" s="3"/>
    </row>
    <row r="303" spans="34:34" ht="12.75" x14ac:dyDescent="0.2">
      <c r="AH303" s="3"/>
    </row>
    <row r="304" spans="34:34" ht="12.75" x14ac:dyDescent="0.2">
      <c r="AH304" s="3"/>
    </row>
    <row r="305" spans="34:34" ht="12.75" x14ac:dyDescent="0.2">
      <c r="AH305" s="3"/>
    </row>
    <row r="306" spans="34:34" ht="12.75" x14ac:dyDescent="0.2">
      <c r="AH306" s="3"/>
    </row>
    <row r="307" spans="34:34" ht="12.75" x14ac:dyDescent="0.2">
      <c r="AH307" s="3"/>
    </row>
    <row r="308" spans="34:34" ht="12.75" x14ac:dyDescent="0.2">
      <c r="AH308" s="3"/>
    </row>
    <row r="309" spans="34:34" ht="12.75" x14ac:dyDescent="0.2">
      <c r="AH309" s="3"/>
    </row>
    <row r="310" spans="34:34" ht="12.75" x14ac:dyDescent="0.2">
      <c r="AH310" s="3"/>
    </row>
    <row r="311" spans="34:34" ht="12.75" x14ac:dyDescent="0.2">
      <c r="AH311" s="3"/>
    </row>
    <row r="312" spans="34:34" ht="12.75" x14ac:dyDescent="0.2">
      <c r="AH312" s="3"/>
    </row>
    <row r="313" spans="34:34" ht="12.75" x14ac:dyDescent="0.2">
      <c r="AH313" s="3"/>
    </row>
    <row r="314" spans="34:34" ht="12.75" x14ac:dyDescent="0.2">
      <c r="AH314" s="3"/>
    </row>
    <row r="315" spans="34:34" ht="12.75" x14ac:dyDescent="0.2">
      <c r="AH315" s="3"/>
    </row>
    <row r="316" spans="34:34" ht="12.75" x14ac:dyDescent="0.2">
      <c r="AH316" s="3"/>
    </row>
    <row r="317" spans="34:34" ht="12.75" x14ac:dyDescent="0.2">
      <c r="AH317" s="3"/>
    </row>
    <row r="318" spans="34:34" ht="12.75" x14ac:dyDescent="0.2">
      <c r="AH318" s="3"/>
    </row>
    <row r="319" spans="34:34" ht="12.75" x14ac:dyDescent="0.2">
      <c r="AH319" s="3"/>
    </row>
    <row r="320" spans="34:34" ht="12.75" x14ac:dyDescent="0.2">
      <c r="AH320" s="3"/>
    </row>
    <row r="321" spans="34:34" ht="12.75" x14ac:dyDescent="0.2">
      <c r="AH321" s="3"/>
    </row>
    <row r="322" spans="34:34" ht="12.75" x14ac:dyDescent="0.2">
      <c r="AH322" s="3"/>
    </row>
    <row r="323" spans="34:34" ht="12.75" x14ac:dyDescent="0.2">
      <c r="AH323" s="3"/>
    </row>
    <row r="324" spans="34:34" ht="12.75" x14ac:dyDescent="0.2">
      <c r="AH324" s="3"/>
    </row>
    <row r="325" spans="34:34" ht="12.75" x14ac:dyDescent="0.2">
      <c r="AH325" s="3"/>
    </row>
    <row r="326" spans="34:34" ht="12.75" x14ac:dyDescent="0.2">
      <c r="AH326" s="3"/>
    </row>
    <row r="327" spans="34:34" ht="12.75" x14ac:dyDescent="0.2">
      <c r="AH327" s="3"/>
    </row>
    <row r="328" spans="34:34" ht="12.75" x14ac:dyDescent="0.2">
      <c r="AH328" s="3"/>
    </row>
    <row r="329" spans="34:34" ht="12.75" x14ac:dyDescent="0.2">
      <c r="AH329" s="3"/>
    </row>
    <row r="330" spans="34:34" ht="12.75" x14ac:dyDescent="0.2">
      <c r="AH330" s="3"/>
    </row>
    <row r="331" spans="34:34" ht="12.75" x14ac:dyDescent="0.2">
      <c r="AH331" s="3"/>
    </row>
    <row r="332" spans="34:34" ht="12.75" x14ac:dyDescent="0.2">
      <c r="AH332" s="3"/>
    </row>
    <row r="333" spans="34:34" ht="12.75" x14ac:dyDescent="0.2">
      <c r="AH333" s="3"/>
    </row>
    <row r="334" spans="34:34" ht="12.75" x14ac:dyDescent="0.2">
      <c r="AH334" s="3"/>
    </row>
    <row r="335" spans="34:34" ht="12.75" x14ac:dyDescent="0.2">
      <c r="AH335" s="3"/>
    </row>
    <row r="336" spans="34:34" ht="12.75" x14ac:dyDescent="0.2">
      <c r="AH336" s="3"/>
    </row>
    <row r="337" spans="34:34" ht="12.75" x14ac:dyDescent="0.2">
      <c r="AH337" s="3"/>
    </row>
    <row r="338" spans="34:34" ht="12.75" x14ac:dyDescent="0.2">
      <c r="AH338" s="3"/>
    </row>
    <row r="339" spans="34:34" ht="12.75" x14ac:dyDescent="0.2">
      <c r="AH339" s="3"/>
    </row>
    <row r="340" spans="34:34" ht="12.75" x14ac:dyDescent="0.2">
      <c r="AH340" s="3"/>
    </row>
    <row r="341" spans="34:34" ht="12.75" x14ac:dyDescent="0.2">
      <c r="AH341" s="3"/>
    </row>
    <row r="342" spans="34:34" ht="12.75" x14ac:dyDescent="0.2">
      <c r="AH342" s="3"/>
    </row>
    <row r="343" spans="34:34" ht="12.75" x14ac:dyDescent="0.2">
      <c r="AH343" s="3"/>
    </row>
    <row r="344" spans="34:34" ht="12.75" x14ac:dyDescent="0.2">
      <c r="AH344" s="3"/>
    </row>
    <row r="345" spans="34:34" ht="12.75" x14ac:dyDescent="0.2">
      <c r="AH345" s="3"/>
    </row>
    <row r="346" spans="34:34" ht="12.75" x14ac:dyDescent="0.2">
      <c r="AH346" s="3"/>
    </row>
    <row r="347" spans="34:34" ht="12.75" x14ac:dyDescent="0.2">
      <c r="AH347" s="3"/>
    </row>
    <row r="348" spans="34:34" ht="12.75" x14ac:dyDescent="0.2">
      <c r="AH348" s="3"/>
    </row>
    <row r="349" spans="34:34" ht="12.75" x14ac:dyDescent="0.2">
      <c r="AH349" s="3"/>
    </row>
    <row r="350" spans="34:34" ht="12.75" x14ac:dyDescent="0.2">
      <c r="AH350" s="3"/>
    </row>
    <row r="351" spans="34:34" ht="12.75" x14ac:dyDescent="0.2">
      <c r="AH351" s="3"/>
    </row>
    <row r="352" spans="34:34" ht="12.75" x14ac:dyDescent="0.2">
      <c r="AH352" s="3"/>
    </row>
    <row r="353" spans="34:34" ht="12.75" x14ac:dyDescent="0.2">
      <c r="AH353" s="3"/>
    </row>
    <row r="354" spans="34:34" ht="12.75" x14ac:dyDescent="0.2">
      <c r="AH354" s="3"/>
    </row>
    <row r="355" spans="34:34" ht="12.75" x14ac:dyDescent="0.2">
      <c r="AH355" s="3"/>
    </row>
    <row r="356" spans="34:34" ht="12.75" x14ac:dyDescent="0.2">
      <c r="AH356" s="3"/>
    </row>
    <row r="357" spans="34:34" ht="12.75" x14ac:dyDescent="0.2">
      <c r="AH357" s="3"/>
    </row>
    <row r="358" spans="34:34" ht="12.75" x14ac:dyDescent="0.2">
      <c r="AH358" s="3"/>
    </row>
    <row r="359" spans="34:34" ht="12.75" x14ac:dyDescent="0.2">
      <c r="AH359" s="3"/>
    </row>
    <row r="360" spans="34:34" ht="12.75" x14ac:dyDescent="0.2">
      <c r="AH360" s="3"/>
    </row>
    <row r="361" spans="34:34" ht="12.75" x14ac:dyDescent="0.2">
      <c r="AH361" s="3"/>
    </row>
    <row r="362" spans="34:34" ht="12.75" x14ac:dyDescent="0.2">
      <c r="AH362" s="3"/>
    </row>
    <row r="363" spans="34:34" ht="12.75" x14ac:dyDescent="0.2">
      <c r="AH363" s="3"/>
    </row>
    <row r="364" spans="34:34" ht="12.75" x14ac:dyDescent="0.2">
      <c r="AH364" s="3"/>
    </row>
    <row r="365" spans="34:34" ht="12.75" x14ac:dyDescent="0.2">
      <c r="AH365" s="3"/>
    </row>
    <row r="366" spans="34:34" ht="12.75" x14ac:dyDescent="0.2">
      <c r="AH366" s="3"/>
    </row>
    <row r="367" spans="34:34" ht="12.75" x14ac:dyDescent="0.2">
      <c r="AH367" s="3"/>
    </row>
    <row r="368" spans="34:34" ht="12.75" x14ac:dyDescent="0.2">
      <c r="AH368" s="3"/>
    </row>
    <row r="369" spans="34:34" ht="12.75" x14ac:dyDescent="0.2">
      <c r="AH369" s="3"/>
    </row>
    <row r="370" spans="34:34" ht="12.75" x14ac:dyDescent="0.2">
      <c r="AH370" s="3"/>
    </row>
    <row r="371" spans="34:34" ht="12.75" x14ac:dyDescent="0.2">
      <c r="AH371" s="3"/>
    </row>
    <row r="372" spans="34:34" ht="12.75" x14ac:dyDescent="0.2">
      <c r="AH372" s="3"/>
    </row>
    <row r="373" spans="34:34" ht="12.75" x14ac:dyDescent="0.2">
      <c r="AH373" s="3"/>
    </row>
    <row r="374" spans="34:34" ht="12.75" x14ac:dyDescent="0.2">
      <c r="AH374" s="3"/>
    </row>
    <row r="375" spans="34:34" ht="12.75" x14ac:dyDescent="0.2">
      <c r="AH375" s="3"/>
    </row>
    <row r="376" spans="34:34" ht="12.75" x14ac:dyDescent="0.2">
      <c r="AH376" s="3"/>
    </row>
    <row r="377" spans="34:34" ht="12.75" x14ac:dyDescent="0.2">
      <c r="AH377" s="3"/>
    </row>
    <row r="378" spans="34:34" ht="12.75" x14ac:dyDescent="0.2">
      <c r="AH378" s="3"/>
    </row>
    <row r="379" spans="34:34" ht="12.75" x14ac:dyDescent="0.2">
      <c r="AH379" s="3"/>
    </row>
    <row r="380" spans="34:34" ht="12.75" x14ac:dyDescent="0.2">
      <c r="AH380" s="3"/>
    </row>
    <row r="381" spans="34:34" ht="12.75" x14ac:dyDescent="0.2">
      <c r="AH381" s="3"/>
    </row>
    <row r="382" spans="34:34" ht="12.75" x14ac:dyDescent="0.2">
      <c r="AH382" s="3"/>
    </row>
    <row r="383" spans="34:34" ht="12.75" x14ac:dyDescent="0.2">
      <c r="AH383" s="3"/>
    </row>
    <row r="384" spans="34:34" ht="12.75" x14ac:dyDescent="0.2">
      <c r="AH384" s="3"/>
    </row>
    <row r="385" spans="34:34" ht="12.75" x14ac:dyDescent="0.2">
      <c r="AH385" s="3"/>
    </row>
    <row r="386" spans="34:34" ht="12.75" x14ac:dyDescent="0.2">
      <c r="AH386" s="3"/>
    </row>
    <row r="387" spans="34:34" ht="12.75" x14ac:dyDescent="0.2">
      <c r="AH387" s="3"/>
    </row>
    <row r="388" spans="34:34" ht="12.75" x14ac:dyDescent="0.2">
      <c r="AH388" s="3"/>
    </row>
    <row r="389" spans="34:34" ht="12.75" x14ac:dyDescent="0.2">
      <c r="AH389" s="3"/>
    </row>
    <row r="390" spans="34:34" ht="12.75" x14ac:dyDescent="0.2">
      <c r="AH390" s="3"/>
    </row>
    <row r="391" spans="34:34" ht="12.75" x14ac:dyDescent="0.2">
      <c r="AH391" s="3"/>
    </row>
    <row r="392" spans="34:34" ht="12.75" x14ac:dyDescent="0.2">
      <c r="AH392" s="3"/>
    </row>
    <row r="393" spans="34:34" ht="12.75" x14ac:dyDescent="0.2">
      <c r="AH393" s="3"/>
    </row>
    <row r="394" spans="34:34" ht="12.75" x14ac:dyDescent="0.2">
      <c r="AH394" s="3"/>
    </row>
    <row r="395" spans="34:34" ht="12.75" x14ac:dyDescent="0.2">
      <c r="AH395" s="3"/>
    </row>
    <row r="396" spans="34:34" ht="12.75" x14ac:dyDescent="0.2">
      <c r="AH396" s="3"/>
    </row>
    <row r="397" spans="34:34" ht="12.75" x14ac:dyDescent="0.2">
      <c r="AH397" s="3"/>
    </row>
    <row r="398" spans="34:34" ht="12.75" x14ac:dyDescent="0.2">
      <c r="AH398" s="3"/>
    </row>
    <row r="399" spans="34:34" ht="12.75" x14ac:dyDescent="0.2">
      <c r="AH399" s="3"/>
    </row>
    <row r="400" spans="34:34" ht="12.75" x14ac:dyDescent="0.2">
      <c r="AH400" s="3"/>
    </row>
    <row r="401" spans="34:34" ht="12.75" x14ac:dyDescent="0.2">
      <c r="AH401" s="3"/>
    </row>
    <row r="402" spans="34:34" ht="12.75" x14ac:dyDescent="0.2">
      <c r="AH402" s="3"/>
    </row>
    <row r="403" spans="34:34" ht="12.75" x14ac:dyDescent="0.2">
      <c r="AH403" s="3"/>
    </row>
    <row r="404" spans="34:34" ht="12.75" x14ac:dyDescent="0.2">
      <c r="AH404" s="3"/>
    </row>
    <row r="405" spans="34:34" ht="12.75" x14ac:dyDescent="0.2">
      <c r="AH405" s="3"/>
    </row>
    <row r="406" spans="34:34" ht="12.75" x14ac:dyDescent="0.2">
      <c r="AH406" s="3"/>
    </row>
    <row r="407" spans="34:34" ht="12.75" x14ac:dyDescent="0.2">
      <c r="AH407" s="3"/>
    </row>
    <row r="408" spans="34:34" ht="12.75" x14ac:dyDescent="0.2">
      <c r="AH408" s="3"/>
    </row>
    <row r="409" spans="34:34" ht="12.75" x14ac:dyDescent="0.2">
      <c r="AH409" s="3"/>
    </row>
    <row r="410" spans="34:34" ht="12.75" x14ac:dyDescent="0.2">
      <c r="AH410" s="3"/>
    </row>
    <row r="411" spans="34:34" ht="12.75" x14ac:dyDescent="0.2">
      <c r="AH411" s="3"/>
    </row>
    <row r="412" spans="34:34" ht="12.75" x14ac:dyDescent="0.2">
      <c r="AH412" s="3"/>
    </row>
    <row r="413" spans="34:34" ht="12.75" x14ac:dyDescent="0.2">
      <c r="AH413" s="3"/>
    </row>
    <row r="414" spans="34:34" ht="12.75" x14ac:dyDescent="0.2">
      <c r="AH414" s="3"/>
    </row>
    <row r="415" spans="34:34" ht="12.75" x14ac:dyDescent="0.2">
      <c r="AH415" s="3"/>
    </row>
    <row r="416" spans="34:34" ht="12.75" x14ac:dyDescent="0.2">
      <c r="AH416" s="3"/>
    </row>
    <row r="417" spans="34:34" ht="12.75" x14ac:dyDescent="0.2">
      <c r="AH417" s="3"/>
    </row>
    <row r="418" spans="34:34" ht="12.75" x14ac:dyDescent="0.2">
      <c r="AH418" s="3"/>
    </row>
    <row r="419" spans="34:34" ht="12.75" x14ac:dyDescent="0.2">
      <c r="AH419" s="3"/>
    </row>
    <row r="420" spans="34:34" ht="12.75" x14ac:dyDescent="0.2">
      <c r="AH420" s="3"/>
    </row>
    <row r="421" spans="34:34" ht="12.75" x14ac:dyDescent="0.2">
      <c r="AH421" s="3"/>
    </row>
    <row r="422" spans="34:34" ht="12.75" x14ac:dyDescent="0.2">
      <c r="AH422" s="3"/>
    </row>
    <row r="423" spans="34:34" ht="12.75" x14ac:dyDescent="0.2">
      <c r="AH423" s="3"/>
    </row>
    <row r="424" spans="34:34" ht="12.75" x14ac:dyDescent="0.2">
      <c r="AH424" s="3"/>
    </row>
    <row r="425" spans="34:34" ht="12.75" x14ac:dyDescent="0.2">
      <c r="AH425" s="3"/>
    </row>
    <row r="426" spans="34:34" ht="12.75" x14ac:dyDescent="0.2">
      <c r="AH426" s="3"/>
    </row>
    <row r="427" spans="34:34" ht="12.75" x14ac:dyDescent="0.2">
      <c r="AH427" s="3"/>
    </row>
    <row r="428" spans="34:34" ht="12.75" x14ac:dyDescent="0.2">
      <c r="AH428" s="3"/>
    </row>
    <row r="429" spans="34:34" ht="12.75" x14ac:dyDescent="0.2">
      <c r="AH429" s="3"/>
    </row>
    <row r="430" spans="34:34" ht="12.75" x14ac:dyDescent="0.2">
      <c r="AH430" s="3"/>
    </row>
    <row r="431" spans="34:34" ht="12.75" x14ac:dyDescent="0.2">
      <c r="AH431" s="3"/>
    </row>
    <row r="432" spans="34:34" ht="12.75" x14ac:dyDescent="0.2">
      <c r="AH432" s="3"/>
    </row>
    <row r="433" spans="34:34" ht="12.75" x14ac:dyDescent="0.2">
      <c r="AH433" s="3"/>
    </row>
    <row r="434" spans="34:34" ht="12.75" x14ac:dyDescent="0.2">
      <c r="AH434" s="3"/>
    </row>
    <row r="435" spans="34:34" ht="12.75" x14ac:dyDescent="0.2">
      <c r="AH435" s="3"/>
    </row>
    <row r="436" spans="34:34" ht="12.75" x14ac:dyDescent="0.2">
      <c r="AH436" s="3"/>
    </row>
    <row r="437" spans="34:34" ht="12.75" x14ac:dyDescent="0.2">
      <c r="AH437" s="3"/>
    </row>
    <row r="438" spans="34:34" ht="12.75" x14ac:dyDescent="0.2">
      <c r="AH438" s="3"/>
    </row>
    <row r="439" spans="34:34" ht="12.75" x14ac:dyDescent="0.2">
      <c r="AH439" s="3"/>
    </row>
    <row r="440" spans="34:34" ht="12.75" x14ac:dyDescent="0.2">
      <c r="AH440" s="3"/>
    </row>
    <row r="441" spans="34:34" ht="12.75" x14ac:dyDescent="0.2">
      <c r="AH441" s="3"/>
    </row>
    <row r="442" spans="34:34" ht="12.75" x14ac:dyDescent="0.2">
      <c r="AH442" s="3"/>
    </row>
    <row r="443" spans="34:34" ht="12.75" x14ac:dyDescent="0.2">
      <c r="AH443" s="3"/>
    </row>
    <row r="444" spans="34:34" ht="12.75" x14ac:dyDescent="0.2">
      <c r="AH444" s="3"/>
    </row>
    <row r="445" spans="34:34" ht="12.75" x14ac:dyDescent="0.2">
      <c r="AH445" s="3"/>
    </row>
    <row r="446" spans="34:34" ht="12.75" x14ac:dyDescent="0.2">
      <c r="AH446" s="3"/>
    </row>
    <row r="447" spans="34:34" ht="12.75" x14ac:dyDescent="0.2">
      <c r="AH447" s="3"/>
    </row>
    <row r="448" spans="34:34" ht="12.75" x14ac:dyDescent="0.2">
      <c r="AH448" s="3"/>
    </row>
    <row r="449" spans="34:34" ht="12.75" x14ac:dyDescent="0.2">
      <c r="AH449" s="3"/>
    </row>
    <row r="450" spans="34:34" ht="12.75" x14ac:dyDescent="0.2">
      <c r="AH450" s="3"/>
    </row>
    <row r="451" spans="34:34" ht="12.75" x14ac:dyDescent="0.2">
      <c r="AH451" s="3"/>
    </row>
    <row r="452" spans="34:34" ht="12.75" x14ac:dyDescent="0.2">
      <c r="AH452" s="3"/>
    </row>
    <row r="453" spans="34:34" ht="12.75" x14ac:dyDescent="0.2">
      <c r="AH453" s="3"/>
    </row>
    <row r="454" spans="34:34" ht="12.75" x14ac:dyDescent="0.2">
      <c r="AH454" s="3"/>
    </row>
    <row r="455" spans="34:34" ht="12.75" x14ac:dyDescent="0.2">
      <c r="AH455" s="3"/>
    </row>
    <row r="456" spans="34:34" ht="12.75" x14ac:dyDescent="0.2">
      <c r="AH456" s="3"/>
    </row>
    <row r="457" spans="34:34" ht="12.75" x14ac:dyDescent="0.2">
      <c r="AH457" s="3"/>
    </row>
    <row r="458" spans="34:34" ht="12.75" x14ac:dyDescent="0.2">
      <c r="AH458" s="3"/>
    </row>
    <row r="459" spans="34:34" ht="12.75" x14ac:dyDescent="0.2">
      <c r="AH459" s="3"/>
    </row>
    <row r="460" spans="34:34" ht="12.75" x14ac:dyDescent="0.2">
      <c r="AH460" s="3"/>
    </row>
    <row r="461" spans="34:34" ht="12.75" x14ac:dyDescent="0.2">
      <c r="AH461" s="3"/>
    </row>
    <row r="462" spans="34:34" ht="12.75" x14ac:dyDescent="0.2">
      <c r="AH462" s="3"/>
    </row>
    <row r="463" spans="34:34" ht="12.75" x14ac:dyDescent="0.2">
      <c r="AH463" s="3"/>
    </row>
    <row r="464" spans="34:34" ht="12.75" x14ac:dyDescent="0.2">
      <c r="AH464" s="3"/>
    </row>
    <row r="465" spans="34:34" ht="12.75" x14ac:dyDescent="0.2">
      <c r="AH465" s="3"/>
    </row>
    <row r="466" spans="34:34" ht="12.75" x14ac:dyDescent="0.2">
      <c r="AH466" s="3"/>
    </row>
    <row r="467" spans="34:34" ht="12.75" x14ac:dyDescent="0.2">
      <c r="AH467" s="3"/>
    </row>
    <row r="468" spans="34:34" ht="12.75" x14ac:dyDescent="0.2">
      <c r="AH468" s="3"/>
    </row>
    <row r="469" spans="34:34" ht="12.75" x14ac:dyDescent="0.2">
      <c r="AH469" s="3"/>
    </row>
    <row r="470" spans="34:34" ht="12.75" x14ac:dyDescent="0.2">
      <c r="AH470" s="3"/>
    </row>
    <row r="471" spans="34:34" ht="12.75" x14ac:dyDescent="0.2">
      <c r="AH471" s="3"/>
    </row>
    <row r="472" spans="34:34" ht="12.75" x14ac:dyDescent="0.2">
      <c r="AH472" s="3"/>
    </row>
    <row r="473" spans="34:34" ht="12.75" x14ac:dyDescent="0.2">
      <c r="AH473" s="3"/>
    </row>
    <row r="474" spans="34:34" ht="12.75" x14ac:dyDescent="0.2">
      <c r="AH474" s="3"/>
    </row>
    <row r="475" spans="34:34" ht="12.75" x14ac:dyDescent="0.2">
      <c r="AH475" s="3"/>
    </row>
    <row r="476" spans="34:34" ht="12.75" x14ac:dyDescent="0.2">
      <c r="AH476" s="3"/>
    </row>
    <row r="477" spans="34:34" ht="12.75" x14ac:dyDescent="0.2">
      <c r="AH477" s="3"/>
    </row>
    <row r="478" spans="34:34" ht="12.75" x14ac:dyDescent="0.2">
      <c r="AH478" s="3"/>
    </row>
    <row r="479" spans="34:34" ht="12.75" x14ac:dyDescent="0.2">
      <c r="AH479" s="3"/>
    </row>
    <row r="480" spans="34:34" ht="12.75" x14ac:dyDescent="0.2">
      <c r="AH480" s="3"/>
    </row>
    <row r="481" spans="34:34" ht="12.75" x14ac:dyDescent="0.2">
      <c r="AH481" s="3"/>
    </row>
    <row r="482" spans="34:34" ht="12.75" x14ac:dyDescent="0.2">
      <c r="AH482" s="3"/>
    </row>
    <row r="483" spans="34:34" ht="12.75" x14ac:dyDescent="0.2">
      <c r="AH483" s="3"/>
    </row>
    <row r="484" spans="34:34" ht="12.75" x14ac:dyDescent="0.2">
      <c r="AH484" s="3"/>
    </row>
    <row r="485" spans="34:34" ht="12.75" x14ac:dyDescent="0.2">
      <c r="AH485" s="3"/>
    </row>
    <row r="486" spans="34:34" ht="12.75" x14ac:dyDescent="0.2">
      <c r="AH486" s="3"/>
    </row>
    <row r="487" spans="34:34" ht="12.75" x14ac:dyDescent="0.2">
      <c r="AH487" s="3"/>
    </row>
    <row r="488" spans="34:34" ht="12.75" x14ac:dyDescent="0.2">
      <c r="AH488" s="3"/>
    </row>
    <row r="489" spans="34:34" ht="12.75" x14ac:dyDescent="0.2">
      <c r="AH489" s="3"/>
    </row>
    <row r="490" spans="34:34" ht="12.75" x14ac:dyDescent="0.2">
      <c r="AH490" s="3"/>
    </row>
    <row r="491" spans="34:34" ht="12.75" x14ac:dyDescent="0.2">
      <c r="AH491" s="3"/>
    </row>
    <row r="492" spans="34:34" ht="12.75" x14ac:dyDescent="0.2">
      <c r="AH492" s="3"/>
    </row>
    <row r="493" spans="34:34" ht="12.75" x14ac:dyDescent="0.2">
      <c r="AH493" s="3"/>
    </row>
    <row r="494" spans="34:34" ht="12.75" x14ac:dyDescent="0.2">
      <c r="AH494" s="3"/>
    </row>
    <row r="495" spans="34:34" ht="12.75" x14ac:dyDescent="0.2">
      <c r="AH495" s="3"/>
    </row>
    <row r="496" spans="34:34" ht="12.75" x14ac:dyDescent="0.2">
      <c r="AH496" s="3"/>
    </row>
    <row r="497" spans="34:34" ht="12.75" x14ac:dyDescent="0.2">
      <c r="AH497" s="3"/>
    </row>
    <row r="498" spans="34:34" ht="12.75" x14ac:dyDescent="0.2">
      <c r="AH498" s="3"/>
    </row>
    <row r="499" spans="34:34" ht="12.75" x14ac:dyDescent="0.2">
      <c r="AH499" s="3"/>
    </row>
    <row r="500" spans="34:34" ht="12.75" x14ac:dyDescent="0.2">
      <c r="AH500" s="3"/>
    </row>
    <row r="501" spans="34:34" ht="12.75" x14ac:dyDescent="0.2">
      <c r="AH501" s="3"/>
    </row>
    <row r="502" spans="34:34" ht="12.75" x14ac:dyDescent="0.2">
      <c r="AH502" s="3"/>
    </row>
    <row r="503" spans="34:34" ht="12.75" x14ac:dyDescent="0.2">
      <c r="AH503" s="3"/>
    </row>
    <row r="504" spans="34:34" ht="12.75" x14ac:dyDescent="0.2">
      <c r="AH504" s="3"/>
    </row>
    <row r="505" spans="34:34" ht="12.75" x14ac:dyDescent="0.2">
      <c r="AH505" s="3"/>
    </row>
    <row r="506" spans="34:34" ht="12.75" x14ac:dyDescent="0.2">
      <c r="AH506" s="3"/>
    </row>
    <row r="507" spans="34:34" ht="12.75" x14ac:dyDescent="0.2">
      <c r="AH507" s="3"/>
    </row>
    <row r="508" spans="34:34" ht="12.75" x14ac:dyDescent="0.2">
      <c r="AH508" s="3"/>
    </row>
    <row r="509" spans="34:34" ht="12.75" x14ac:dyDescent="0.2">
      <c r="AH509" s="3"/>
    </row>
    <row r="510" spans="34:34" ht="12.75" x14ac:dyDescent="0.2">
      <c r="AH510" s="3"/>
    </row>
    <row r="511" spans="34:34" ht="12.75" x14ac:dyDescent="0.2">
      <c r="AH511" s="3"/>
    </row>
    <row r="512" spans="34:34" ht="12.75" x14ac:dyDescent="0.2">
      <c r="AH512" s="3"/>
    </row>
    <row r="513" spans="34:34" ht="12.75" x14ac:dyDescent="0.2">
      <c r="AH513" s="3"/>
    </row>
    <row r="514" spans="34:34" ht="12.75" x14ac:dyDescent="0.2">
      <c r="AH514" s="3"/>
    </row>
    <row r="515" spans="34:34" ht="12.75" x14ac:dyDescent="0.2">
      <c r="AH515" s="3"/>
    </row>
    <row r="516" spans="34:34" ht="12.75" x14ac:dyDescent="0.2">
      <c r="AH516" s="3"/>
    </row>
    <row r="517" spans="34:34" ht="12.75" x14ac:dyDescent="0.2">
      <c r="AH517" s="3"/>
    </row>
    <row r="518" spans="34:34" ht="12.75" x14ac:dyDescent="0.2">
      <c r="AH518" s="3"/>
    </row>
    <row r="519" spans="34:34" ht="12.75" x14ac:dyDescent="0.2">
      <c r="AH519" s="3"/>
    </row>
    <row r="520" spans="34:34" ht="12.75" x14ac:dyDescent="0.2">
      <c r="AH520" s="3"/>
    </row>
    <row r="521" spans="34:34" ht="12.75" x14ac:dyDescent="0.2">
      <c r="AH521" s="3"/>
    </row>
    <row r="522" spans="34:34" ht="12.75" x14ac:dyDescent="0.2">
      <c r="AH522" s="3"/>
    </row>
    <row r="523" spans="34:34" ht="12.75" x14ac:dyDescent="0.2">
      <c r="AH523" s="3"/>
    </row>
    <row r="524" spans="34:34" ht="12.75" x14ac:dyDescent="0.2">
      <c r="AH524" s="3"/>
    </row>
    <row r="525" spans="34:34" ht="12.75" x14ac:dyDescent="0.2">
      <c r="AH525" s="3"/>
    </row>
    <row r="526" spans="34:34" ht="12.75" x14ac:dyDescent="0.2">
      <c r="AH526" s="3"/>
    </row>
    <row r="527" spans="34:34" ht="12.75" x14ac:dyDescent="0.2">
      <c r="AH527" s="3"/>
    </row>
    <row r="528" spans="34:34" ht="12.75" x14ac:dyDescent="0.2">
      <c r="AH528" s="3"/>
    </row>
    <row r="529" spans="34:34" ht="12.75" x14ac:dyDescent="0.2">
      <c r="AH529" s="3"/>
    </row>
    <row r="530" spans="34:34" ht="12.75" x14ac:dyDescent="0.2">
      <c r="AH530" s="3"/>
    </row>
    <row r="531" spans="34:34" ht="12.75" x14ac:dyDescent="0.2">
      <c r="AH531" s="3"/>
    </row>
    <row r="532" spans="34:34" ht="12.75" x14ac:dyDescent="0.2">
      <c r="AH532" s="3"/>
    </row>
    <row r="533" spans="34:34" ht="12.75" x14ac:dyDescent="0.2">
      <c r="AH533" s="3"/>
    </row>
    <row r="534" spans="34:34" ht="12.75" x14ac:dyDescent="0.2">
      <c r="AH534" s="3"/>
    </row>
    <row r="535" spans="34:34" ht="12.75" x14ac:dyDescent="0.2">
      <c r="AH535" s="3"/>
    </row>
    <row r="536" spans="34:34" ht="12.75" x14ac:dyDescent="0.2">
      <c r="AH536" s="3"/>
    </row>
    <row r="537" spans="34:34" ht="12.75" x14ac:dyDescent="0.2">
      <c r="AH537" s="3"/>
    </row>
    <row r="538" spans="34:34" ht="12.75" x14ac:dyDescent="0.2">
      <c r="AH538" s="3"/>
    </row>
    <row r="539" spans="34:34" ht="12.75" x14ac:dyDescent="0.2">
      <c r="AH539" s="3"/>
    </row>
    <row r="540" spans="34:34" ht="12.75" x14ac:dyDescent="0.2">
      <c r="AH540" s="3"/>
    </row>
    <row r="541" spans="34:34" ht="12.75" x14ac:dyDescent="0.2">
      <c r="AH541" s="3"/>
    </row>
    <row r="542" spans="34:34" ht="12.75" x14ac:dyDescent="0.2">
      <c r="AH542" s="3"/>
    </row>
    <row r="543" spans="34:34" ht="12.75" x14ac:dyDescent="0.2">
      <c r="AH543" s="3"/>
    </row>
    <row r="544" spans="34:34" ht="12.75" x14ac:dyDescent="0.2">
      <c r="AH544" s="3"/>
    </row>
    <row r="545" spans="34:34" ht="12.75" x14ac:dyDescent="0.2">
      <c r="AH545" s="3"/>
    </row>
    <row r="546" spans="34:34" ht="12.75" x14ac:dyDescent="0.2">
      <c r="AH546" s="3"/>
    </row>
    <row r="547" spans="34:34" ht="12.75" x14ac:dyDescent="0.2">
      <c r="AH547" s="3"/>
    </row>
    <row r="548" spans="34:34" ht="12.75" x14ac:dyDescent="0.2">
      <c r="AH548" s="3"/>
    </row>
    <row r="549" spans="34:34" ht="12.75" x14ac:dyDescent="0.2">
      <c r="AH549" s="3"/>
    </row>
    <row r="550" spans="34:34" ht="12.75" x14ac:dyDescent="0.2">
      <c r="AH550" s="3"/>
    </row>
    <row r="551" spans="34:34" ht="12.75" x14ac:dyDescent="0.2">
      <c r="AH551" s="3"/>
    </row>
    <row r="552" spans="34:34" ht="12.75" x14ac:dyDescent="0.2">
      <c r="AH552" s="3"/>
    </row>
    <row r="553" spans="34:34" ht="12.75" x14ac:dyDescent="0.2">
      <c r="AH553" s="3"/>
    </row>
    <row r="554" spans="34:34" ht="12.75" x14ac:dyDescent="0.2">
      <c r="AH554" s="3"/>
    </row>
    <row r="555" spans="34:34" ht="12.75" x14ac:dyDescent="0.2">
      <c r="AH555" s="3"/>
    </row>
    <row r="556" spans="34:34" ht="12.75" x14ac:dyDescent="0.2">
      <c r="AH556" s="3"/>
    </row>
    <row r="557" spans="34:34" ht="12.75" x14ac:dyDescent="0.2">
      <c r="AH557" s="3"/>
    </row>
    <row r="558" spans="34:34" ht="12.75" x14ac:dyDescent="0.2">
      <c r="AH558" s="3"/>
    </row>
    <row r="559" spans="34:34" ht="12.75" x14ac:dyDescent="0.2">
      <c r="AH559" s="3"/>
    </row>
    <row r="560" spans="34:34" ht="12.75" x14ac:dyDescent="0.2">
      <c r="AH560" s="3"/>
    </row>
    <row r="561" spans="34:34" ht="12.75" x14ac:dyDescent="0.2">
      <c r="AH561" s="3"/>
    </row>
    <row r="562" spans="34:34" ht="12.75" x14ac:dyDescent="0.2">
      <c r="AH562" s="3"/>
    </row>
    <row r="563" spans="34:34" ht="12.75" x14ac:dyDescent="0.2">
      <c r="AH563" s="3"/>
    </row>
    <row r="564" spans="34:34" ht="12.75" x14ac:dyDescent="0.2">
      <c r="AH564" s="3"/>
    </row>
    <row r="565" spans="34:34" ht="12.75" x14ac:dyDescent="0.2">
      <c r="AH565" s="3"/>
    </row>
    <row r="566" spans="34:34" ht="12.75" x14ac:dyDescent="0.2">
      <c r="AH566" s="3"/>
    </row>
    <row r="567" spans="34:34" ht="12.75" x14ac:dyDescent="0.2">
      <c r="AH567" s="3"/>
    </row>
    <row r="568" spans="34:34" ht="12.75" x14ac:dyDescent="0.2">
      <c r="AH568" s="3"/>
    </row>
    <row r="569" spans="34:34" ht="12.75" x14ac:dyDescent="0.2">
      <c r="AH569" s="3"/>
    </row>
    <row r="570" spans="34:34" ht="12.75" x14ac:dyDescent="0.2">
      <c r="AH570" s="3"/>
    </row>
    <row r="571" spans="34:34" ht="12.75" x14ac:dyDescent="0.2">
      <c r="AH571" s="3"/>
    </row>
    <row r="572" spans="34:34" ht="12.75" x14ac:dyDescent="0.2">
      <c r="AH572" s="3"/>
    </row>
    <row r="573" spans="34:34" ht="12.75" x14ac:dyDescent="0.2">
      <c r="AH573" s="3"/>
    </row>
    <row r="574" spans="34:34" ht="12.75" x14ac:dyDescent="0.2">
      <c r="AH574" s="3"/>
    </row>
    <row r="575" spans="34:34" ht="12.75" x14ac:dyDescent="0.2">
      <c r="AH575" s="3"/>
    </row>
    <row r="576" spans="34:34" ht="12.75" x14ac:dyDescent="0.2">
      <c r="AH576" s="3"/>
    </row>
    <row r="577" spans="34:34" ht="12.75" x14ac:dyDescent="0.2">
      <c r="AH577" s="3"/>
    </row>
    <row r="578" spans="34:34" ht="12.75" x14ac:dyDescent="0.2">
      <c r="AH578" s="3"/>
    </row>
    <row r="579" spans="34:34" ht="12.75" x14ac:dyDescent="0.2">
      <c r="AH579" s="3"/>
    </row>
    <row r="580" spans="34:34" ht="12.75" x14ac:dyDescent="0.2">
      <c r="AH580" s="3"/>
    </row>
    <row r="581" spans="34:34" ht="12.75" x14ac:dyDescent="0.2">
      <c r="AH581" s="3"/>
    </row>
    <row r="582" spans="34:34" ht="12.75" x14ac:dyDescent="0.2">
      <c r="AH582" s="3"/>
    </row>
    <row r="583" spans="34:34" ht="12.75" x14ac:dyDescent="0.2">
      <c r="AH583" s="3"/>
    </row>
    <row r="584" spans="34:34" ht="12.75" x14ac:dyDescent="0.2">
      <c r="AH584" s="3"/>
    </row>
    <row r="585" spans="34:34" ht="12.75" x14ac:dyDescent="0.2">
      <c r="AH585" s="3"/>
    </row>
    <row r="586" spans="34:34" ht="12.75" x14ac:dyDescent="0.2">
      <c r="AH586" s="3"/>
    </row>
    <row r="587" spans="34:34" ht="12.75" x14ac:dyDescent="0.2">
      <c r="AH587" s="3"/>
    </row>
    <row r="588" spans="34:34" ht="12.75" x14ac:dyDescent="0.2">
      <c r="AH588" s="3"/>
    </row>
    <row r="589" spans="34:34" ht="12.75" x14ac:dyDescent="0.2">
      <c r="AH589" s="3"/>
    </row>
    <row r="590" spans="34:34" ht="12.75" x14ac:dyDescent="0.2">
      <c r="AH590" s="3"/>
    </row>
    <row r="591" spans="34:34" ht="12.75" x14ac:dyDescent="0.2">
      <c r="AH591" s="3"/>
    </row>
    <row r="592" spans="34:34" ht="12.75" x14ac:dyDescent="0.2">
      <c r="AH592" s="3"/>
    </row>
    <row r="593" spans="34:34" ht="12.75" x14ac:dyDescent="0.2">
      <c r="AH593" s="3"/>
    </row>
    <row r="594" spans="34:34" ht="12.75" x14ac:dyDescent="0.2">
      <c r="AH594" s="3"/>
    </row>
    <row r="595" spans="34:34" ht="12.75" x14ac:dyDescent="0.2">
      <c r="AH595" s="3"/>
    </row>
    <row r="596" spans="34:34" ht="12.75" x14ac:dyDescent="0.2">
      <c r="AH596" s="3"/>
    </row>
    <row r="597" spans="34:34" ht="12.75" x14ac:dyDescent="0.2">
      <c r="AH597" s="3"/>
    </row>
    <row r="598" spans="34:34" ht="12.75" x14ac:dyDescent="0.2">
      <c r="AH598" s="3"/>
    </row>
    <row r="599" spans="34:34" ht="12.75" x14ac:dyDescent="0.2">
      <c r="AH599" s="3"/>
    </row>
    <row r="600" spans="34:34" ht="12.75" x14ac:dyDescent="0.2">
      <c r="AH600" s="3"/>
    </row>
    <row r="601" spans="34:34" ht="12.75" x14ac:dyDescent="0.2">
      <c r="AH601" s="3"/>
    </row>
    <row r="602" spans="34:34" ht="12.75" x14ac:dyDescent="0.2">
      <c r="AH602" s="3"/>
    </row>
    <row r="603" spans="34:34" ht="12.75" x14ac:dyDescent="0.2">
      <c r="AH603" s="3"/>
    </row>
    <row r="604" spans="34:34" ht="12.75" x14ac:dyDescent="0.2">
      <c r="AH604" s="3"/>
    </row>
    <row r="605" spans="34:34" ht="12.75" x14ac:dyDescent="0.2">
      <c r="AH605" s="3"/>
    </row>
    <row r="606" spans="34:34" ht="12.75" x14ac:dyDescent="0.2">
      <c r="AH606" s="3"/>
    </row>
    <row r="607" spans="34:34" ht="12.75" x14ac:dyDescent="0.2">
      <c r="AH607" s="3"/>
    </row>
    <row r="608" spans="34:34" ht="12.75" x14ac:dyDescent="0.2">
      <c r="AH608" s="3"/>
    </row>
    <row r="609" spans="34:34" ht="12.75" x14ac:dyDescent="0.2">
      <c r="AH609" s="3"/>
    </row>
    <row r="610" spans="34:34" ht="12.75" x14ac:dyDescent="0.2">
      <c r="AH610" s="3"/>
    </row>
    <row r="611" spans="34:34" ht="12.75" x14ac:dyDescent="0.2">
      <c r="AH611" s="3"/>
    </row>
    <row r="612" spans="34:34" ht="12.75" x14ac:dyDescent="0.2">
      <c r="AH612" s="3"/>
    </row>
    <row r="613" spans="34:34" ht="12.75" x14ac:dyDescent="0.2">
      <c r="AH613" s="3"/>
    </row>
    <row r="614" spans="34:34" ht="12.75" x14ac:dyDescent="0.2">
      <c r="AH614" s="3"/>
    </row>
    <row r="615" spans="34:34" ht="12.75" x14ac:dyDescent="0.2">
      <c r="AH615" s="3"/>
    </row>
    <row r="616" spans="34:34" ht="12.75" x14ac:dyDescent="0.2">
      <c r="AH616" s="3"/>
    </row>
    <row r="617" spans="34:34" ht="12.75" x14ac:dyDescent="0.2">
      <c r="AH617" s="3"/>
    </row>
    <row r="618" spans="34:34" ht="12.75" x14ac:dyDescent="0.2">
      <c r="AH618" s="3"/>
    </row>
    <row r="619" spans="34:34" ht="12.75" x14ac:dyDescent="0.2">
      <c r="AH619" s="3"/>
    </row>
    <row r="620" spans="34:34" ht="12.75" x14ac:dyDescent="0.2">
      <c r="AH620" s="3"/>
    </row>
    <row r="621" spans="34:34" ht="12.75" x14ac:dyDescent="0.2">
      <c r="AH621" s="3"/>
    </row>
    <row r="622" spans="34:34" ht="12.75" x14ac:dyDescent="0.2">
      <c r="AH622" s="3"/>
    </row>
    <row r="623" spans="34:34" ht="12.75" x14ac:dyDescent="0.2">
      <c r="AH623" s="3"/>
    </row>
    <row r="624" spans="34:34" ht="12.75" x14ac:dyDescent="0.2">
      <c r="AH624" s="3"/>
    </row>
    <row r="625" spans="34:34" ht="12.75" x14ac:dyDescent="0.2">
      <c r="AH625" s="3"/>
    </row>
    <row r="626" spans="34:34" ht="12.75" x14ac:dyDescent="0.2">
      <c r="AH626" s="3"/>
    </row>
    <row r="627" spans="34:34" ht="12.75" x14ac:dyDescent="0.2">
      <c r="AH627" s="3"/>
    </row>
    <row r="628" spans="34:34" ht="12.75" x14ac:dyDescent="0.2">
      <c r="AH628" s="3"/>
    </row>
    <row r="629" spans="34:34" ht="12.75" x14ac:dyDescent="0.2">
      <c r="AH629" s="3"/>
    </row>
    <row r="630" spans="34:34" ht="12.75" x14ac:dyDescent="0.2">
      <c r="AH630" s="3"/>
    </row>
    <row r="631" spans="34:34" ht="12.75" x14ac:dyDescent="0.2">
      <c r="AH631" s="3"/>
    </row>
    <row r="632" spans="34:34" ht="12.75" x14ac:dyDescent="0.2">
      <c r="AH632" s="3"/>
    </row>
    <row r="633" spans="34:34" ht="12.75" x14ac:dyDescent="0.2">
      <c r="AH633" s="3"/>
    </row>
    <row r="634" spans="34:34" ht="12.75" x14ac:dyDescent="0.2">
      <c r="AH634" s="3"/>
    </row>
    <row r="635" spans="34:34" ht="12.75" x14ac:dyDescent="0.2">
      <c r="AH635" s="3"/>
    </row>
    <row r="636" spans="34:34" ht="12.75" x14ac:dyDescent="0.2">
      <c r="AH636" s="3"/>
    </row>
    <row r="637" spans="34:34" ht="12.75" x14ac:dyDescent="0.2">
      <c r="AH637" s="3"/>
    </row>
    <row r="638" spans="34:34" ht="12.75" x14ac:dyDescent="0.2">
      <c r="AH638" s="3"/>
    </row>
    <row r="639" spans="34:34" ht="12.75" x14ac:dyDescent="0.2">
      <c r="AH639" s="3"/>
    </row>
    <row r="640" spans="34:34" ht="12.75" x14ac:dyDescent="0.2">
      <c r="AH640" s="3"/>
    </row>
    <row r="641" spans="34:34" ht="12.75" x14ac:dyDescent="0.2">
      <c r="AH641" s="3"/>
    </row>
    <row r="642" spans="34:34" ht="12.75" x14ac:dyDescent="0.2">
      <c r="AH642" s="3"/>
    </row>
    <row r="643" spans="34:34" ht="12.75" x14ac:dyDescent="0.2">
      <c r="AH643" s="3"/>
    </row>
    <row r="644" spans="34:34" ht="12.75" x14ac:dyDescent="0.2">
      <c r="AH644" s="3"/>
    </row>
    <row r="645" spans="34:34" ht="12.75" x14ac:dyDescent="0.2">
      <c r="AH645" s="3"/>
    </row>
    <row r="646" spans="34:34" ht="12.75" x14ac:dyDescent="0.2">
      <c r="AH646" s="3"/>
    </row>
    <row r="647" spans="34:34" ht="12.75" x14ac:dyDescent="0.2">
      <c r="AH647" s="3"/>
    </row>
    <row r="648" spans="34:34" ht="12.75" x14ac:dyDescent="0.2">
      <c r="AH648" s="3"/>
    </row>
    <row r="649" spans="34:34" ht="12.75" x14ac:dyDescent="0.2">
      <c r="AH649" s="3"/>
    </row>
    <row r="650" spans="34:34" ht="12.75" x14ac:dyDescent="0.2">
      <c r="AH650" s="3"/>
    </row>
    <row r="651" spans="34:34" ht="12.75" x14ac:dyDescent="0.2">
      <c r="AH651" s="3"/>
    </row>
    <row r="652" spans="34:34" ht="12.75" x14ac:dyDescent="0.2">
      <c r="AH652" s="3"/>
    </row>
    <row r="653" spans="34:34" ht="12.75" x14ac:dyDescent="0.2">
      <c r="AH653" s="3"/>
    </row>
    <row r="654" spans="34:34" ht="12.75" x14ac:dyDescent="0.2">
      <c r="AH654" s="3"/>
    </row>
    <row r="655" spans="34:34" ht="12.75" x14ac:dyDescent="0.2">
      <c r="AH655" s="3"/>
    </row>
    <row r="656" spans="34:34" ht="12.75" x14ac:dyDescent="0.2">
      <c r="AH656" s="3"/>
    </row>
    <row r="657" spans="34:34" ht="12.75" x14ac:dyDescent="0.2">
      <c r="AH657" s="3"/>
    </row>
    <row r="658" spans="34:34" ht="12.75" x14ac:dyDescent="0.2">
      <c r="AH658" s="3"/>
    </row>
    <row r="659" spans="34:34" ht="12.75" x14ac:dyDescent="0.2">
      <c r="AH659" s="3"/>
    </row>
    <row r="660" spans="34:34" ht="12.75" x14ac:dyDescent="0.2">
      <c r="AH660" s="3"/>
    </row>
    <row r="661" spans="34:34" ht="12.75" x14ac:dyDescent="0.2">
      <c r="AH661" s="3"/>
    </row>
    <row r="662" spans="34:34" ht="12.75" x14ac:dyDescent="0.2">
      <c r="AH662" s="3"/>
    </row>
    <row r="663" spans="34:34" ht="12.75" x14ac:dyDescent="0.2">
      <c r="AH663" s="3"/>
    </row>
    <row r="664" spans="34:34" ht="12.75" x14ac:dyDescent="0.2">
      <c r="AH664" s="3"/>
    </row>
    <row r="665" spans="34:34" ht="12.75" x14ac:dyDescent="0.2">
      <c r="AH665" s="3"/>
    </row>
    <row r="666" spans="34:34" ht="12.75" x14ac:dyDescent="0.2">
      <c r="AH666" s="3"/>
    </row>
    <row r="667" spans="34:34" ht="12.75" x14ac:dyDescent="0.2">
      <c r="AH667" s="3"/>
    </row>
    <row r="668" spans="34:34" ht="12.75" x14ac:dyDescent="0.2">
      <c r="AH668" s="3"/>
    </row>
    <row r="669" spans="34:34" ht="12.75" x14ac:dyDescent="0.2">
      <c r="AH669" s="3"/>
    </row>
    <row r="670" spans="34:34" ht="12.75" x14ac:dyDescent="0.2">
      <c r="AH670" s="3"/>
    </row>
    <row r="671" spans="34:34" ht="12.75" x14ac:dyDescent="0.2">
      <c r="AH671" s="3"/>
    </row>
    <row r="672" spans="34:34" ht="12.75" x14ac:dyDescent="0.2">
      <c r="AH672" s="3"/>
    </row>
    <row r="673" spans="34:34" ht="12.75" x14ac:dyDescent="0.2">
      <c r="AH673" s="3"/>
    </row>
    <row r="674" spans="34:34" ht="12.75" x14ac:dyDescent="0.2">
      <c r="AH674" s="3"/>
    </row>
    <row r="675" spans="34:34" ht="12.75" x14ac:dyDescent="0.2">
      <c r="AH675" s="3"/>
    </row>
    <row r="676" spans="34:34" ht="12.75" x14ac:dyDescent="0.2">
      <c r="AH676" s="3"/>
    </row>
    <row r="677" spans="34:34" ht="12.75" x14ac:dyDescent="0.2">
      <c r="AH677" s="3"/>
    </row>
    <row r="678" spans="34:34" ht="12.75" x14ac:dyDescent="0.2">
      <c r="AH678" s="3"/>
    </row>
    <row r="679" spans="34:34" ht="12.75" x14ac:dyDescent="0.2">
      <c r="AH679" s="3"/>
    </row>
    <row r="680" spans="34:34" ht="12.75" x14ac:dyDescent="0.2">
      <c r="AH680" s="3"/>
    </row>
    <row r="681" spans="34:34" ht="12.75" x14ac:dyDescent="0.2">
      <c r="AH681" s="3"/>
    </row>
    <row r="682" spans="34:34" ht="12.75" x14ac:dyDescent="0.2">
      <c r="AH682" s="3"/>
    </row>
    <row r="683" spans="34:34" ht="12.75" x14ac:dyDescent="0.2">
      <c r="AH683" s="3"/>
    </row>
    <row r="684" spans="34:34" ht="12.75" x14ac:dyDescent="0.2">
      <c r="AH684" s="3"/>
    </row>
    <row r="685" spans="34:34" ht="12.75" x14ac:dyDescent="0.2">
      <c r="AH685" s="3"/>
    </row>
    <row r="686" spans="34:34" ht="12.75" x14ac:dyDescent="0.2">
      <c r="AH686" s="3"/>
    </row>
    <row r="687" spans="34:34" ht="12.75" x14ac:dyDescent="0.2">
      <c r="AH687" s="3"/>
    </row>
    <row r="688" spans="34:34" ht="12.75" x14ac:dyDescent="0.2">
      <c r="AH688" s="3"/>
    </row>
    <row r="689" spans="34:34" ht="12.75" x14ac:dyDescent="0.2">
      <c r="AH689" s="3"/>
    </row>
    <row r="690" spans="34:34" ht="12.75" x14ac:dyDescent="0.2">
      <c r="AH690" s="3"/>
    </row>
    <row r="691" spans="34:34" ht="12.75" x14ac:dyDescent="0.2">
      <c r="AH691" s="3"/>
    </row>
    <row r="692" spans="34:34" ht="12.75" x14ac:dyDescent="0.2">
      <c r="AH692" s="3"/>
    </row>
    <row r="693" spans="34:34" ht="12.75" x14ac:dyDescent="0.2">
      <c r="AH693" s="3"/>
    </row>
    <row r="694" spans="34:34" ht="12.75" x14ac:dyDescent="0.2">
      <c r="AH694" s="3"/>
    </row>
    <row r="695" spans="34:34" ht="12.75" x14ac:dyDescent="0.2">
      <c r="AH695" s="3"/>
    </row>
    <row r="696" spans="34:34" ht="12.75" x14ac:dyDescent="0.2">
      <c r="AH696" s="3"/>
    </row>
    <row r="697" spans="34:34" ht="12.75" x14ac:dyDescent="0.2">
      <c r="AH697" s="3"/>
    </row>
    <row r="698" spans="34:34" ht="12.75" x14ac:dyDescent="0.2">
      <c r="AH698" s="3"/>
    </row>
    <row r="699" spans="34:34" ht="12.75" x14ac:dyDescent="0.2">
      <c r="AH699" s="3"/>
    </row>
    <row r="700" spans="34:34" ht="12.75" x14ac:dyDescent="0.2">
      <c r="AH700" s="3"/>
    </row>
    <row r="701" spans="34:34" ht="12.75" x14ac:dyDescent="0.2">
      <c r="AH701" s="3"/>
    </row>
    <row r="702" spans="34:34" ht="12.75" x14ac:dyDescent="0.2">
      <c r="AH702" s="3"/>
    </row>
    <row r="703" spans="34:34" ht="12.75" x14ac:dyDescent="0.2">
      <c r="AH703" s="3"/>
    </row>
    <row r="704" spans="34:34" ht="12.75" x14ac:dyDescent="0.2">
      <c r="AH704" s="3"/>
    </row>
    <row r="705" spans="34:34" ht="12.75" x14ac:dyDescent="0.2">
      <c r="AH705" s="3"/>
    </row>
    <row r="706" spans="34:34" ht="12.75" x14ac:dyDescent="0.2">
      <c r="AH706" s="3"/>
    </row>
    <row r="707" spans="34:34" ht="12.75" x14ac:dyDescent="0.2">
      <c r="AH707" s="3"/>
    </row>
    <row r="708" spans="34:34" ht="12.75" x14ac:dyDescent="0.2">
      <c r="AH708" s="3"/>
    </row>
    <row r="709" spans="34:34" ht="12.75" x14ac:dyDescent="0.2">
      <c r="AH709" s="3"/>
    </row>
    <row r="710" spans="34:34" ht="12.75" x14ac:dyDescent="0.2">
      <c r="AH710" s="3"/>
    </row>
    <row r="711" spans="34:34" ht="12.75" x14ac:dyDescent="0.2">
      <c r="AH711" s="3"/>
    </row>
    <row r="712" spans="34:34" ht="12.75" x14ac:dyDescent="0.2">
      <c r="AH712" s="3"/>
    </row>
    <row r="713" spans="34:34" ht="12.75" x14ac:dyDescent="0.2">
      <c r="AH713" s="3"/>
    </row>
    <row r="714" spans="34:34" ht="12.75" x14ac:dyDescent="0.2">
      <c r="AH714" s="3"/>
    </row>
    <row r="715" spans="34:34" ht="12.75" x14ac:dyDescent="0.2">
      <c r="AH715" s="3"/>
    </row>
    <row r="716" spans="34:34" ht="12.75" x14ac:dyDescent="0.2">
      <c r="AH716" s="3"/>
    </row>
    <row r="717" spans="34:34" ht="12.75" x14ac:dyDescent="0.2">
      <c r="AH717" s="3"/>
    </row>
    <row r="718" spans="34:34" ht="12.75" x14ac:dyDescent="0.2">
      <c r="AH718" s="3"/>
    </row>
    <row r="719" spans="34:34" ht="12.75" x14ac:dyDescent="0.2">
      <c r="AH719" s="3"/>
    </row>
    <row r="720" spans="34:34" ht="12.75" x14ac:dyDescent="0.2">
      <c r="AH720" s="3"/>
    </row>
    <row r="721" spans="34:34" ht="12.75" x14ac:dyDescent="0.2">
      <c r="AH721" s="3"/>
    </row>
    <row r="722" spans="34:34" ht="12.75" x14ac:dyDescent="0.2">
      <c r="AH722" s="3"/>
    </row>
    <row r="723" spans="34:34" ht="12.75" x14ac:dyDescent="0.2">
      <c r="AH723" s="3"/>
    </row>
    <row r="724" spans="34:34" ht="12.75" x14ac:dyDescent="0.2">
      <c r="AH724" s="3"/>
    </row>
    <row r="725" spans="34:34" ht="12.75" x14ac:dyDescent="0.2">
      <c r="AH725" s="3"/>
    </row>
    <row r="726" spans="34:34" ht="12.75" x14ac:dyDescent="0.2">
      <c r="AH726" s="3"/>
    </row>
    <row r="727" spans="34:34" ht="12.75" x14ac:dyDescent="0.2">
      <c r="AH727" s="3"/>
    </row>
    <row r="728" spans="34:34" ht="12.75" x14ac:dyDescent="0.2">
      <c r="AH728" s="3"/>
    </row>
    <row r="729" spans="34:34" ht="12.75" x14ac:dyDescent="0.2">
      <c r="AH729" s="3"/>
    </row>
    <row r="730" spans="34:34" ht="12.75" x14ac:dyDescent="0.2">
      <c r="AH730" s="3"/>
    </row>
    <row r="731" spans="34:34" ht="12.75" x14ac:dyDescent="0.2">
      <c r="AH731" s="3"/>
    </row>
    <row r="732" spans="34:34" ht="12.75" x14ac:dyDescent="0.2">
      <c r="AH732" s="3"/>
    </row>
    <row r="733" spans="34:34" ht="12.75" x14ac:dyDescent="0.2">
      <c r="AH733" s="3"/>
    </row>
    <row r="734" spans="34:34" ht="12.75" x14ac:dyDescent="0.2">
      <c r="AH734" s="3"/>
    </row>
    <row r="735" spans="34:34" ht="12.75" x14ac:dyDescent="0.2">
      <c r="AH735" s="3"/>
    </row>
    <row r="736" spans="34:34" ht="12.75" x14ac:dyDescent="0.2">
      <c r="AH736" s="3"/>
    </row>
    <row r="737" spans="34:34" ht="12.75" x14ac:dyDescent="0.2">
      <c r="AH737" s="3"/>
    </row>
    <row r="738" spans="34:34" ht="12.75" x14ac:dyDescent="0.2">
      <c r="AH738" s="3"/>
    </row>
    <row r="739" spans="34:34" ht="12.75" x14ac:dyDescent="0.2">
      <c r="AH739" s="3"/>
    </row>
    <row r="740" spans="34:34" ht="12.75" x14ac:dyDescent="0.2">
      <c r="AH740" s="3"/>
    </row>
    <row r="741" spans="34:34" ht="12.75" x14ac:dyDescent="0.2">
      <c r="AH741" s="3"/>
    </row>
    <row r="742" spans="34:34" ht="12.75" x14ac:dyDescent="0.2">
      <c r="AH742" s="3"/>
    </row>
    <row r="743" spans="34:34" ht="12.75" x14ac:dyDescent="0.2">
      <c r="AH743" s="3"/>
    </row>
    <row r="744" spans="34:34" ht="12.75" x14ac:dyDescent="0.2">
      <c r="AH744" s="3"/>
    </row>
    <row r="745" spans="34:34" ht="12.75" x14ac:dyDescent="0.2">
      <c r="AH745" s="3"/>
    </row>
    <row r="746" spans="34:34" ht="12.75" x14ac:dyDescent="0.2">
      <c r="AH746" s="3"/>
    </row>
    <row r="747" spans="34:34" ht="12.75" x14ac:dyDescent="0.2">
      <c r="AH747" s="3"/>
    </row>
    <row r="748" spans="34:34" ht="12.75" x14ac:dyDescent="0.2">
      <c r="AH748" s="3"/>
    </row>
    <row r="749" spans="34:34" ht="12.75" x14ac:dyDescent="0.2">
      <c r="AH749" s="3"/>
    </row>
    <row r="750" spans="34:34" ht="12.75" x14ac:dyDescent="0.2">
      <c r="AH750" s="3"/>
    </row>
    <row r="751" spans="34:34" ht="12.75" x14ac:dyDescent="0.2">
      <c r="AH751" s="3"/>
    </row>
    <row r="752" spans="34:34" ht="12.75" x14ac:dyDescent="0.2">
      <c r="AH752" s="3"/>
    </row>
    <row r="753" spans="34:34" ht="12.75" x14ac:dyDescent="0.2">
      <c r="AH753" s="3"/>
    </row>
    <row r="754" spans="34:34" ht="12.75" x14ac:dyDescent="0.2">
      <c r="AH754" s="3"/>
    </row>
    <row r="755" spans="34:34" ht="12.75" x14ac:dyDescent="0.2">
      <c r="AH755" s="3"/>
    </row>
    <row r="756" spans="34:34" ht="12.75" x14ac:dyDescent="0.2">
      <c r="AH756" s="3"/>
    </row>
    <row r="757" spans="34:34" ht="12.75" x14ac:dyDescent="0.2">
      <c r="AH757" s="3"/>
    </row>
    <row r="758" spans="34:34" ht="12.75" x14ac:dyDescent="0.2">
      <c r="AH758" s="3"/>
    </row>
    <row r="759" spans="34:34" ht="12.75" x14ac:dyDescent="0.2">
      <c r="AH759" s="3"/>
    </row>
    <row r="760" spans="34:34" ht="12.75" x14ac:dyDescent="0.2">
      <c r="AH760" s="3"/>
    </row>
    <row r="761" spans="34:34" ht="12.75" x14ac:dyDescent="0.2">
      <c r="AH761" s="3"/>
    </row>
    <row r="762" spans="34:34" ht="12.75" x14ac:dyDescent="0.2">
      <c r="AH762" s="3"/>
    </row>
    <row r="763" spans="34:34" ht="12.75" x14ac:dyDescent="0.2">
      <c r="AH763" s="3"/>
    </row>
    <row r="764" spans="34:34" ht="12.75" x14ac:dyDescent="0.2">
      <c r="AH764" s="3"/>
    </row>
    <row r="765" spans="34:34" ht="12.75" x14ac:dyDescent="0.2">
      <c r="AH765" s="3"/>
    </row>
    <row r="766" spans="34:34" ht="12.75" x14ac:dyDescent="0.2">
      <c r="AH766" s="3"/>
    </row>
    <row r="767" spans="34:34" ht="12.75" x14ac:dyDescent="0.2">
      <c r="AH767" s="3"/>
    </row>
    <row r="768" spans="34:34" ht="12.75" x14ac:dyDescent="0.2">
      <c r="AH768" s="3"/>
    </row>
    <row r="769" spans="34:34" ht="12.75" x14ac:dyDescent="0.2">
      <c r="AH769" s="3"/>
    </row>
    <row r="770" spans="34:34" ht="12.75" x14ac:dyDescent="0.2">
      <c r="AH770" s="3"/>
    </row>
    <row r="771" spans="34:34" ht="12.75" x14ac:dyDescent="0.2">
      <c r="AH771" s="3"/>
    </row>
    <row r="772" spans="34:34" ht="12.75" x14ac:dyDescent="0.2">
      <c r="AH772" s="3"/>
    </row>
    <row r="773" spans="34:34" ht="12.75" x14ac:dyDescent="0.2">
      <c r="AH773" s="3"/>
    </row>
    <row r="774" spans="34:34" ht="12.75" x14ac:dyDescent="0.2">
      <c r="AH774" s="3"/>
    </row>
    <row r="775" spans="34:34" ht="12.75" x14ac:dyDescent="0.2">
      <c r="AH775" s="3"/>
    </row>
    <row r="776" spans="34:34" ht="12.75" x14ac:dyDescent="0.2">
      <c r="AH776" s="3"/>
    </row>
    <row r="777" spans="34:34" ht="12.75" x14ac:dyDescent="0.2">
      <c r="AH777" s="3"/>
    </row>
    <row r="778" spans="34:34" ht="12.75" x14ac:dyDescent="0.2">
      <c r="AH778" s="3"/>
    </row>
    <row r="779" spans="34:34" ht="12.75" x14ac:dyDescent="0.2">
      <c r="AH779" s="3"/>
    </row>
    <row r="780" spans="34:34" ht="12.75" x14ac:dyDescent="0.2">
      <c r="AH780" s="3"/>
    </row>
    <row r="781" spans="34:34" ht="12.75" x14ac:dyDescent="0.2">
      <c r="AH781" s="3"/>
    </row>
    <row r="782" spans="34:34" ht="12.75" x14ac:dyDescent="0.2">
      <c r="AH782" s="3"/>
    </row>
    <row r="783" spans="34:34" ht="12.75" x14ac:dyDescent="0.2">
      <c r="AH783" s="3"/>
    </row>
    <row r="784" spans="34:34" ht="12.75" x14ac:dyDescent="0.2">
      <c r="AH784" s="3"/>
    </row>
    <row r="785" spans="34:34" ht="12.75" x14ac:dyDescent="0.2">
      <c r="AH785" s="3"/>
    </row>
    <row r="786" spans="34:34" ht="12.75" x14ac:dyDescent="0.2">
      <c r="AH786" s="3"/>
    </row>
    <row r="787" spans="34:34" ht="12.75" x14ac:dyDescent="0.2">
      <c r="AH787" s="3"/>
    </row>
    <row r="788" spans="34:34" ht="12.75" x14ac:dyDescent="0.2">
      <c r="AH788" s="3"/>
    </row>
    <row r="789" spans="34:34" ht="12.75" x14ac:dyDescent="0.2">
      <c r="AH789" s="3"/>
    </row>
    <row r="790" spans="34:34" ht="12.75" x14ac:dyDescent="0.2">
      <c r="AH790" s="3"/>
    </row>
    <row r="791" spans="34:34" ht="12.75" x14ac:dyDescent="0.2">
      <c r="AH791" s="3"/>
    </row>
    <row r="792" spans="34:34" ht="12.75" x14ac:dyDescent="0.2">
      <c r="AH792" s="3"/>
    </row>
    <row r="793" spans="34:34" ht="12.75" x14ac:dyDescent="0.2">
      <c r="AH793" s="3"/>
    </row>
    <row r="794" spans="34:34" ht="12.75" x14ac:dyDescent="0.2">
      <c r="AH794" s="3"/>
    </row>
    <row r="795" spans="34:34" ht="12.75" x14ac:dyDescent="0.2">
      <c r="AH795" s="3"/>
    </row>
    <row r="796" spans="34:34" ht="12.75" x14ac:dyDescent="0.2">
      <c r="AH796" s="3"/>
    </row>
    <row r="797" spans="34:34" ht="12.75" x14ac:dyDescent="0.2">
      <c r="AH797" s="3"/>
    </row>
    <row r="798" spans="34:34" ht="12.75" x14ac:dyDescent="0.2">
      <c r="AH798" s="3"/>
    </row>
    <row r="799" spans="34:34" ht="12.75" x14ac:dyDescent="0.2">
      <c r="AH799" s="3"/>
    </row>
    <row r="800" spans="34:34" ht="12.75" x14ac:dyDescent="0.2">
      <c r="AH800" s="3"/>
    </row>
    <row r="801" spans="34:34" ht="12.75" x14ac:dyDescent="0.2">
      <c r="AH801" s="3"/>
    </row>
    <row r="802" spans="34:34" ht="12.75" x14ac:dyDescent="0.2">
      <c r="AH802" s="3"/>
    </row>
    <row r="803" spans="34:34" ht="12.75" x14ac:dyDescent="0.2">
      <c r="AH803" s="3"/>
    </row>
    <row r="804" spans="34:34" ht="12.75" x14ac:dyDescent="0.2">
      <c r="AH804" s="3"/>
    </row>
    <row r="805" spans="34:34" ht="12.75" x14ac:dyDescent="0.2">
      <c r="AH805" s="3"/>
    </row>
    <row r="806" spans="34:34" ht="12.75" x14ac:dyDescent="0.2">
      <c r="AH806" s="3"/>
    </row>
    <row r="807" spans="34:34" ht="12.75" x14ac:dyDescent="0.2">
      <c r="AH807" s="3"/>
    </row>
    <row r="808" spans="34:34" ht="12.75" x14ac:dyDescent="0.2">
      <c r="AH808" s="3"/>
    </row>
    <row r="809" spans="34:34" ht="12.75" x14ac:dyDescent="0.2">
      <c r="AH809" s="3"/>
    </row>
    <row r="810" spans="34:34" ht="12.75" x14ac:dyDescent="0.2">
      <c r="AH810" s="3"/>
    </row>
    <row r="811" spans="34:34" ht="12.75" x14ac:dyDescent="0.2">
      <c r="AH811" s="3"/>
    </row>
    <row r="812" spans="34:34" ht="12.75" x14ac:dyDescent="0.2">
      <c r="AH812" s="3"/>
    </row>
    <row r="813" spans="34:34" ht="12.75" x14ac:dyDescent="0.2">
      <c r="AH813" s="3"/>
    </row>
    <row r="814" spans="34:34" ht="12.75" x14ac:dyDescent="0.2">
      <c r="AH814" s="3"/>
    </row>
    <row r="815" spans="34:34" ht="12.75" x14ac:dyDescent="0.2">
      <c r="AH815" s="3"/>
    </row>
    <row r="816" spans="34:34" ht="12.75" x14ac:dyDescent="0.2">
      <c r="AH816" s="3"/>
    </row>
    <row r="817" spans="34:34" ht="12.75" x14ac:dyDescent="0.2">
      <c r="AH817" s="3"/>
    </row>
    <row r="818" spans="34:34" ht="12.75" x14ac:dyDescent="0.2">
      <c r="AH818" s="3"/>
    </row>
    <row r="819" spans="34:34" ht="12.75" x14ac:dyDescent="0.2">
      <c r="AH819" s="3"/>
    </row>
    <row r="820" spans="34:34" ht="12.75" x14ac:dyDescent="0.2">
      <c r="AH820" s="3"/>
    </row>
    <row r="821" spans="34:34" ht="12.75" x14ac:dyDescent="0.2">
      <c r="AH821" s="3"/>
    </row>
    <row r="822" spans="34:34" ht="12.75" x14ac:dyDescent="0.2">
      <c r="AH822" s="3"/>
    </row>
    <row r="823" spans="34:34" ht="12.75" x14ac:dyDescent="0.2">
      <c r="AH823" s="3"/>
    </row>
    <row r="824" spans="34:34" ht="12.75" x14ac:dyDescent="0.2">
      <c r="AH824" s="3"/>
    </row>
    <row r="825" spans="34:34" ht="12.75" x14ac:dyDescent="0.2">
      <c r="AH825" s="3"/>
    </row>
    <row r="826" spans="34:34" ht="12.75" x14ac:dyDescent="0.2">
      <c r="AH826" s="3"/>
    </row>
    <row r="827" spans="34:34" ht="12.75" x14ac:dyDescent="0.2">
      <c r="AH827" s="3"/>
    </row>
    <row r="828" spans="34:34" ht="12.75" x14ac:dyDescent="0.2">
      <c r="AH828" s="3"/>
    </row>
    <row r="829" spans="34:34" ht="12.75" x14ac:dyDescent="0.2">
      <c r="AH829" s="3"/>
    </row>
    <row r="830" spans="34:34" ht="12.75" x14ac:dyDescent="0.2">
      <c r="AH830" s="3"/>
    </row>
    <row r="831" spans="34:34" ht="12.75" x14ac:dyDescent="0.2">
      <c r="AH831" s="3"/>
    </row>
    <row r="832" spans="34:34" ht="12.75" x14ac:dyDescent="0.2">
      <c r="AH832" s="3"/>
    </row>
    <row r="833" spans="34:34" ht="12.75" x14ac:dyDescent="0.2">
      <c r="AH833" s="3"/>
    </row>
    <row r="834" spans="34:34" ht="12.75" x14ac:dyDescent="0.2">
      <c r="AH834" s="3"/>
    </row>
    <row r="835" spans="34:34" ht="12.75" x14ac:dyDescent="0.2">
      <c r="AH835" s="3"/>
    </row>
    <row r="836" spans="34:34" ht="12.75" x14ac:dyDescent="0.2">
      <c r="AH836" s="3"/>
    </row>
    <row r="837" spans="34:34" ht="12.75" x14ac:dyDescent="0.2">
      <c r="AH837" s="3"/>
    </row>
    <row r="838" spans="34:34" ht="12.75" x14ac:dyDescent="0.2">
      <c r="AH838" s="3"/>
    </row>
    <row r="839" spans="34:34" ht="12.75" x14ac:dyDescent="0.2">
      <c r="AH839" s="3"/>
    </row>
    <row r="840" spans="34:34" ht="12.75" x14ac:dyDescent="0.2">
      <c r="AH840" s="3"/>
    </row>
    <row r="841" spans="34:34" ht="12.75" x14ac:dyDescent="0.2">
      <c r="AH841" s="3"/>
    </row>
    <row r="842" spans="34:34" ht="12.75" x14ac:dyDescent="0.2">
      <c r="AH842" s="3"/>
    </row>
    <row r="843" spans="34:34" ht="12.75" x14ac:dyDescent="0.2">
      <c r="AH843" s="3"/>
    </row>
    <row r="844" spans="34:34" ht="12.75" x14ac:dyDescent="0.2">
      <c r="AH844" s="3"/>
    </row>
    <row r="845" spans="34:34" ht="12.75" x14ac:dyDescent="0.2">
      <c r="AH845" s="3"/>
    </row>
    <row r="846" spans="34:34" ht="12.75" x14ac:dyDescent="0.2">
      <c r="AH846" s="3"/>
    </row>
    <row r="847" spans="34:34" ht="12.75" x14ac:dyDescent="0.2">
      <c r="AH847" s="3"/>
    </row>
    <row r="848" spans="34:34" ht="12.75" x14ac:dyDescent="0.2">
      <c r="AH848" s="3"/>
    </row>
    <row r="849" spans="34:34" ht="12.75" x14ac:dyDescent="0.2">
      <c r="AH849" s="3"/>
    </row>
    <row r="850" spans="34:34" ht="12.75" x14ac:dyDescent="0.2">
      <c r="AH850" s="3"/>
    </row>
    <row r="851" spans="34:34" ht="12.75" x14ac:dyDescent="0.2">
      <c r="AH851" s="3"/>
    </row>
    <row r="852" spans="34:34" ht="12.75" x14ac:dyDescent="0.2">
      <c r="AH852" s="3"/>
    </row>
    <row r="853" spans="34:34" ht="12.75" x14ac:dyDescent="0.2">
      <c r="AH853" s="3"/>
    </row>
    <row r="854" spans="34:34" ht="12.75" x14ac:dyDescent="0.2">
      <c r="AH854" s="3"/>
    </row>
    <row r="855" spans="34:34" ht="12.75" x14ac:dyDescent="0.2">
      <c r="AH855" s="3"/>
    </row>
    <row r="856" spans="34:34" ht="12.75" x14ac:dyDescent="0.2">
      <c r="AH856" s="3"/>
    </row>
    <row r="857" spans="34:34" ht="12.75" x14ac:dyDescent="0.2">
      <c r="AH857" s="3"/>
    </row>
    <row r="858" spans="34:34" ht="12.75" x14ac:dyDescent="0.2">
      <c r="AH858" s="3"/>
    </row>
    <row r="859" spans="34:34" ht="12.75" x14ac:dyDescent="0.2">
      <c r="AH859" s="3"/>
    </row>
    <row r="860" spans="34:34" ht="12.75" x14ac:dyDescent="0.2">
      <c r="AH860" s="3"/>
    </row>
    <row r="861" spans="34:34" ht="12.75" x14ac:dyDescent="0.2">
      <c r="AH861" s="3"/>
    </row>
    <row r="862" spans="34:34" ht="12.75" x14ac:dyDescent="0.2">
      <c r="AH862" s="3"/>
    </row>
    <row r="863" spans="34:34" ht="12.75" x14ac:dyDescent="0.2">
      <c r="AH863" s="3"/>
    </row>
    <row r="864" spans="34:34" ht="12.75" x14ac:dyDescent="0.2">
      <c r="AH864" s="3"/>
    </row>
    <row r="865" spans="34:34" ht="12.75" x14ac:dyDescent="0.2">
      <c r="AH865" s="3"/>
    </row>
    <row r="866" spans="34:34" ht="12.75" x14ac:dyDescent="0.2">
      <c r="AH866" s="3"/>
    </row>
    <row r="867" spans="34:34" ht="12.75" x14ac:dyDescent="0.2">
      <c r="AH867" s="3"/>
    </row>
    <row r="868" spans="34:34" ht="12.75" x14ac:dyDescent="0.2">
      <c r="AH868" s="3"/>
    </row>
    <row r="869" spans="34:34" ht="12.75" x14ac:dyDescent="0.2">
      <c r="AH869" s="3"/>
    </row>
    <row r="870" spans="34:34" ht="12.75" x14ac:dyDescent="0.2">
      <c r="AH870" s="3"/>
    </row>
    <row r="871" spans="34:34" ht="12.75" x14ac:dyDescent="0.2">
      <c r="AH871" s="3"/>
    </row>
    <row r="872" spans="34:34" ht="12.75" x14ac:dyDescent="0.2">
      <c r="AH872" s="3"/>
    </row>
    <row r="873" spans="34:34" ht="12.75" x14ac:dyDescent="0.2">
      <c r="AH873" s="3"/>
    </row>
    <row r="874" spans="34:34" ht="12.75" x14ac:dyDescent="0.2">
      <c r="AH874" s="3"/>
    </row>
    <row r="875" spans="34:34" ht="12.75" x14ac:dyDescent="0.2">
      <c r="AH875" s="3"/>
    </row>
    <row r="876" spans="34:34" ht="12.75" x14ac:dyDescent="0.2">
      <c r="AH876" s="3"/>
    </row>
    <row r="877" spans="34:34" ht="12.75" x14ac:dyDescent="0.2">
      <c r="AH877" s="3"/>
    </row>
    <row r="878" spans="34:34" ht="12.75" x14ac:dyDescent="0.2">
      <c r="AH878" s="3"/>
    </row>
    <row r="879" spans="34:34" ht="12.75" x14ac:dyDescent="0.2">
      <c r="AH879" s="3"/>
    </row>
    <row r="880" spans="34:34" ht="12.75" x14ac:dyDescent="0.2">
      <c r="AH880" s="3"/>
    </row>
    <row r="881" spans="34:34" ht="12.75" x14ac:dyDescent="0.2">
      <c r="AH881" s="3"/>
    </row>
    <row r="882" spans="34:34" ht="12.75" x14ac:dyDescent="0.2">
      <c r="AH882" s="3"/>
    </row>
    <row r="883" spans="34:34" ht="12.75" x14ac:dyDescent="0.2">
      <c r="AH883" s="3"/>
    </row>
    <row r="884" spans="34:34" ht="12.75" x14ac:dyDescent="0.2">
      <c r="AH884" s="3"/>
    </row>
    <row r="885" spans="34:34" ht="12.75" x14ac:dyDescent="0.2">
      <c r="AH885" s="3"/>
    </row>
    <row r="886" spans="34:34" ht="12.75" x14ac:dyDescent="0.2">
      <c r="AH886" s="3"/>
    </row>
    <row r="887" spans="34:34" ht="12.75" x14ac:dyDescent="0.2">
      <c r="AH887" s="3"/>
    </row>
    <row r="888" spans="34:34" ht="12.75" x14ac:dyDescent="0.2">
      <c r="AH888" s="3"/>
    </row>
    <row r="889" spans="34:34" ht="12.75" x14ac:dyDescent="0.2">
      <c r="AH889" s="3"/>
    </row>
    <row r="890" spans="34:34" ht="12.75" x14ac:dyDescent="0.2">
      <c r="AH890" s="3"/>
    </row>
    <row r="891" spans="34:34" ht="12.75" x14ac:dyDescent="0.2">
      <c r="AH891" s="3"/>
    </row>
    <row r="892" spans="34:34" ht="12.75" x14ac:dyDescent="0.2">
      <c r="AH892" s="3"/>
    </row>
    <row r="893" spans="34:34" ht="12.75" x14ac:dyDescent="0.2">
      <c r="AH893" s="3"/>
    </row>
    <row r="894" spans="34:34" ht="12.75" x14ac:dyDescent="0.2">
      <c r="AH894" s="3"/>
    </row>
    <row r="895" spans="34:34" ht="12.75" x14ac:dyDescent="0.2">
      <c r="AH895" s="3"/>
    </row>
    <row r="896" spans="34:34" ht="12.75" x14ac:dyDescent="0.2">
      <c r="AH896" s="3"/>
    </row>
    <row r="897" spans="34:34" ht="12.75" x14ac:dyDescent="0.2">
      <c r="AH897" s="3"/>
    </row>
    <row r="898" spans="34:34" ht="12.75" x14ac:dyDescent="0.2">
      <c r="AH898" s="3"/>
    </row>
    <row r="899" spans="34:34" ht="12.75" x14ac:dyDescent="0.2">
      <c r="AH899" s="3"/>
    </row>
    <row r="900" spans="34:34" ht="12.75" x14ac:dyDescent="0.2">
      <c r="AH900" s="3"/>
    </row>
    <row r="901" spans="34:34" ht="12.75" x14ac:dyDescent="0.2">
      <c r="AH901" s="3"/>
    </row>
    <row r="902" spans="34:34" ht="12.75" x14ac:dyDescent="0.2">
      <c r="AH902" s="3"/>
    </row>
    <row r="903" spans="34:34" ht="12.75" x14ac:dyDescent="0.2">
      <c r="AH903" s="3"/>
    </row>
    <row r="904" spans="34:34" ht="12.75" x14ac:dyDescent="0.2">
      <c r="AH904" s="3"/>
    </row>
    <row r="905" spans="34:34" ht="12.75" x14ac:dyDescent="0.2">
      <c r="AH905" s="3"/>
    </row>
    <row r="906" spans="34:34" ht="12.75" x14ac:dyDescent="0.2">
      <c r="AH906" s="3"/>
    </row>
    <row r="907" spans="34:34" ht="12.75" x14ac:dyDescent="0.2">
      <c r="AH907" s="3"/>
    </row>
    <row r="908" spans="34:34" ht="12.75" x14ac:dyDescent="0.2">
      <c r="AH908" s="3"/>
    </row>
    <row r="909" spans="34:34" ht="12.75" x14ac:dyDescent="0.2">
      <c r="AH909" s="3"/>
    </row>
    <row r="910" spans="34:34" ht="12.75" x14ac:dyDescent="0.2">
      <c r="AH910" s="3"/>
    </row>
    <row r="911" spans="34:34" ht="12.75" x14ac:dyDescent="0.2">
      <c r="AH911" s="3"/>
    </row>
    <row r="912" spans="34:34" ht="12.75" x14ac:dyDescent="0.2">
      <c r="AH912" s="3"/>
    </row>
    <row r="913" spans="34:34" ht="12.75" x14ac:dyDescent="0.2">
      <c r="AH913" s="3"/>
    </row>
    <row r="914" spans="34:34" ht="12.75" x14ac:dyDescent="0.2">
      <c r="AH914" s="3"/>
    </row>
    <row r="915" spans="34:34" ht="12.75" x14ac:dyDescent="0.2">
      <c r="AH915" s="3"/>
    </row>
    <row r="916" spans="34:34" ht="12.75" x14ac:dyDescent="0.2">
      <c r="AH916" s="3"/>
    </row>
    <row r="917" spans="34:34" ht="12.75" x14ac:dyDescent="0.2">
      <c r="AH917" s="3"/>
    </row>
    <row r="918" spans="34:34" ht="12.75" x14ac:dyDescent="0.2">
      <c r="AH918" s="3"/>
    </row>
    <row r="919" spans="34:34" ht="12.75" x14ac:dyDescent="0.2">
      <c r="AH919" s="3"/>
    </row>
    <row r="920" spans="34:34" ht="12.75" x14ac:dyDescent="0.2">
      <c r="AH920" s="3"/>
    </row>
    <row r="921" spans="34:34" ht="12.75" x14ac:dyDescent="0.2">
      <c r="AH921" s="3"/>
    </row>
    <row r="922" spans="34:34" ht="12.75" x14ac:dyDescent="0.2">
      <c r="AH922" s="3"/>
    </row>
    <row r="923" spans="34:34" ht="12.75" x14ac:dyDescent="0.2">
      <c r="AH923" s="3"/>
    </row>
    <row r="924" spans="34:34" ht="12.75" x14ac:dyDescent="0.2">
      <c r="AH924" s="3"/>
    </row>
    <row r="925" spans="34:34" ht="12.75" x14ac:dyDescent="0.2">
      <c r="AH925" s="3"/>
    </row>
    <row r="926" spans="34:34" ht="12.75" x14ac:dyDescent="0.2">
      <c r="AH926" s="3"/>
    </row>
    <row r="927" spans="34:34" ht="12.75" x14ac:dyDescent="0.2">
      <c r="AH927" s="3"/>
    </row>
    <row r="928" spans="34:34" ht="12.75" x14ac:dyDescent="0.2">
      <c r="AH928" s="3"/>
    </row>
    <row r="929" spans="34:34" ht="12.75" x14ac:dyDescent="0.2">
      <c r="AH929" s="3"/>
    </row>
    <row r="930" spans="34:34" ht="12.75" x14ac:dyDescent="0.2">
      <c r="AH930" s="3"/>
    </row>
    <row r="931" spans="34:34" ht="12.75" x14ac:dyDescent="0.2">
      <c r="AH931" s="3"/>
    </row>
    <row r="932" spans="34:34" ht="12.75" x14ac:dyDescent="0.2">
      <c r="AH932" s="3"/>
    </row>
    <row r="933" spans="34:34" ht="12.75" x14ac:dyDescent="0.2">
      <c r="AH933" s="3"/>
    </row>
    <row r="934" spans="34:34" ht="12.75" x14ac:dyDescent="0.2">
      <c r="AH934" s="3"/>
    </row>
    <row r="935" spans="34:34" ht="12.75" x14ac:dyDescent="0.2">
      <c r="AH935" s="3"/>
    </row>
    <row r="936" spans="34:34" ht="12.75" x14ac:dyDescent="0.2">
      <c r="AH936" s="3"/>
    </row>
    <row r="937" spans="34:34" ht="12.75" x14ac:dyDescent="0.2">
      <c r="AH937" s="3"/>
    </row>
    <row r="938" spans="34:34" ht="12.75" x14ac:dyDescent="0.2">
      <c r="AH938" s="3"/>
    </row>
    <row r="939" spans="34:34" ht="12.75" x14ac:dyDescent="0.2">
      <c r="AH939" s="3"/>
    </row>
    <row r="940" spans="34:34" ht="12.75" x14ac:dyDescent="0.2">
      <c r="AH940" s="3"/>
    </row>
    <row r="941" spans="34:34" ht="12.75" x14ac:dyDescent="0.2">
      <c r="AH941" s="3"/>
    </row>
    <row r="942" spans="34:34" ht="12.75" x14ac:dyDescent="0.2">
      <c r="AH942" s="3"/>
    </row>
    <row r="943" spans="34:34" ht="12.75" x14ac:dyDescent="0.2">
      <c r="AH943" s="3"/>
    </row>
    <row r="944" spans="34:34" ht="12.75" x14ac:dyDescent="0.2">
      <c r="AH944" s="3"/>
    </row>
    <row r="945" spans="34:34" ht="12.75" x14ac:dyDescent="0.2">
      <c r="AH945" s="3"/>
    </row>
    <row r="946" spans="34:34" ht="12.75" x14ac:dyDescent="0.2">
      <c r="AH946" s="3"/>
    </row>
    <row r="947" spans="34:34" ht="12.75" x14ac:dyDescent="0.2">
      <c r="AH947" s="3"/>
    </row>
    <row r="948" spans="34:34" ht="12.75" x14ac:dyDescent="0.2">
      <c r="AH948" s="3"/>
    </row>
    <row r="949" spans="34:34" ht="12.75" x14ac:dyDescent="0.2">
      <c r="AH949" s="3"/>
    </row>
    <row r="950" spans="34:34" ht="12.75" x14ac:dyDescent="0.2">
      <c r="AH950" s="3"/>
    </row>
    <row r="951" spans="34:34" ht="12.75" x14ac:dyDescent="0.2">
      <c r="AH951" s="3"/>
    </row>
    <row r="952" spans="34:34" ht="12.75" x14ac:dyDescent="0.2">
      <c r="AH952" s="3"/>
    </row>
    <row r="953" spans="34:34" ht="12.75" x14ac:dyDescent="0.2">
      <c r="AH953" s="3"/>
    </row>
    <row r="954" spans="34:34" ht="12.75" x14ac:dyDescent="0.2">
      <c r="AH954" s="3"/>
    </row>
    <row r="955" spans="34:34" ht="12.75" x14ac:dyDescent="0.2">
      <c r="AH955" s="3"/>
    </row>
    <row r="956" spans="34:34" ht="12.75" x14ac:dyDescent="0.2">
      <c r="AH956" s="3"/>
    </row>
    <row r="957" spans="34:34" ht="12.75" x14ac:dyDescent="0.2">
      <c r="AH957" s="3"/>
    </row>
    <row r="958" spans="34:34" ht="12.75" x14ac:dyDescent="0.2">
      <c r="AH958" s="3"/>
    </row>
    <row r="959" spans="34:34" ht="12.75" x14ac:dyDescent="0.2">
      <c r="AH959" s="3"/>
    </row>
    <row r="960" spans="34:34" ht="12.75" x14ac:dyDescent="0.2">
      <c r="AH960" s="3"/>
    </row>
    <row r="961" spans="34:34" ht="12.75" x14ac:dyDescent="0.2">
      <c r="AH961" s="3"/>
    </row>
    <row r="962" spans="34:34" ht="12.75" x14ac:dyDescent="0.2">
      <c r="AH962" s="3"/>
    </row>
    <row r="963" spans="34:34" ht="12.75" x14ac:dyDescent="0.2">
      <c r="AH963" s="3"/>
    </row>
    <row r="964" spans="34:34" ht="12.75" x14ac:dyDescent="0.2">
      <c r="AH964" s="3"/>
    </row>
    <row r="965" spans="34:34" ht="12.75" x14ac:dyDescent="0.2">
      <c r="AH965" s="3"/>
    </row>
    <row r="966" spans="34:34" ht="12.75" x14ac:dyDescent="0.2">
      <c r="AH966" s="3"/>
    </row>
    <row r="967" spans="34:34" ht="12.75" x14ac:dyDescent="0.2">
      <c r="AH967" s="3"/>
    </row>
    <row r="968" spans="34:34" ht="12.75" x14ac:dyDescent="0.2">
      <c r="AH968" s="3"/>
    </row>
    <row r="969" spans="34:34" ht="12.75" x14ac:dyDescent="0.2">
      <c r="AH969" s="3"/>
    </row>
    <row r="970" spans="34:34" ht="12.75" x14ac:dyDescent="0.2">
      <c r="AH970" s="3"/>
    </row>
    <row r="971" spans="34:34" ht="12.75" x14ac:dyDescent="0.2">
      <c r="AH971" s="3"/>
    </row>
    <row r="972" spans="34:34" ht="12.75" x14ac:dyDescent="0.2">
      <c r="AH972" s="3"/>
    </row>
    <row r="973" spans="34:34" ht="12.75" x14ac:dyDescent="0.2">
      <c r="AH973" s="3"/>
    </row>
    <row r="974" spans="34:34" ht="12.75" x14ac:dyDescent="0.2">
      <c r="AH974" s="3"/>
    </row>
    <row r="975" spans="34:34" ht="12.75" x14ac:dyDescent="0.2">
      <c r="AH975" s="3"/>
    </row>
    <row r="976" spans="34:34" ht="12.75" x14ac:dyDescent="0.2">
      <c r="AH976" s="3"/>
    </row>
    <row r="977" spans="34:34" ht="12.75" x14ac:dyDescent="0.2">
      <c r="AH977" s="3"/>
    </row>
    <row r="978" spans="34:34" ht="12.75" x14ac:dyDescent="0.2">
      <c r="AH978" s="3"/>
    </row>
    <row r="979" spans="34:34" ht="12.75" x14ac:dyDescent="0.2">
      <c r="AH979" s="3"/>
    </row>
    <row r="980" spans="34:34" ht="12.75" x14ac:dyDescent="0.2">
      <c r="AH980" s="3"/>
    </row>
    <row r="981" spans="34:34" ht="12.75" x14ac:dyDescent="0.2">
      <c r="AH981" s="3"/>
    </row>
    <row r="982" spans="34:34" ht="12.75" x14ac:dyDescent="0.2">
      <c r="AH982" s="3"/>
    </row>
    <row r="983" spans="34:34" ht="12.75" x14ac:dyDescent="0.2">
      <c r="AH983" s="3"/>
    </row>
    <row r="984" spans="34:34" ht="12.75" x14ac:dyDescent="0.2">
      <c r="AH984" s="3"/>
    </row>
    <row r="985" spans="34:34" ht="12.75" x14ac:dyDescent="0.2">
      <c r="AH985" s="3"/>
    </row>
    <row r="986" spans="34:34" ht="12.75" x14ac:dyDescent="0.2">
      <c r="AH986" s="3"/>
    </row>
    <row r="987" spans="34:34" ht="12.75" x14ac:dyDescent="0.2">
      <c r="AH987" s="3"/>
    </row>
    <row r="988" spans="34:34" ht="12.75" x14ac:dyDescent="0.2">
      <c r="AH988" s="3"/>
    </row>
    <row r="989" spans="34:34" ht="12.75" x14ac:dyDescent="0.2">
      <c r="AH989" s="3"/>
    </row>
    <row r="990" spans="34:34" ht="12.75" x14ac:dyDescent="0.2">
      <c r="AH990" s="3"/>
    </row>
    <row r="991" spans="34:34" ht="12.75" x14ac:dyDescent="0.2">
      <c r="AH991" s="3"/>
    </row>
    <row r="992" spans="34:34" ht="12.75" x14ac:dyDescent="0.2">
      <c r="AH992" s="3"/>
    </row>
    <row r="993" spans="34:34" ht="12.75" x14ac:dyDescent="0.2">
      <c r="AH993" s="3"/>
    </row>
    <row r="994" spans="34:34" ht="12.75" x14ac:dyDescent="0.2">
      <c r="AH994" s="3"/>
    </row>
    <row r="995" spans="34:34" ht="12.75" x14ac:dyDescent="0.2">
      <c r="AH995" s="3"/>
    </row>
    <row r="996" spans="34:34" ht="12.75" x14ac:dyDescent="0.2">
      <c r="AH996" s="3"/>
    </row>
    <row r="997" spans="34:34" ht="12.75" x14ac:dyDescent="0.2">
      <c r="AH997" s="3"/>
    </row>
    <row r="998" spans="34:34" ht="12.75" x14ac:dyDescent="0.2">
      <c r="AH998" s="3"/>
    </row>
    <row r="999" spans="34:34" ht="12.75" x14ac:dyDescent="0.2">
      <c r="AH999" s="3"/>
    </row>
    <row r="1000" spans="34:34" ht="12.75" x14ac:dyDescent="0.2">
      <c r="AH1000" s="3"/>
    </row>
    <row r="1001" spans="34:34" ht="12.75" x14ac:dyDescent="0.2">
      <c r="AH1001" s="3"/>
    </row>
    <row r="1002" spans="34:34" ht="12.75" x14ac:dyDescent="0.2">
      <c r="AH1002" s="3"/>
    </row>
    <row r="1003" spans="34:34" ht="12.75" x14ac:dyDescent="0.2">
      <c r="AH1003" s="3"/>
    </row>
    <row r="1004" spans="34:34" ht="12.75" x14ac:dyDescent="0.2">
      <c r="AH1004" s="3"/>
    </row>
    <row r="1005" spans="34:34" ht="12.75" x14ac:dyDescent="0.2">
      <c r="AH1005" s="3"/>
    </row>
    <row r="1006" spans="34:34" ht="12.75" x14ac:dyDescent="0.2">
      <c r="AH1006" s="3"/>
    </row>
    <row r="1007" spans="34:34" ht="12.75" x14ac:dyDescent="0.2">
      <c r="AH1007" s="3"/>
    </row>
    <row r="1008" spans="34:34" ht="12.75" x14ac:dyDescent="0.2">
      <c r="AH1008" s="3"/>
    </row>
    <row r="1009" spans="34:34" ht="12.75" x14ac:dyDescent="0.2">
      <c r="AH1009" s="3"/>
    </row>
    <row r="1010" spans="34:34" ht="12.75" x14ac:dyDescent="0.2">
      <c r="AH1010" s="3"/>
    </row>
    <row r="1011" spans="34:34" ht="12.75" x14ac:dyDescent="0.2">
      <c r="AH1011" s="3"/>
    </row>
    <row r="1012" spans="34:34" ht="12.75" x14ac:dyDescent="0.2">
      <c r="AH1012" s="3"/>
    </row>
    <row r="1013" spans="34:34" ht="12.75" x14ac:dyDescent="0.2">
      <c r="AH1013" s="3"/>
    </row>
    <row r="1014" spans="34:34" ht="12.75" x14ac:dyDescent="0.2">
      <c r="AH1014" s="3"/>
    </row>
    <row r="1015" spans="34:34" ht="12.75" x14ac:dyDescent="0.2">
      <c r="AH1015" s="3"/>
    </row>
    <row r="1016" spans="34:34" ht="12.75" x14ac:dyDescent="0.2">
      <c r="AH1016" s="3"/>
    </row>
    <row r="1017" spans="34:34" ht="12.75" x14ac:dyDescent="0.2">
      <c r="AH1017" s="3"/>
    </row>
    <row r="1018" spans="34:34" ht="12.75" x14ac:dyDescent="0.2">
      <c r="AH1018" s="3"/>
    </row>
    <row r="1019" spans="34:34" ht="12.75" x14ac:dyDescent="0.2">
      <c r="AH1019" s="3"/>
    </row>
    <row r="1020" spans="34:34" ht="12.75" x14ac:dyDescent="0.2">
      <c r="AH1020" s="3"/>
    </row>
    <row r="1021" spans="34:34" ht="12.75" x14ac:dyDescent="0.2">
      <c r="AH1021" s="3"/>
    </row>
    <row r="1022" spans="34:34" ht="12.75" x14ac:dyDescent="0.2">
      <c r="AH1022" s="3"/>
    </row>
    <row r="1023" spans="34:34" ht="12.75" x14ac:dyDescent="0.2">
      <c r="AH1023" s="3"/>
    </row>
    <row r="1024" spans="34:34" ht="12.75" x14ac:dyDescent="0.2">
      <c r="AH1024" s="3"/>
    </row>
    <row r="1025" spans="34:34" ht="12.75" x14ac:dyDescent="0.2">
      <c r="AH1025" s="3"/>
    </row>
    <row r="1026" spans="34:34" ht="12.75" x14ac:dyDescent="0.2">
      <c r="AH1026" s="3"/>
    </row>
    <row r="1027" spans="34:34" ht="12.75" x14ac:dyDescent="0.2">
      <c r="AH1027" s="3"/>
    </row>
    <row r="1028" spans="34:34" ht="12.75" x14ac:dyDescent="0.2">
      <c r="AH1028" s="3"/>
    </row>
    <row r="1029" spans="34:34" ht="12.75" x14ac:dyDescent="0.2">
      <c r="AH1029" s="3"/>
    </row>
    <row r="1030" spans="34:34" ht="12.75" x14ac:dyDescent="0.2">
      <c r="AH1030" s="3"/>
    </row>
    <row r="1031" spans="34:34" ht="12.75" x14ac:dyDescent="0.2">
      <c r="AH1031" s="3"/>
    </row>
    <row r="1032" spans="34:34" ht="12.75" x14ac:dyDescent="0.2">
      <c r="AH1032" s="3"/>
    </row>
    <row r="1033" spans="34:34" ht="12.75" x14ac:dyDescent="0.2">
      <c r="AH1033" s="3"/>
    </row>
    <row r="1034" spans="34:34" ht="12.75" x14ac:dyDescent="0.2">
      <c r="AH1034" s="3"/>
    </row>
    <row r="1035" spans="34:34" ht="12.75" x14ac:dyDescent="0.2">
      <c r="AH1035" s="3"/>
    </row>
    <row r="1036" spans="34:34" ht="12.75" x14ac:dyDescent="0.2">
      <c r="AH1036" s="3"/>
    </row>
    <row r="1037" spans="34:34" ht="12.75" x14ac:dyDescent="0.2">
      <c r="AH1037" s="3"/>
    </row>
    <row r="1038" spans="34:34" ht="12.75" x14ac:dyDescent="0.2">
      <c r="AH1038" s="3"/>
    </row>
    <row r="1039" spans="34:34" ht="12.75" x14ac:dyDescent="0.2">
      <c r="AH1039" s="3"/>
    </row>
    <row r="1040" spans="34:34" ht="12.75" x14ac:dyDescent="0.2">
      <c r="AH1040" s="3"/>
    </row>
    <row r="1041" spans="34:34" ht="12.75" x14ac:dyDescent="0.2">
      <c r="AH1041" s="3"/>
    </row>
    <row r="1042" spans="34:34" ht="12.75" x14ac:dyDescent="0.2">
      <c r="AH1042" s="3"/>
    </row>
    <row r="1043" spans="34:34" ht="12.75" x14ac:dyDescent="0.2">
      <c r="AH1043" s="3"/>
    </row>
    <row r="1044" spans="34:34" ht="12.75" x14ac:dyDescent="0.2">
      <c r="AH1044" s="3"/>
    </row>
    <row r="1045" spans="34:34" ht="12.75" x14ac:dyDescent="0.2">
      <c r="AH1045" s="3"/>
    </row>
    <row r="1046" spans="34:34" ht="12.75" x14ac:dyDescent="0.2">
      <c r="AH1046" s="3"/>
    </row>
    <row r="1047" spans="34:34" ht="12.75" x14ac:dyDescent="0.2">
      <c r="AH1047" s="3"/>
    </row>
    <row r="1048" spans="34:34" ht="12.75" x14ac:dyDescent="0.2">
      <c r="AH1048" s="3"/>
    </row>
    <row r="1049" spans="34:34" ht="12.75" x14ac:dyDescent="0.2">
      <c r="AH1049" s="3"/>
    </row>
    <row r="1050" spans="34:34" ht="12.75" x14ac:dyDescent="0.2">
      <c r="AH1050" s="3"/>
    </row>
    <row r="1051" spans="34:34" ht="12.75" x14ac:dyDescent="0.2">
      <c r="AH1051" s="3"/>
    </row>
    <row r="1052" spans="34:34" ht="12.75" x14ac:dyDescent="0.2">
      <c r="AH1052" s="3"/>
    </row>
    <row r="1053" spans="34:34" ht="12.75" x14ac:dyDescent="0.2">
      <c r="AH1053" s="3"/>
    </row>
    <row r="1054" spans="34:34" ht="12.75" x14ac:dyDescent="0.2">
      <c r="AH1054" s="3"/>
    </row>
    <row r="1055" spans="34:34" ht="12.75" x14ac:dyDescent="0.2">
      <c r="AH1055" s="3"/>
    </row>
    <row r="1056" spans="34:34" ht="12.75" x14ac:dyDescent="0.2">
      <c r="AH1056" s="3"/>
    </row>
    <row r="1057" spans="34:34" ht="12.75" x14ac:dyDescent="0.2">
      <c r="AH1057" s="3"/>
    </row>
    <row r="1058" spans="34:34" ht="12.75" x14ac:dyDescent="0.2">
      <c r="AH1058" s="3"/>
    </row>
    <row r="1059" spans="34:34" ht="12.75" x14ac:dyDescent="0.2">
      <c r="AH1059" s="3"/>
    </row>
    <row r="1060" spans="34:34" ht="12.75" x14ac:dyDescent="0.2">
      <c r="AH1060" s="3"/>
    </row>
    <row r="1061" spans="34:34" ht="12.75" x14ac:dyDescent="0.2">
      <c r="AH1061" s="3"/>
    </row>
    <row r="1062" spans="34:34" ht="12.75" x14ac:dyDescent="0.2">
      <c r="AH1062" s="3"/>
    </row>
    <row r="1063" spans="34:34" ht="12.75" x14ac:dyDescent="0.2">
      <c r="AH1063" s="3"/>
    </row>
    <row r="1064" spans="34:34" ht="12.75" x14ac:dyDescent="0.2">
      <c r="AH1064" s="3"/>
    </row>
    <row r="1065" spans="34:34" ht="12.75" x14ac:dyDescent="0.2">
      <c r="AH1065" s="3"/>
    </row>
    <row r="1066" spans="34:34" ht="12.75" x14ac:dyDescent="0.2">
      <c r="AH1066" s="3"/>
    </row>
    <row r="1067" spans="34:34" ht="12.75" x14ac:dyDescent="0.2">
      <c r="AH1067" s="3"/>
    </row>
    <row r="1068" spans="34:34" ht="12.75" x14ac:dyDescent="0.2">
      <c r="AH1068" s="3"/>
    </row>
    <row r="1069" spans="34:34" ht="12.75" x14ac:dyDescent="0.2">
      <c r="AH1069" s="3"/>
    </row>
    <row r="1070" spans="34:34" ht="12.75" x14ac:dyDescent="0.2">
      <c r="AH1070" s="3"/>
    </row>
    <row r="1071" spans="34:34" ht="12.75" x14ac:dyDescent="0.2">
      <c r="AH1071" s="3"/>
    </row>
    <row r="1072" spans="34:34" ht="12.75" x14ac:dyDescent="0.2">
      <c r="AH1072" s="3"/>
    </row>
    <row r="1073" spans="34:34" ht="12.75" x14ac:dyDescent="0.2">
      <c r="AH1073" s="3"/>
    </row>
    <row r="1074" spans="34:34" ht="12.75" x14ac:dyDescent="0.2">
      <c r="AH1074" s="3"/>
    </row>
    <row r="1075" spans="34:34" ht="12.75" x14ac:dyDescent="0.2">
      <c r="AH1075" s="3"/>
    </row>
    <row r="1076" spans="34:34" ht="12.75" x14ac:dyDescent="0.2">
      <c r="AH1076" s="3"/>
    </row>
    <row r="1077" spans="34:34" ht="12.75" x14ac:dyDescent="0.2">
      <c r="AH1077" s="3"/>
    </row>
    <row r="1078" spans="34:34" ht="12.75" x14ac:dyDescent="0.2">
      <c r="AH1078" s="3"/>
    </row>
    <row r="1079" spans="34:34" ht="12.75" x14ac:dyDescent="0.2">
      <c r="AH1079" s="3"/>
    </row>
    <row r="1080" spans="34:34" ht="12.75" x14ac:dyDescent="0.2">
      <c r="AH1080" s="3"/>
    </row>
    <row r="1081" spans="34:34" ht="12.75" x14ac:dyDescent="0.2">
      <c r="AH1081" s="3"/>
    </row>
    <row r="1082" spans="34:34" ht="12.75" x14ac:dyDescent="0.2">
      <c r="AH1082" s="3"/>
    </row>
    <row r="1083" spans="34:34" ht="12.75" x14ac:dyDescent="0.2">
      <c r="AH1083" s="3"/>
    </row>
    <row r="1084" spans="34:34" ht="12.75" x14ac:dyDescent="0.2">
      <c r="AH1084" s="3"/>
    </row>
    <row r="1085" spans="34:34" ht="12.75" x14ac:dyDescent="0.2">
      <c r="AH1085" s="3"/>
    </row>
    <row r="1086" spans="34:34" ht="12.75" x14ac:dyDescent="0.2">
      <c r="AH1086" s="3"/>
    </row>
    <row r="1087" spans="34:34" ht="12.75" x14ac:dyDescent="0.2">
      <c r="AH1087" s="3"/>
    </row>
    <row r="1088" spans="34:34" ht="12.75" x14ac:dyDescent="0.2">
      <c r="AH1088" s="3"/>
    </row>
    <row r="1089" spans="34:34" ht="12.75" x14ac:dyDescent="0.2">
      <c r="AH1089" s="3"/>
    </row>
    <row r="1090" spans="34:34" ht="12.75" x14ac:dyDescent="0.2">
      <c r="AH1090" s="3"/>
    </row>
    <row r="1091" spans="34:34" ht="12.75" x14ac:dyDescent="0.2">
      <c r="AH1091" s="3"/>
    </row>
    <row r="1092" spans="34:34" ht="12.75" x14ac:dyDescent="0.2">
      <c r="AH1092" s="3"/>
    </row>
    <row r="1093" spans="34:34" ht="12.75" x14ac:dyDescent="0.2">
      <c r="AH1093" s="3"/>
    </row>
    <row r="1094" spans="34:34" ht="12.75" x14ac:dyDescent="0.2">
      <c r="AH1094" s="3"/>
    </row>
    <row r="1095" spans="34:34" ht="12.75" x14ac:dyDescent="0.2">
      <c r="AH1095" s="3"/>
    </row>
    <row r="1096" spans="34:34" ht="12.75" x14ac:dyDescent="0.2">
      <c r="AH1096" s="3"/>
    </row>
    <row r="1097" spans="34:34" ht="12.75" x14ac:dyDescent="0.2">
      <c r="AH1097" s="3"/>
    </row>
    <row r="1098" spans="34:34" ht="12.75" x14ac:dyDescent="0.2">
      <c r="AH1098" s="3"/>
    </row>
    <row r="1099" spans="34:34" ht="12.75" x14ac:dyDescent="0.2">
      <c r="AH1099" s="3"/>
    </row>
    <row r="1100" spans="34:34" ht="12.75" x14ac:dyDescent="0.2">
      <c r="AH1100" s="3"/>
    </row>
    <row r="1101" spans="34:34" ht="12.75" x14ac:dyDescent="0.2">
      <c r="AH1101" s="3"/>
    </row>
    <row r="1102" spans="34:34" ht="12.75" x14ac:dyDescent="0.2">
      <c r="AH1102" s="3"/>
    </row>
    <row r="1103" spans="34:34" ht="12.75" x14ac:dyDescent="0.2">
      <c r="AH1103" s="3"/>
    </row>
    <row r="1104" spans="34:34" ht="12.75" x14ac:dyDescent="0.2">
      <c r="AH1104" s="3"/>
    </row>
    <row r="1105" spans="34:34" ht="12.75" x14ac:dyDescent="0.2">
      <c r="AH1105" s="3"/>
    </row>
    <row r="1106" spans="34:34" ht="12.75" x14ac:dyDescent="0.2">
      <c r="AH1106" s="3"/>
    </row>
    <row r="1107" spans="34:34" ht="12.75" x14ac:dyDescent="0.2">
      <c r="AH1107" s="3"/>
    </row>
    <row r="1108" spans="34:34" ht="12.75" x14ac:dyDescent="0.2">
      <c r="AH1108" s="3"/>
    </row>
    <row r="1109" spans="34:34" ht="12.75" x14ac:dyDescent="0.2">
      <c r="AH1109" s="3"/>
    </row>
    <row r="1110" spans="34:34" ht="12.75" x14ac:dyDescent="0.2">
      <c r="AH1110" s="3"/>
    </row>
    <row r="1111" spans="34:34" ht="12.75" x14ac:dyDescent="0.2">
      <c r="AH1111" s="3"/>
    </row>
    <row r="1112" spans="34:34" ht="12.75" x14ac:dyDescent="0.2">
      <c r="AH1112" s="3"/>
    </row>
    <row r="1113" spans="34:34" ht="12.75" x14ac:dyDescent="0.2">
      <c r="AH1113" s="3"/>
    </row>
    <row r="1114" spans="34:34" ht="12.75" x14ac:dyDescent="0.2">
      <c r="AH1114" s="3"/>
    </row>
    <row r="1115" spans="34:34" ht="12.75" x14ac:dyDescent="0.2">
      <c r="AH1115" s="3"/>
    </row>
    <row r="1116" spans="34:34" ht="12.75" x14ac:dyDescent="0.2">
      <c r="AH1116" s="3"/>
    </row>
    <row r="1117" spans="34:34" ht="12.75" x14ac:dyDescent="0.2">
      <c r="AH1117" s="3"/>
    </row>
    <row r="1118" spans="34:34" ht="12.75" x14ac:dyDescent="0.2">
      <c r="AH1118" s="3"/>
    </row>
    <row r="1119" spans="34:34" ht="12.75" x14ac:dyDescent="0.2">
      <c r="AH1119" s="3"/>
    </row>
    <row r="1120" spans="34:34" ht="12.75" x14ac:dyDescent="0.2">
      <c r="AH1120" s="3"/>
    </row>
    <row r="1121" spans="34:34" ht="12.75" x14ac:dyDescent="0.2">
      <c r="AH1121" s="3"/>
    </row>
    <row r="1122" spans="34:34" ht="12.75" x14ac:dyDescent="0.2">
      <c r="AH1122" s="3"/>
    </row>
    <row r="1123" spans="34:34" ht="12.75" x14ac:dyDescent="0.2">
      <c r="AH1123" s="3"/>
    </row>
    <row r="1124" spans="34:34" ht="12.75" x14ac:dyDescent="0.2">
      <c r="AH1124" s="3"/>
    </row>
    <row r="1125" spans="34:34" ht="12.75" x14ac:dyDescent="0.2">
      <c r="AH1125" s="3"/>
    </row>
    <row r="1126" spans="34:34" ht="12.75" x14ac:dyDescent="0.2">
      <c r="AH1126" s="3"/>
    </row>
    <row r="1127" spans="34:34" ht="12.75" x14ac:dyDescent="0.2">
      <c r="AH1127" s="3"/>
    </row>
    <row r="1128" spans="34:34" ht="12.75" x14ac:dyDescent="0.2">
      <c r="AH1128" s="3"/>
    </row>
    <row r="1129" spans="34:34" ht="12.75" x14ac:dyDescent="0.2">
      <c r="AH1129" s="3"/>
    </row>
    <row r="1130" spans="34:34" ht="12.75" x14ac:dyDescent="0.2">
      <c r="AH1130" s="3"/>
    </row>
    <row r="1131" spans="34:34" ht="12.75" x14ac:dyDescent="0.2">
      <c r="AH1131" s="3"/>
    </row>
    <row r="1132" spans="34:34" ht="12.75" x14ac:dyDescent="0.2">
      <c r="AH1132" s="3"/>
    </row>
    <row r="1133" spans="34:34" ht="12.75" x14ac:dyDescent="0.2">
      <c r="AH1133" s="3"/>
    </row>
    <row r="1134" spans="34:34" ht="12.75" x14ac:dyDescent="0.2">
      <c r="AH1134" s="3"/>
    </row>
    <row r="1135" spans="34:34" ht="12.75" x14ac:dyDescent="0.2">
      <c r="AH1135" s="3"/>
    </row>
    <row r="1136" spans="34:34" ht="12.75" x14ac:dyDescent="0.2">
      <c r="AH1136" s="3"/>
    </row>
    <row r="1137" spans="34:34" ht="12.75" x14ac:dyDescent="0.2">
      <c r="AH1137" s="3"/>
    </row>
    <row r="1138" spans="34:34" ht="12.75" x14ac:dyDescent="0.2">
      <c r="AH1138" s="3"/>
    </row>
    <row r="1139" spans="34:34" ht="12.75" x14ac:dyDescent="0.2">
      <c r="AH1139" s="3"/>
    </row>
    <row r="1140" spans="34:34" ht="12.75" x14ac:dyDescent="0.2">
      <c r="AH1140" s="3"/>
    </row>
    <row r="1141" spans="34:34" ht="12.75" x14ac:dyDescent="0.2">
      <c r="AH1141" s="3"/>
    </row>
    <row r="1142" spans="34:34" ht="12.75" x14ac:dyDescent="0.2">
      <c r="AH1142" s="3"/>
    </row>
    <row r="1143" spans="34:34" ht="12.75" x14ac:dyDescent="0.2">
      <c r="AH1143" s="3"/>
    </row>
    <row r="1144" spans="34:34" ht="12.75" x14ac:dyDescent="0.2">
      <c r="AH1144" s="3"/>
    </row>
    <row r="1145" spans="34:34" ht="12.75" x14ac:dyDescent="0.2">
      <c r="AH1145" s="3"/>
    </row>
    <row r="1146" spans="34:34" ht="12.75" x14ac:dyDescent="0.2">
      <c r="AH1146" s="3"/>
    </row>
    <row r="1147" spans="34:34" ht="12.75" x14ac:dyDescent="0.2">
      <c r="AH1147" s="3"/>
    </row>
    <row r="1148" spans="34:34" ht="12.75" x14ac:dyDescent="0.2">
      <c r="AH1148" s="3"/>
    </row>
    <row r="1149" spans="34:34" ht="12.75" x14ac:dyDescent="0.2">
      <c r="AH1149" s="3"/>
    </row>
    <row r="1150" spans="34:34" ht="12.75" x14ac:dyDescent="0.2">
      <c r="AH1150" s="3"/>
    </row>
    <row r="1151" spans="34:34" ht="12.75" x14ac:dyDescent="0.2">
      <c r="AH1151" s="3"/>
    </row>
    <row r="1152" spans="34:34" ht="12.75" x14ac:dyDescent="0.2">
      <c r="AH1152" s="3"/>
    </row>
    <row r="1153" spans="34:34" ht="12.75" x14ac:dyDescent="0.2">
      <c r="AH1153" s="3"/>
    </row>
    <row r="1154" spans="34:34" ht="12.75" x14ac:dyDescent="0.2">
      <c r="AH1154" s="3"/>
    </row>
    <row r="1155" spans="34:34" ht="12.75" x14ac:dyDescent="0.2">
      <c r="AH1155" s="3"/>
    </row>
    <row r="1156" spans="34:34" ht="12.75" x14ac:dyDescent="0.2">
      <c r="AH1156" s="3"/>
    </row>
    <row r="1157" spans="34:34" ht="12.75" x14ac:dyDescent="0.2">
      <c r="AH1157" s="3"/>
    </row>
    <row r="1158" spans="34:34" ht="12.75" x14ac:dyDescent="0.2">
      <c r="AH1158" s="3"/>
    </row>
    <row r="1159" spans="34:34" ht="12.75" x14ac:dyDescent="0.2">
      <c r="AH1159" s="3"/>
    </row>
    <row r="1160" spans="34:34" ht="12.75" x14ac:dyDescent="0.2">
      <c r="AH1160" s="3"/>
    </row>
    <row r="1161" spans="34:34" ht="12.75" x14ac:dyDescent="0.2">
      <c r="AH1161" s="3"/>
    </row>
    <row r="1162" spans="34:34" ht="12.75" x14ac:dyDescent="0.2">
      <c r="AH1162" s="3"/>
    </row>
    <row r="1163" spans="34:34" ht="12.75" x14ac:dyDescent="0.2">
      <c r="AH1163" s="3"/>
    </row>
    <row r="1164" spans="34:34" ht="12.75" x14ac:dyDescent="0.2">
      <c r="AH1164" s="3"/>
    </row>
    <row r="1165" spans="34:34" ht="12.75" x14ac:dyDescent="0.2">
      <c r="AH1165" s="3"/>
    </row>
    <row r="1166" spans="34:34" ht="12.75" x14ac:dyDescent="0.2">
      <c r="AH1166" s="3"/>
    </row>
    <row r="1167" spans="34:34" ht="12.75" x14ac:dyDescent="0.2">
      <c r="AH1167" s="3"/>
    </row>
    <row r="1168" spans="34:34" ht="12.75" x14ac:dyDescent="0.2">
      <c r="AH1168" s="3"/>
    </row>
    <row r="1169" spans="34:34" ht="12.75" x14ac:dyDescent="0.2">
      <c r="AH1169" s="3"/>
    </row>
    <row r="1170" spans="34:34" ht="12.75" x14ac:dyDescent="0.2">
      <c r="AH1170" s="3"/>
    </row>
    <row r="1171" spans="34:34" ht="12.75" x14ac:dyDescent="0.2">
      <c r="AH1171" s="3"/>
    </row>
    <row r="1172" spans="34:34" ht="12.75" x14ac:dyDescent="0.2">
      <c r="AH1172" s="3"/>
    </row>
    <row r="1173" spans="34:34" ht="12.75" x14ac:dyDescent="0.2">
      <c r="AH1173" s="3"/>
    </row>
    <row r="1174" spans="34:34" ht="12.75" x14ac:dyDescent="0.2">
      <c r="AH1174" s="3"/>
    </row>
    <row r="1175" spans="34:34" ht="12.75" x14ac:dyDescent="0.2">
      <c r="AH1175" s="3"/>
    </row>
    <row r="1176" spans="34:34" ht="12.75" x14ac:dyDescent="0.2">
      <c r="AH1176" s="3"/>
    </row>
    <row r="1177" spans="34:34" ht="12.75" x14ac:dyDescent="0.2">
      <c r="AH1177" s="3"/>
    </row>
    <row r="1178" spans="34:34" ht="12.75" x14ac:dyDescent="0.2">
      <c r="AH1178" s="3"/>
    </row>
    <row r="1179" spans="34:34" ht="12.75" x14ac:dyDescent="0.2">
      <c r="AH1179" s="3"/>
    </row>
    <row r="1180" spans="34:34" ht="12.75" x14ac:dyDescent="0.2">
      <c r="AH1180" s="3"/>
    </row>
    <row r="1181" spans="34:34" ht="12.75" x14ac:dyDescent="0.2">
      <c r="AH1181" s="3"/>
    </row>
    <row r="1182" spans="34:34" ht="12.75" x14ac:dyDescent="0.2">
      <c r="AH1182" s="3"/>
    </row>
    <row r="1183" spans="34:34" ht="12.75" x14ac:dyDescent="0.2">
      <c r="AH1183" s="3"/>
    </row>
    <row r="1184" spans="34:34" ht="12.75" x14ac:dyDescent="0.2">
      <c r="AH1184" s="3"/>
    </row>
    <row r="1185" spans="34:34" ht="12.75" x14ac:dyDescent="0.2">
      <c r="AH1185" s="3"/>
    </row>
    <row r="1186" spans="34:34" ht="12.75" x14ac:dyDescent="0.2">
      <c r="AH1186" s="3"/>
    </row>
    <row r="1187" spans="34:34" ht="12.75" x14ac:dyDescent="0.2">
      <c r="AH1187" s="3"/>
    </row>
    <row r="1188" spans="34:34" ht="12.75" x14ac:dyDescent="0.2">
      <c r="AH1188" s="3"/>
    </row>
    <row r="1189" spans="34:34" ht="12.75" x14ac:dyDescent="0.2">
      <c r="AH1189" s="3"/>
    </row>
    <row r="1190" spans="34:34" ht="12.75" x14ac:dyDescent="0.2">
      <c r="AH1190" s="3"/>
    </row>
    <row r="1191" spans="34:34" ht="12.75" x14ac:dyDescent="0.2">
      <c r="AH1191" s="3"/>
    </row>
    <row r="1192" spans="34:34" ht="12.75" x14ac:dyDescent="0.2">
      <c r="AH1192" s="3"/>
    </row>
    <row r="1193" spans="34:34" ht="12.75" x14ac:dyDescent="0.2">
      <c r="AH1193" s="3"/>
    </row>
    <row r="1194" spans="34:34" ht="12.75" x14ac:dyDescent="0.2">
      <c r="AH1194" s="3"/>
    </row>
    <row r="1195" spans="34:34" ht="12.75" x14ac:dyDescent="0.2">
      <c r="AH1195" s="3"/>
    </row>
    <row r="1196" spans="34:34" ht="12.75" x14ac:dyDescent="0.2">
      <c r="AH1196" s="3"/>
    </row>
    <row r="1197" spans="34:34" ht="12.75" x14ac:dyDescent="0.2">
      <c r="AH1197" s="3"/>
    </row>
    <row r="1198" spans="34:34" ht="12.75" x14ac:dyDescent="0.2">
      <c r="AH1198" s="3"/>
    </row>
    <row r="1199" spans="34:34" ht="12.75" x14ac:dyDescent="0.2">
      <c r="AH1199" s="3"/>
    </row>
    <row r="1200" spans="34:34" ht="12.75" x14ac:dyDescent="0.2">
      <c r="AH1200" s="3"/>
    </row>
    <row r="1201" spans="34:34" ht="12.75" x14ac:dyDescent="0.2">
      <c r="AH1201" s="3"/>
    </row>
    <row r="1202" spans="34:34" ht="12.75" x14ac:dyDescent="0.2">
      <c r="AH1202" s="3"/>
    </row>
    <row r="1203" spans="34:34" ht="12.75" x14ac:dyDescent="0.2">
      <c r="AH1203" s="3"/>
    </row>
    <row r="1204" spans="34:34" ht="12.75" x14ac:dyDescent="0.2">
      <c r="AH1204" s="3"/>
    </row>
    <row r="1205" spans="34:34" ht="12.75" x14ac:dyDescent="0.2">
      <c r="AH1205" s="3"/>
    </row>
    <row r="1206" spans="34:34" ht="12.75" x14ac:dyDescent="0.2">
      <c r="AH1206" s="3"/>
    </row>
    <row r="1207" spans="34:34" ht="12.75" x14ac:dyDescent="0.2">
      <c r="AH1207" s="3"/>
    </row>
    <row r="1208" spans="34:34" ht="12.75" x14ac:dyDescent="0.2">
      <c r="AH1208" s="3"/>
    </row>
    <row r="1209" spans="34:34" ht="12.75" x14ac:dyDescent="0.2">
      <c r="AH1209" s="3"/>
    </row>
    <row r="1210" spans="34:34" ht="12.75" x14ac:dyDescent="0.2">
      <c r="AH1210" s="3"/>
    </row>
    <row r="1211" spans="34:34" ht="12.75" x14ac:dyDescent="0.2">
      <c r="AH1211" s="3"/>
    </row>
    <row r="1212" spans="34:34" ht="12.75" x14ac:dyDescent="0.2">
      <c r="AH1212" s="3"/>
    </row>
    <row r="1213" spans="34:34" ht="12.75" x14ac:dyDescent="0.2">
      <c r="AH1213" s="3"/>
    </row>
    <row r="1214" spans="34:34" ht="12.75" x14ac:dyDescent="0.2">
      <c r="AH1214" s="3"/>
    </row>
    <row r="1215" spans="34:34" ht="12.75" x14ac:dyDescent="0.2">
      <c r="AH1215" s="3"/>
    </row>
    <row r="1216" spans="34:34" ht="12.75" x14ac:dyDescent="0.2">
      <c r="AH1216" s="3"/>
    </row>
    <row r="1217" spans="34:34" ht="12.75" x14ac:dyDescent="0.2">
      <c r="AH1217" s="3"/>
    </row>
    <row r="1218" spans="34:34" ht="12.75" x14ac:dyDescent="0.2">
      <c r="AH1218" s="3"/>
    </row>
    <row r="1219" spans="34:34" ht="12.75" x14ac:dyDescent="0.2">
      <c r="AH1219" s="3"/>
    </row>
    <row r="1220" spans="34:34" ht="12.75" x14ac:dyDescent="0.2">
      <c r="AH1220" s="3"/>
    </row>
    <row r="1221" spans="34:34" ht="12.75" x14ac:dyDescent="0.2">
      <c r="AH1221" s="3"/>
    </row>
    <row r="1222" spans="34:34" ht="12.75" x14ac:dyDescent="0.2">
      <c r="AH1222" s="3"/>
    </row>
    <row r="1223" spans="34:34" ht="12.75" x14ac:dyDescent="0.2">
      <c r="AH1223" s="3"/>
    </row>
    <row r="1224" spans="34:34" ht="12.75" x14ac:dyDescent="0.2">
      <c r="AH1224" s="3"/>
    </row>
    <row r="1225" spans="34:34" ht="12.75" x14ac:dyDescent="0.2">
      <c r="AH1225" s="3"/>
    </row>
    <row r="1226" spans="34:34" ht="12.75" x14ac:dyDescent="0.2">
      <c r="AH1226" s="3"/>
    </row>
    <row r="1227" spans="34:34" ht="12.75" x14ac:dyDescent="0.2">
      <c r="AH1227" s="3"/>
    </row>
    <row r="1228" spans="34:34" ht="12.75" x14ac:dyDescent="0.2">
      <c r="AH1228" s="3"/>
    </row>
    <row r="1229" spans="34:34" ht="12.75" x14ac:dyDescent="0.2">
      <c r="AH1229" s="3"/>
    </row>
    <row r="1230" spans="34:34" ht="12.75" x14ac:dyDescent="0.2">
      <c r="AH1230" s="3"/>
    </row>
    <row r="1231" spans="34:34" ht="12.75" x14ac:dyDescent="0.2">
      <c r="AH1231" s="3"/>
    </row>
    <row r="1232" spans="34:34" ht="12.75" x14ac:dyDescent="0.2">
      <c r="AH1232" s="3"/>
    </row>
    <row r="1233" spans="34:34" ht="12.75" x14ac:dyDescent="0.2">
      <c r="AH1233" s="3"/>
    </row>
    <row r="1234" spans="34:34" ht="12.75" x14ac:dyDescent="0.2">
      <c r="AH1234" s="3"/>
    </row>
    <row r="1235" spans="34:34" ht="12.75" x14ac:dyDescent="0.2">
      <c r="AH1235" s="3"/>
    </row>
    <row r="1236" spans="34:34" ht="12.75" x14ac:dyDescent="0.2">
      <c r="AH1236" s="3"/>
    </row>
    <row r="1237" spans="34:34" ht="12.75" x14ac:dyDescent="0.2">
      <c r="AH1237" s="3"/>
    </row>
    <row r="1238" spans="34:34" ht="12.75" x14ac:dyDescent="0.2">
      <c r="AH1238" s="3"/>
    </row>
    <row r="1239" spans="34:34" ht="12.75" x14ac:dyDescent="0.2">
      <c r="AH1239" s="3"/>
    </row>
    <row r="1240" spans="34:34" ht="12.75" x14ac:dyDescent="0.2">
      <c r="AH1240" s="3"/>
    </row>
    <row r="1241" spans="34:34" ht="12.75" x14ac:dyDescent="0.2">
      <c r="AH1241" s="3"/>
    </row>
    <row r="1242" spans="34:34" ht="12.75" x14ac:dyDescent="0.2">
      <c r="AH1242" s="3"/>
    </row>
    <row r="1243" spans="34:34" ht="12.75" x14ac:dyDescent="0.2">
      <c r="AH1243" s="3"/>
    </row>
    <row r="1244" spans="34:34" ht="12.75" x14ac:dyDescent="0.2">
      <c r="AH1244" s="3"/>
    </row>
    <row r="1245" spans="34:34" ht="12.75" x14ac:dyDescent="0.2">
      <c r="AH1245" s="3"/>
    </row>
    <row r="1246" spans="34:34" ht="12.75" x14ac:dyDescent="0.2">
      <c r="AH1246" s="3"/>
    </row>
    <row r="1247" spans="34:34" ht="12.75" x14ac:dyDescent="0.2">
      <c r="AH1247" s="3"/>
    </row>
    <row r="1248" spans="34:34" ht="12.75" x14ac:dyDescent="0.2">
      <c r="AH1248" s="3"/>
    </row>
    <row r="1249" spans="34:34" ht="12.75" x14ac:dyDescent="0.2">
      <c r="AH1249" s="3"/>
    </row>
    <row r="1250" spans="34:34" ht="12.75" x14ac:dyDescent="0.2">
      <c r="AH1250" s="3"/>
    </row>
    <row r="1251" spans="34:34" ht="12.75" x14ac:dyDescent="0.2">
      <c r="AH1251" s="3"/>
    </row>
    <row r="1252" spans="34:34" ht="12.75" x14ac:dyDescent="0.2">
      <c r="AH1252" s="3"/>
    </row>
    <row r="1253" spans="34:34" ht="12.75" x14ac:dyDescent="0.2">
      <c r="AH1253" s="3"/>
    </row>
    <row r="1254" spans="34:34" ht="12.75" x14ac:dyDescent="0.2">
      <c r="AH1254" s="3"/>
    </row>
    <row r="1255" spans="34:34" ht="12.75" x14ac:dyDescent="0.2">
      <c r="AH1255" s="3"/>
    </row>
    <row r="1256" spans="34:34" ht="12.75" x14ac:dyDescent="0.2">
      <c r="AH1256" s="3"/>
    </row>
    <row r="1257" spans="34:34" ht="12.75" x14ac:dyDescent="0.2">
      <c r="AH1257" s="3"/>
    </row>
    <row r="1258" spans="34:34" ht="12.75" x14ac:dyDescent="0.2">
      <c r="AH1258" s="3"/>
    </row>
    <row r="1259" spans="34:34" ht="12.75" x14ac:dyDescent="0.2">
      <c r="AH1259" s="3"/>
    </row>
    <row r="1260" spans="34:34" ht="12.75" x14ac:dyDescent="0.2">
      <c r="AH1260" s="3"/>
    </row>
    <row r="1261" spans="34:34" ht="12.75" x14ac:dyDescent="0.2">
      <c r="AH1261" s="3"/>
    </row>
    <row r="1262" spans="34:34" ht="12.75" x14ac:dyDescent="0.2">
      <c r="AH1262" s="3"/>
    </row>
    <row r="1263" spans="34:34" ht="12.75" x14ac:dyDescent="0.2">
      <c r="AH1263" s="3"/>
    </row>
    <row r="1264" spans="34:34" ht="12.75" x14ac:dyDescent="0.2">
      <c r="AH1264" s="3"/>
    </row>
    <row r="1265" spans="34:34" ht="12.75" x14ac:dyDescent="0.2">
      <c r="AH1265" s="3"/>
    </row>
    <row r="1266" spans="34:34" ht="12.75" x14ac:dyDescent="0.2">
      <c r="AH1266" s="3"/>
    </row>
    <row r="1267" spans="34:34" ht="12.75" x14ac:dyDescent="0.2">
      <c r="AH1267" s="3"/>
    </row>
    <row r="1268" spans="34:34" ht="12.75" x14ac:dyDescent="0.2">
      <c r="AH1268" s="3"/>
    </row>
    <row r="1269" spans="34:34" ht="12.75" x14ac:dyDescent="0.2">
      <c r="AH1269" s="3"/>
    </row>
    <row r="1270" spans="34:34" ht="12.75" x14ac:dyDescent="0.2">
      <c r="AH1270" s="3"/>
    </row>
    <row r="1271" spans="34:34" ht="12.75" x14ac:dyDescent="0.2">
      <c r="AH1271" s="3"/>
    </row>
    <row r="1272" spans="34:34" ht="12.75" x14ac:dyDescent="0.2">
      <c r="AH1272" s="3"/>
    </row>
    <row r="1273" spans="34:34" ht="12.75" x14ac:dyDescent="0.2">
      <c r="AH1273" s="3"/>
    </row>
    <row r="1274" spans="34:34" ht="12.75" x14ac:dyDescent="0.2">
      <c r="AH1274" s="3"/>
    </row>
    <row r="1275" spans="34:34" ht="12.75" x14ac:dyDescent="0.2">
      <c r="AH1275" s="3"/>
    </row>
    <row r="1276" spans="34:34" ht="12.75" x14ac:dyDescent="0.2">
      <c r="AH1276" s="3"/>
    </row>
    <row r="1277" spans="34:34" ht="12.75" x14ac:dyDescent="0.2">
      <c r="AH1277" s="3"/>
    </row>
    <row r="1278" spans="34:34" ht="12.75" x14ac:dyDescent="0.2">
      <c r="AH1278" s="3"/>
    </row>
    <row r="1279" spans="34:34" ht="12.75" x14ac:dyDescent="0.2">
      <c r="AH1279" s="3"/>
    </row>
    <row r="1280" spans="34:34" ht="12.75" x14ac:dyDescent="0.2">
      <c r="AH1280" s="3"/>
    </row>
    <row r="1281" spans="34:34" ht="12.75" x14ac:dyDescent="0.2">
      <c r="AH1281" s="3"/>
    </row>
    <row r="1282" spans="34:34" ht="12.75" x14ac:dyDescent="0.2">
      <c r="AH1282" s="3"/>
    </row>
    <row r="1283" spans="34:34" ht="12.75" x14ac:dyDescent="0.2">
      <c r="AH1283" s="3"/>
    </row>
    <row r="1284" spans="34:34" ht="12.75" x14ac:dyDescent="0.2">
      <c r="AH1284" s="3"/>
    </row>
    <row r="1285" spans="34:34" ht="12.75" x14ac:dyDescent="0.2">
      <c r="AH1285" s="3"/>
    </row>
    <row r="1286" spans="34:34" ht="12.75" x14ac:dyDescent="0.2">
      <c r="AH1286" s="3"/>
    </row>
    <row r="1287" spans="34:34" ht="12.75" x14ac:dyDescent="0.2">
      <c r="AH1287" s="3"/>
    </row>
    <row r="1288" spans="34:34" ht="12.75" x14ac:dyDescent="0.2">
      <c r="AH1288" s="3"/>
    </row>
    <row r="1289" spans="34:34" ht="12.75" x14ac:dyDescent="0.2">
      <c r="AH1289" s="3"/>
    </row>
    <row r="1290" spans="34:34" ht="12.75" x14ac:dyDescent="0.2">
      <c r="AH1290" s="3"/>
    </row>
    <row r="1291" spans="34:34" ht="12.75" x14ac:dyDescent="0.2">
      <c r="AH1291" s="3"/>
    </row>
    <row r="1292" spans="34:34" ht="12.75" x14ac:dyDescent="0.2">
      <c r="AH1292" s="3"/>
    </row>
    <row r="1293" spans="34:34" ht="12.75" x14ac:dyDescent="0.2">
      <c r="AH1293" s="3"/>
    </row>
    <row r="1294" spans="34:34" ht="12.75" x14ac:dyDescent="0.2">
      <c r="AH1294" s="3"/>
    </row>
    <row r="1295" spans="34:34" ht="12.75" x14ac:dyDescent="0.2">
      <c r="AH1295" s="3"/>
    </row>
    <row r="1296" spans="34:34" ht="12.75" x14ac:dyDescent="0.2">
      <c r="AH1296" s="3"/>
    </row>
    <row r="1297" spans="34:34" ht="12.75" x14ac:dyDescent="0.2">
      <c r="AH1297" s="3"/>
    </row>
    <row r="1298" spans="34:34" ht="12.75" x14ac:dyDescent="0.2">
      <c r="AH1298" s="3"/>
    </row>
    <row r="1299" spans="34:34" ht="12.75" x14ac:dyDescent="0.2">
      <c r="AH1299" s="3"/>
    </row>
    <row r="1300" spans="34:34" ht="12.75" x14ac:dyDescent="0.2">
      <c r="AH1300" s="3"/>
    </row>
    <row r="1301" spans="34:34" ht="12.75" x14ac:dyDescent="0.2">
      <c r="AH1301" s="3"/>
    </row>
    <row r="1302" spans="34:34" ht="12.75" x14ac:dyDescent="0.2">
      <c r="AH1302" s="3"/>
    </row>
    <row r="1303" spans="34:34" ht="12.75" x14ac:dyDescent="0.2">
      <c r="AH1303" s="3"/>
    </row>
    <row r="1304" spans="34:34" ht="12.75" x14ac:dyDescent="0.2">
      <c r="AH1304" s="3"/>
    </row>
    <row r="1305" spans="34:34" ht="12.75" x14ac:dyDescent="0.2">
      <c r="AH1305" s="3"/>
    </row>
    <row r="1306" spans="34:34" ht="12.75" x14ac:dyDescent="0.2">
      <c r="AH1306" s="3"/>
    </row>
    <row r="1307" spans="34:34" ht="12.75" x14ac:dyDescent="0.2">
      <c r="AH1307" s="3"/>
    </row>
    <row r="1308" spans="34:34" ht="12.75" x14ac:dyDescent="0.2">
      <c r="AH1308" s="3"/>
    </row>
    <row r="1309" spans="34:34" ht="12.75" x14ac:dyDescent="0.2">
      <c r="AH1309" s="3"/>
    </row>
    <row r="1310" spans="34:34" ht="12.75" x14ac:dyDescent="0.2">
      <c r="AH1310" s="3"/>
    </row>
    <row r="1311" spans="34:34" ht="12.75" x14ac:dyDescent="0.2">
      <c r="AH1311" s="3"/>
    </row>
    <row r="1312" spans="34:34" ht="12.75" x14ac:dyDescent="0.2">
      <c r="AH1312" s="3"/>
    </row>
    <row r="1313" spans="34:34" ht="12.75" x14ac:dyDescent="0.2">
      <c r="AH1313" s="3"/>
    </row>
    <row r="1314" spans="34:34" ht="12.75" x14ac:dyDescent="0.2">
      <c r="AH1314" s="3"/>
    </row>
    <row r="1315" spans="34:34" ht="12.75" x14ac:dyDescent="0.2">
      <c r="AH1315" s="3"/>
    </row>
    <row r="1316" spans="34:34" ht="12.75" x14ac:dyDescent="0.2">
      <c r="AH1316" s="3"/>
    </row>
    <row r="1317" spans="34:34" ht="12.75" x14ac:dyDescent="0.2">
      <c r="AH1317" s="3"/>
    </row>
    <row r="1318" spans="34:34" ht="12.75" x14ac:dyDescent="0.2">
      <c r="AH1318" s="3"/>
    </row>
    <row r="1319" spans="34:34" ht="12.75" x14ac:dyDescent="0.2">
      <c r="AH1319" s="3"/>
    </row>
    <row r="1320" spans="34:34" ht="12.75" x14ac:dyDescent="0.2">
      <c r="AH1320" s="3"/>
    </row>
    <row r="1321" spans="34:34" ht="12.75" x14ac:dyDescent="0.2">
      <c r="AH1321" s="3"/>
    </row>
    <row r="1322" spans="34:34" ht="12.75" x14ac:dyDescent="0.2">
      <c r="AH1322" s="3"/>
    </row>
    <row r="1323" spans="34:34" ht="12.75" x14ac:dyDescent="0.2">
      <c r="AH1323" s="3"/>
    </row>
    <row r="1324" spans="34:34" ht="12.75" x14ac:dyDescent="0.2">
      <c r="AH1324" s="3"/>
    </row>
    <row r="1325" spans="34:34" ht="12.75" x14ac:dyDescent="0.2">
      <c r="AH1325" s="3"/>
    </row>
    <row r="1326" spans="34:34" ht="12.75" x14ac:dyDescent="0.2">
      <c r="AH1326" s="3"/>
    </row>
    <row r="1327" spans="34:34" ht="12.75" x14ac:dyDescent="0.2">
      <c r="AH1327" s="3"/>
    </row>
    <row r="1328" spans="34:34" ht="12.75" x14ac:dyDescent="0.2">
      <c r="AH1328" s="3"/>
    </row>
    <row r="1329" spans="34:34" ht="12.75" x14ac:dyDescent="0.2">
      <c r="AH1329" s="3"/>
    </row>
    <row r="1330" spans="34:34" ht="12.75" x14ac:dyDescent="0.2">
      <c r="AH1330" s="3"/>
    </row>
    <row r="1331" spans="34:34" ht="12.75" x14ac:dyDescent="0.2">
      <c r="AH1331" s="3"/>
    </row>
    <row r="1332" spans="34:34" ht="12.75" x14ac:dyDescent="0.2">
      <c r="AH1332" s="3"/>
    </row>
    <row r="1333" spans="34:34" ht="12.75" x14ac:dyDescent="0.2">
      <c r="AH1333" s="3"/>
    </row>
    <row r="1334" spans="34:34" ht="12.75" x14ac:dyDescent="0.2">
      <c r="AH1334" s="3"/>
    </row>
    <row r="1335" spans="34:34" ht="12.75" x14ac:dyDescent="0.2">
      <c r="AH1335" s="3"/>
    </row>
    <row r="1336" spans="34:34" ht="12.75" x14ac:dyDescent="0.2">
      <c r="AH1336" s="3"/>
    </row>
    <row r="1337" spans="34:34" ht="12.75" x14ac:dyDescent="0.2">
      <c r="AH1337" s="3"/>
    </row>
    <row r="1338" spans="34:34" ht="12.75" x14ac:dyDescent="0.2">
      <c r="AH1338" s="3"/>
    </row>
    <row r="1339" spans="34:34" ht="12.75" x14ac:dyDescent="0.2">
      <c r="AH1339" s="3"/>
    </row>
    <row r="1340" spans="34:34" ht="12.75" x14ac:dyDescent="0.2">
      <c r="AH1340" s="3"/>
    </row>
    <row r="1341" spans="34:34" ht="12.75" x14ac:dyDescent="0.2">
      <c r="AH1341" s="3"/>
    </row>
    <row r="1342" spans="34:34" ht="12.75" x14ac:dyDescent="0.2">
      <c r="AH1342" s="3"/>
    </row>
    <row r="1343" spans="34:34" ht="12.75" x14ac:dyDescent="0.2">
      <c r="AH1343" s="3"/>
    </row>
    <row r="1344" spans="34:34" ht="12.75" x14ac:dyDescent="0.2">
      <c r="AH1344" s="3"/>
    </row>
    <row r="1345" spans="34:34" ht="12.75" x14ac:dyDescent="0.2">
      <c r="AH1345" s="3"/>
    </row>
    <row r="1346" spans="34:34" ht="12.75" x14ac:dyDescent="0.2">
      <c r="AH1346" s="3"/>
    </row>
    <row r="1347" spans="34:34" ht="12.75" x14ac:dyDescent="0.2">
      <c r="AH1347" s="3"/>
    </row>
    <row r="1348" spans="34:34" ht="12.75" x14ac:dyDescent="0.2">
      <c r="AH1348" s="3"/>
    </row>
    <row r="1349" spans="34:34" ht="12.75" x14ac:dyDescent="0.2">
      <c r="AH1349" s="3"/>
    </row>
    <row r="1350" spans="34:34" ht="12.75" x14ac:dyDescent="0.2">
      <c r="AH1350" s="3"/>
    </row>
    <row r="1351" spans="34:34" ht="12.75" x14ac:dyDescent="0.2">
      <c r="AH1351" s="3"/>
    </row>
    <row r="1352" spans="34:34" ht="12.75" x14ac:dyDescent="0.2">
      <c r="AH1352" s="3"/>
    </row>
    <row r="1353" spans="34:34" ht="12.75" x14ac:dyDescent="0.2">
      <c r="AH1353" s="3"/>
    </row>
    <row r="1354" spans="34:34" ht="12.75" x14ac:dyDescent="0.2">
      <c r="AH1354" s="3"/>
    </row>
    <row r="1355" spans="34:34" ht="12.75" x14ac:dyDescent="0.2">
      <c r="AH1355" s="3"/>
    </row>
    <row r="1356" spans="34:34" ht="12.75" x14ac:dyDescent="0.2">
      <c r="AH1356" s="3"/>
    </row>
    <row r="1357" spans="34:34" ht="12.75" x14ac:dyDescent="0.2">
      <c r="AH1357" s="3"/>
    </row>
    <row r="1358" spans="34:34" ht="12.75" x14ac:dyDescent="0.2">
      <c r="AH1358" s="3"/>
    </row>
    <row r="1359" spans="34:34" ht="12.75" x14ac:dyDescent="0.2">
      <c r="AH1359" s="3"/>
    </row>
    <row r="1360" spans="34:34" ht="12.75" x14ac:dyDescent="0.2">
      <c r="AH1360" s="3"/>
    </row>
    <row r="1361" spans="34:34" ht="12.75" x14ac:dyDescent="0.2">
      <c r="AH1361" s="3"/>
    </row>
    <row r="1362" spans="34:34" ht="12.75" x14ac:dyDescent="0.2">
      <c r="AH1362" s="3"/>
    </row>
    <row r="1363" spans="34:34" ht="12.75" x14ac:dyDescent="0.2">
      <c r="AH1363" s="3"/>
    </row>
    <row r="1364" spans="34:34" ht="12.75" x14ac:dyDescent="0.2">
      <c r="AH1364" s="3"/>
    </row>
    <row r="1365" spans="34:34" ht="12.75" x14ac:dyDescent="0.2">
      <c r="AH1365" s="3"/>
    </row>
    <row r="1366" spans="34:34" ht="12.75" x14ac:dyDescent="0.2">
      <c r="AH1366" s="3"/>
    </row>
    <row r="1367" spans="34:34" ht="12.75" x14ac:dyDescent="0.2">
      <c r="AH1367" s="3"/>
    </row>
    <row r="1368" spans="34:34" ht="12.75" x14ac:dyDescent="0.2">
      <c r="AH1368" s="3"/>
    </row>
    <row r="1369" spans="34:34" ht="12.75" x14ac:dyDescent="0.2">
      <c r="AH1369" s="3"/>
    </row>
    <row r="1370" spans="34:34" ht="12.75" x14ac:dyDescent="0.2">
      <c r="AH1370" s="3"/>
    </row>
    <row r="1371" spans="34:34" ht="12.75" x14ac:dyDescent="0.2">
      <c r="AH1371" s="3"/>
    </row>
    <row r="1372" spans="34:34" ht="12.75" x14ac:dyDescent="0.2">
      <c r="AH1372" s="3"/>
    </row>
    <row r="1373" spans="34:34" ht="12.75" x14ac:dyDescent="0.2">
      <c r="AH1373" s="3"/>
    </row>
    <row r="1374" spans="34:34" ht="12.75" x14ac:dyDescent="0.2">
      <c r="AH1374" s="3"/>
    </row>
    <row r="1375" spans="34:34" ht="12.75" x14ac:dyDescent="0.2">
      <c r="AH1375" s="3"/>
    </row>
    <row r="1376" spans="34:34" ht="12.75" x14ac:dyDescent="0.2">
      <c r="AH1376" s="3"/>
    </row>
    <row r="1377" spans="34:34" ht="12.75" x14ac:dyDescent="0.2">
      <c r="AH1377" s="3"/>
    </row>
    <row r="1378" spans="34:34" ht="12.75" x14ac:dyDescent="0.2">
      <c r="AH1378" s="3"/>
    </row>
    <row r="1379" spans="34:34" ht="12.75" x14ac:dyDescent="0.2">
      <c r="AH1379" s="3"/>
    </row>
    <row r="1380" spans="34:34" ht="12.75" x14ac:dyDescent="0.2">
      <c r="AH1380" s="3"/>
    </row>
    <row r="1381" spans="34:34" ht="12.75" x14ac:dyDescent="0.2">
      <c r="AH1381" s="3"/>
    </row>
    <row r="1382" spans="34:34" ht="12.75" x14ac:dyDescent="0.2">
      <c r="AH1382" s="3"/>
    </row>
    <row r="1383" spans="34:34" ht="12.75" x14ac:dyDescent="0.2">
      <c r="AH1383" s="3"/>
    </row>
    <row r="1384" spans="34:34" ht="12.75" x14ac:dyDescent="0.2">
      <c r="AH1384" s="3"/>
    </row>
    <row r="1385" spans="34:34" ht="12.75" x14ac:dyDescent="0.2">
      <c r="AH1385" s="3"/>
    </row>
    <row r="1386" spans="34:34" ht="12.75" x14ac:dyDescent="0.2">
      <c r="AH1386" s="3"/>
    </row>
    <row r="1387" spans="34:34" ht="12.75" x14ac:dyDescent="0.2">
      <c r="AH1387" s="3"/>
    </row>
    <row r="1388" spans="34:34" ht="12.75" x14ac:dyDescent="0.2">
      <c r="AH1388" s="3"/>
    </row>
    <row r="1389" spans="34:34" ht="12.75" x14ac:dyDescent="0.2">
      <c r="AH1389" s="3"/>
    </row>
    <row r="1390" spans="34:34" ht="12.75" x14ac:dyDescent="0.2">
      <c r="AH1390" s="3"/>
    </row>
    <row r="1391" spans="34:34" ht="12.75" x14ac:dyDescent="0.2">
      <c r="AH1391" s="3"/>
    </row>
    <row r="1392" spans="34:34" ht="12.75" x14ac:dyDescent="0.2">
      <c r="AH1392" s="3"/>
    </row>
    <row r="1393" spans="34:34" ht="12.75" x14ac:dyDescent="0.2">
      <c r="AH1393" s="3"/>
    </row>
    <row r="1394" spans="34:34" ht="12.75" x14ac:dyDescent="0.2">
      <c r="AH1394" s="3"/>
    </row>
    <row r="1395" spans="34:34" ht="12.75" x14ac:dyDescent="0.2">
      <c r="AH1395" s="3"/>
    </row>
    <row r="1396" spans="34:34" ht="12.75" x14ac:dyDescent="0.2">
      <c r="AH1396" s="3"/>
    </row>
    <row r="1397" spans="34:34" ht="12.75" x14ac:dyDescent="0.2">
      <c r="AH1397" s="3"/>
    </row>
    <row r="1398" spans="34:34" ht="12.75" x14ac:dyDescent="0.2">
      <c r="AH1398" s="3"/>
    </row>
    <row r="1399" spans="34:34" ht="12.75" x14ac:dyDescent="0.2">
      <c r="AH1399" s="3"/>
    </row>
    <row r="1400" spans="34:34" ht="12.75" x14ac:dyDescent="0.2">
      <c r="AH1400" s="3"/>
    </row>
    <row r="1401" spans="34:34" ht="12.75" x14ac:dyDescent="0.2">
      <c r="AH1401" s="3"/>
    </row>
    <row r="1402" spans="34:34" ht="12.75" x14ac:dyDescent="0.2">
      <c r="AH1402" s="3"/>
    </row>
    <row r="1403" spans="34:34" ht="12.75" x14ac:dyDescent="0.2">
      <c r="AH1403" s="3"/>
    </row>
    <row r="1404" spans="34:34" ht="12.75" x14ac:dyDescent="0.2">
      <c r="AH1404" s="3"/>
    </row>
    <row r="1405" spans="34:34" ht="12.75" x14ac:dyDescent="0.2">
      <c r="AH1405" s="3"/>
    </row>
    <row r="1406" spans="34:34" ht="12.75" x14ac:dyDescent="0.2">
      <c r="AH1406" s="3"/>
    </row>
    <row r="1407" spans="34:34" ht="12.75" x14ac:dyDescent="0.2">
      <c r="AH1407" s="3"/>
    </row>
    <row r="1408" spans="34:34" ht="12.75" x14ac:dyDescent="0.2">
      <c r="AH1408" s="3"/>
    </row>
    <row r="1409" spans="34:34" ht="12.75" x14ac:dyDescent="0.2">
      <c r="AH1409" s="3"/>
    </row>
    <row r="1410" spans="34:34" ht="12.75" x14ac:dyDescent="0.2">
      <c r="AH1410" s="3"/>
    </row>
    <row r="1411" spans="34:34" ht="12.75" x14ac:dyDescent="0.2">
      <c r="AH1411" s="3"/>
    </row>
    <row r="1412" spans="34:34" ht="12.75" x14ac:dyDescent="0.2">
      <c r="AH1412" s="3"/>
    </row>
    <row r="1413" spans="34:34" ht="12.75" x14ac:dyDescent="0.2">
      <c r="AH1413" s="3"/>
    </row>
    <row r="1414" spans="34:34" ht="12.75" x14ac:dyDescent="0.2">
      <c r="AH1414" s="3"/>
    </row>
    <row r="1415" spans="34:34" ht="12.75" x14ac:dyDescent="0.2">
      <c r="AH1415" s="3"/>
    </row>
    <row r="1416" spans="34:34" ht="12.75" x14ac:dyDescent="0.2">
      <c r="AH1416" s="3"/>
    </row>
    <row r="1417" spans="34:34" ht="12.75" x14ac:dyDescent="0.2">
      <c r="AH1417" s="3"/>
    </row>
    <row r="1418" spans="34:34" ht="12.75" x14ac:dyDescent="0.2">
      <c r="AH1418" s="3"/>
    </row>
    <row r="1419" spans="34:34" ht="12.75" x14ac:dyDescent="0.2">
      <c r="AH1419" s="3"/>
    </row>
    <row r="1420" spans="34:34" ht="12.75" x14ac:dyDescent="0.2">
      <c r="AH1420" s="3"/>
    </row>
    <row r="1421" spans="34:34" ht="12.75" x14ac:dyDescent="0.2">
      <c r="AH1421" s="3"/>
    </row>
    <row r="1422" spans="34:34" ht="12.75" x14ac:dyDescent="0.2">
      <c r="AH1422" s="3"/>
    </row>
    <row r="1423" spans="34:34" ht="12.75" x14ac:dyDescent="0.2">
      <c r="AH1423" s="3"/>
    </row>
    <row r="1424" spans="34:34" ht="12.75" x14ac:dyDescent="0.2">
      <c r="AH1424" s="3"/>
    </row>
    <row r="1425" spans="34:34" ht="12.75" x14ac:dyDescent="0.2">
      <c r="AH1425" s="3"/>
    </row>
    <row r="1426" spans="34:34" ht="12.75" x14ac:dyDescent="0.2">
      <c r="AH1426" s="3"/>
    </row>
    <row r="1427" spans="34:34" ht="12.75" x14ac:dyDescent="0.2">
      <c r="AH1427" s="3"/>
    </row>
    <row r="1428" spans="34:34" ht="12.75" x14ac:dyDescent="0.2">
      <c r="AH1428" s="3"/>
    </row>
    <row r="1429" spans="34:34" ht="12.75" x14ac:dyDescent="0.2">
      <c r="AH1429" s="3"/>
    </row>
    <row r="1430" spans="34:34" ht="12.75" x14ac:dyDescent="0.2">
      <c r="AH1430" s="3"/>
    </row>
    <row r="1431" spans="34:34" ht="12.75" x14ac:dyDescent="0.2">
      <c r="AH1431" s="3"/>
    </row>
    <row r="1432" spans="34:34" ht="12.75" x14ac:dyDescent="0.2">
      <c r="AH1432" s="3"/>
    </row>
    <row r="1433" spans="34:34" ht="12.75" x14ac:dyDescent="0.2">
      <c r="AH1433" s="3"/>
    </row>
    <row r="1434" spans="34:34" ht="12.75" x14ac:dyDescent="0.2">
      <c r="AH1434" s="3"/>
    </row>
    <row r="1435" spans="34:34" ht="12.75" x14ac:dyDescent="0.2">
      <c r="AH1435" s="3"/>
    </row>
    <row r="1436" spans="34:34" ht="12.75" x14ac:dyDescent="0.2">
      <c r="AH1436" s="3"/>
    </row>
    <row r="1437" spans="34:34" ht="12.75" x14ac:dyDescent="0.2">
      <c r="AH1437" s="3"/>
    </row>
    <row r="1438" spans="34:34" ht="12.75" x14ac:dyDescent="0.2">
      <c r="AH1438" s="3"/>
    </row>
    <row r="1439" spans="34:34" ht="12.75" x14ac:dyDescent="0.2">
      <c r="AH1439" s="3"/>
    </row>
    <row r="1440" spans="34:34" ht="12.75" x14ac:dyDescent="0.2">
      <c r="AH1440" s="3"/>
    </row>
    <row r="1441" spans="34:34" ht="12.75" x14ac:dyDescent="0.2">
      <c r="AH1441" s="3"/>
    </row>
    <row r="1442" spans="34:34" ht="12.75" x14ac:dyDescent="0.2">
      <c r="AH1442" s="3"/>
    </row>
    <row r="1443" spans="34:34" ht="12.75" x14ac:dyDescent="0.2">
      <c r="AH1443" s="3"/>
    </row>
    <row r="1444" spans="34:34" ht="12.75" x14ac:dyDescent="0.2">
      <c r="AH1444" s="3"/>
    </row>
    <row r="1445" spans="34:34" ht="12.75" x14ac:dyDescent="0.2">
      <c r="AH1445" s="3"/>
    </row>
    <row r="1446" spans="34:34" ht="12.75" x14ac:dyDescent="0.2">
      <c r="AH1446" s="3"/>
    </row>
    <row r="1447" spans="34:34" ht="12.75" x14ac:dyDescent="0.2">
      <c r="AH1447" s="3"/>
    </row>
    <row r="1448" spans="34:34" ht="12.75" x14ac:dyDescent="0.2">
      <c r="AH1448" s="3"/>
    </row>
    <row r="1449" spans="34:34" ht="12.75" x14ac:dyDescent="0.2">
      <c r="AH1449" s="3"/>
    </row>
    <row r="1450" spans="34:34" ht="12.75" x14ac:dyDescent="0.2">
      <c r="AH1450" s="3"/>
    </row>
    <row r="1451" spans="34:34" ht="12.75" x14ac:dyDescent="0.2">
      <c r="AH1451" s="3"/>
    </row>
    <row r="1452" spans="34:34" ht="12.75" x14ac:dyDescent="0.2">
      <c r="AH1452" s="3"/>
    </row>
    <row r="1453" spans="34:34" ht="12.75" x14ac:dyDescent="0.2">
      <c r="AH1453" s="3"/>
    </row>
    <row r="1454" spans="34:34" ht="12.75" x14ac:dyDescent="0.2">
      <c r="AH1454" s="3"/>
    </row>
    <row r="1455" spans="34:34" ht="12.75" x14ac:dyDescent="0.2">
      <c r="AH1455" s="3"/>
    </row>
    <row r="1456" spans="34:34" ht="12.75" x14ac:dyDescent="0.2">
      <c r="AH1456" s="3"/>
    </row>
    <row r="1457" spans="34:34" ht="12.75" x14ac:dyDescent="0.2">
      <c r="AH1457" s="3"/>
    </row>
    <row r="1458" spans="34:34" ht="12.75" x14ac:dyDescent="0.2">
      <c r="AH1458" s="3"/>
    </row>
    <row r="1459" spans="34:34" ht="12.75" x14ac:dyDescent="0.2">
      <c r="AH1459" s="3"/>
    </row>
    <row r="1460" spans="34:34" ht="12.75" x14ac:dyDescent="0.2">
      <c r="AH1460" s="3"/>
    </row>
    <row r="1461" spans="34:34" ht="12.75" x14ac:dyDescent="0.2">
      <c r="AH1461" s="3"/>
    </row>
    <row r="1462" spans="34:34" ht="12.75" x14ac:dyDescent="0.2">
      <c r="AH1462" s="3"/>
    </row>
    <row r="1463" spans="34:34" ht="12.75" x14ac:dyDescent="0.2">
      <c r="AH1463" s="3"/>
    </row>
    <row r="1464" spans="34:34" ht="12.75" x14ac:dyDescent="0.2">
      <c r="AH1464" s="3"/>
    </row>
    <row r="1465" spans="34:34" ht="12.75" x14ac:dyDescent="0.2">
      <c r="AH1465" s="3"/>
    </row>
    <row r="1466" spans="34:34" ht="12.75" x14ac:dyDescent="0.2">
      <c r="AH1466" s="3"/>
    </row>
    <row r="1467" spans="34:34" ht="12.75" x14ac:dyDescent="0.2">
      <c r="AH1467" s="3"/>
    </row>
    <row r="1468" spans="34:34" ht="12.75" x14ac:dyDescent="0.2">
      <c r="AH1468" s="3"/>
    </row>
    <row r="1469" spans="34:34" ht="12.75" x14ac:dyDescent="0.2">
      <c r="AH1469" s="3"/>
    </row>
    <row r="1470" spans="34:34" ht="12.75" x14ac:dyDescent="0.2">
      <c r="AH1470" s="3"/>
    </row>
    <row r="1471" spans="34:34" ht="12.75" x14ac:dyDescent="0.2">
      <c r="AH1471" s="3"/>
    </row>
    <row r="1472" spans="34:34" ht="12.75" x14ac:dyDescent="0.2">
      <c r="AH1472" s="3"/>
    </row>
    <row r="1473" spans="34:34" ht="12.75" x14ac:dyDescent="0.2">
      <c r="AH1473" s="3"/>
    </row>
    <row r="1474" spans="34:34" ht="12.75" x14ac:dyDescent="0.2">
      <c r="AH1474" s="3"/>
    </row>
    <row r="1475" spans="34:34" ht="12.75" x14ac:dyDescent="0.2">
      <c r="AH1475" s="3"/>
    </row>
    <row r="1476" spans="34:34" ht="12.75" x14ac:dyDescent="0.2">
      <c r="AH1476" s="3"/>
    </row>
    <row r="1477" spans="34:34" ht="12.75" x14ac:dyDescent="0.2">
      <c r="AH1477" s="3"/>
    </row>
    <row r="1478" spans="34:34" ht="12.75" x14ac:dyDescent="0.2">
      <c r="AH1478" s="3"/>
    </row>
    <row r="1479" spans="34:34" ht="12.75" x14ac:dyDescent="0.2">
      <c r="AH1479" s="3"/>
    </row>
    <row r="1480" spans="34:34" ht="12.75" x14ac:dyDescent="0.2">
      <c r="AH1480" s="3"/>
    </row>
    <row r="1481" spans="34:34" ht="12.75" x14ac:dyDescent="0.2">
      <c r="AH1481" s="3"/>
    </row>
    <row r="1482" spans="34:34" ht="12.75" x14ac:dyDescent="0.2">
      <c r="AH1482" s="3"/>
    </row>
    <row r="1483" spans="34:34" ht="12.75" x14ac:dyDescent="0.2">
      <c r="AH1483" s="3"/>
    </row>
    <row r="1484" spans="34:34" ht="12.75" x14ac:dyDescent="0.2">
      <c r="AH1484" s="3"/>
    </row>
    <row r="1485" spans="34:34" ht="12.75" x14ac:dyDescent="0.2">
      <c r="AH1485" s="3"/>
    </row>
    <row r="1486" spans="34:34" ht="12.75" x14ac:dyDescent="0.2">
      <c r="AH1486" s="3"/>
    </row>
    <row r="1487" spans="34:34" ht="12.75" x14ac:dyDescent="0.2">
      <c r="AH1487" s="3"/>
    </row>
    <row r="1488" spans="34:34" ht="12.75" x14ac:dyDescent="0.2">
      <c r="AH1488" s="3"/>
    </row>
    <row r="1489" spans="34:34" ht="12.75" x14ac:dyDescent="0.2">
      <c r="AH1489" s="3"/>
    </row>
    <row r="1490" spans="34:34" ht="12.75" x14ac:dyDescent="0.2">
      <c r="AH1490" s="3"/>
    </row>
    <row r="1491" spans="34:34" ht="12.75" x14ac:dyDescent="0.2">
      <c r="AH1491" s="3"/>
    </row>
    <row r="1492" spans="34:34" ht="12.75" x14ac:dyDescent="0.2">
      <c r="AH1492" s="3"/>
    </row>
    <row r="1493" spans="34:34" ht="12.75" x14ac:dyDescent="0.2">
      <c r="AH1493" s="3"/>
    </row>
    <row r="1494" spans="34:34" ht="12.75" x14ac:dyDescent="0.2">
      <c r="AH1494" s="3"/>
    </row>
    <row r="1495" spans="34:34" ht="12.75" x14ac:dyDescent="0.2">
      <c r="AH1495" s="3"/>
    </row>
    <row r="1496" spans="34:34" ht="12.75" x14ac:dyDescent="0.2">
      <c r="AH1496" s="3"/>
    </row>
    <row r="1497" spans="34:34" ht="12.75" x14ac:dyDescent="0.2">
      <c r="AH1497" s="3"/>
    </row>
    <row r="1498" spans="34:34" ht="12.75" x14ac:dyDescent="0.2">
      <c r="AH1498" s="3"/>
    </row>
    <row r="1499" spans="34:34" ht="12.75" x14ac:dyDescent="0.2">
      <c r="AH1499" s="3"/>
    </row>
    <row r="1500" spans="34:34" ht="12.75" x14ac:dyDescent="0.2">
      <c r="AH1500" s="3"/>
    </row>
    <row r="1501" spans="34:34" ht="12.75" x14ac:dyDescent="0.2">
      <c r="AH1501" s="3"/>
    </row>
    <row r="1502" spans="34:34" ht="12.75" x14ac:dyDescent="0.2">
      <c r="AH1502" s="3"/>
    </row>
    <row r="1503" spans="34:34" ht="12.75" x14ac:dyDescent="0.2">
      <c r="AH1503" s="3"/>
    </row>
    <row r="1504" spans="34:34" ht="12.75" x14ac:dyDescent="0.2">
      <c r="AH1504" s="3"/>
    </row>
    <row r="1505" spans="34:34" ht="12.75" x14ac:dyDescent="0.2">
      <c r="AH1505" s="3"/>
    </row>
    <row r="1506" spans="34:34" ht="12.75" x14ac:dyDescent="0.2">
      <c r="AH1506" s="3"/>
    </row>
    <row r="1507" spans="34:34" ht="12.75" x14ac:dyDescent="0.2">
      <c r="AH1507" s="3"/>
    </row>
    <row r="1508" spans="34:34" ht="12.75" x14ac:dyDescent="0.2">
      <c r="AH1508" s="3"/>
    </row>
    <row r="1509" spans="34:34" ht="12.75" x14ac:dyDescent="0.2">
      <c r="AH1509" s="3"/>
    </row>
    <row r="1510" spans="34:34" ht="12.75" x14ac:dyDescent="0.2">
      <c r="AH1510" s="3"/>
    </row>
    <row r="1511" spans="34:34" ht="12.75" x14ac:dyDescent="0.2">
      <c r="AH1511" s="3"/>
    </row>
    <row r="1512" spans="34:34" ht="12.75" x14ac:dyDescent="0.2">
      <c r="AH1512" s="3"/>
    </row>
    <row r="1513" spans="34:34" ht="12.75" x14ac:dyDescent="0.2">
      <c r="AH1513" s="3"/>
    </row>
    <row r="1514" spans="34:34" ht="12.75" x14ac:dyDescent="0.2">
      <c r="AH1514" s="3"/>
    </row>
    <row r="1515" spans="34:34" ht="12.75" x14ac:dyDescent="0.2">
      <c r="AH1515" s="3"/>
    </row>
    <row r="1516" spans="34:34" ht="12.75" x14ac:dyDescent="0.2">
      <c r="AH1516" s="3"/>
    </row>
    <row r="1517" spans="34:34" ht="12.75" x14ac:dyDescent="0.2">
      <c r="AH1517" s="3"/>
    </row>
    <row r="1518" spans="34:34" ht="12.75" x14ac:dyDescent="0.2">
      <c r="AH1518" s="3"/>
    </row>
    <row r="1519" spans="34:34" ht="12.75" x14ac:dyDescent="0.2">
      <c r="AH1519" s="3"/>
    </row>
    <row r="1520" spans="34:34" ht="12.75" x14ac:dyDescent="0.2">
      <c r="AH1520" s="3"/>
    </row>
    <row r="1521" spans="34:34" ht="12.75" x14ac:dyDescent="0.2">
      <c r="AH1521" s="3"/>
    </row>
    <row r="1522" spans="34:34" ht="12.75" x14ac:dyDescent="0.2">
      <c r="AH1522" s="3"/>
    </row>
    <row r="1523" spans="34:34" ht="12.75" x14ac:dyDescent="0.2">
      <c r="AH1523" s="3"/>
    </row>
    <row r="1524" spans="34:34" ht="12.75" x14ac:dyDescent="0.2">
      <c r="AH1524" s="3"/>
    </row>
    <row r="1525" spans="34:34" ht="12.75" x14ac:dyDescent="0.2">
      <c r="AH1525" s="3"/>
    </row>
    <row r="1526" spans="34:34" ht="12.75" x14ac:dyDescent="0.2">
      <c r="AH1526" s="3"/>
    </row>
    <row r="1527" spans="34:34" ht="12.75" x14ac:dyDescent="0.2">
      <c r="AH1527" s="3"/>
    </row>
    <row r="1528" spans="34:34" ht="12.75" x14ac:dyDescent="0.2">
      <c r="AH1528" s="3"/>
    </row>
    <row r="1529" spans="34:34" ht="12.75" x14ac:dyDescent="0.2">
      <c r="AH1529" s="3"/>
    </row>
    <row r="1530" spans="34:34" ht="12.75" x14ac:dyDescent="0.2">
      <c r="AH1530" s="3"/>
    </row>
    <row r="1531" spans="34:34" ht="12.75" x14ac:dyDescent="0.2">
      <c r="AH1531" s="3"/>
    </row>
    <row r="1532" spans="34:34" ht="12.75" x14ac:dyDescent="0.2">
      <c r="AH1532" s="3"/>
    </row>
    <row r="1533" spans="34:34" ht="12.75" x14ac:dyDescent="0.2">
      <c r="AH1533" s="3"/>
    </row>
    <row r="1534" spans="34:34" ht="12.75" x14ac:dyDescent="0.2">
      <c r="AH1534" s="3"/>
    </row>
    <row r="1535" spans="34:34" ht="12.75" x14ac:dyDescent="0.2">
      <c r="AH1535" s="3"/>
    </row>
    <row r="1536" spans="34:34" ht="12.75" x14ac:dyDescent="0.2">
      <c r="AH1536" s="3"/>
    </row>
    <row r="1537" spans="34:34" ht="12.75" x14ac:dyDescent="0.2">
      <c r="AH1537" s="3"/>
    </row>
    <row r="1538" spans="34:34" ht="12.75" x14ac:dyDescent="0.2">
      <c r="AH1538" s="3"/>
    </row>
    <row r="1539" spans="34:34" ht="12.75" x14ac:dyDescent="0.2">
      <c r="AH1539" s="3"/>
    </row>
    <row r="1540" spans="34:34" ht="12.75" x14ac:dyDescent="0.2">
      <c r="AH1540" s="3"/>
    </row>
    <row r="1541" spans="34:34" ht="12.75" x14ac:dyDescent="0.2">
      <c r="AH1541" s="3"/>
    </row>
    <row r="1542" spans="34:34" ht="12.75" x14ac:dyDescent="0.2">
      <c r="AH1542" s="3"/>
    </row>
    <row r="1543" spans="34:34" ht="12.75" x14ac:dyDescent="0.2">
      <c r="AH1543" s="3"/>
    </row>
    <row r="1544" spans="34:34" ht="12.75" x14ac:dyDescent="0.2">
      <c r="AH1544" s="3"/>
    </row>
    <row r="1545" spans="34:34" ht="12.75" x14ac:dyDescent="0.2">
      <c r="AH1545" s="3"/>
    </row>
    <row r="1546" spans="34:34" ht="12.75" x14ac:dyDescent="0.2">
      <c r="AH1546" s="3"/>
    </row>
    <row r="1547" spans="34:34" ht="12.75" x14ac:dyDescent="0.2">
      <c r="AH1547" s="3"/>
    </row>
    <row r="1548" spans="34:34" ht="12.75" x14ac:dyDescent="0.2">
      <c r="AH1548" s="3"/>
    </row>
    <row r="1549" spans="34:34" ht="12.75" x14ac:dyDescent="0.2">
      <c r="AH1549" s="3"/>
    </row>
    <row r="1550" spans="34:34" ht="12.75" x14ac:dyDescent="0.2">
      <c r="AH1550" s="3"/>
    </row>
    <row r="1551" spans="34:34" ht="12.75" x14ac:dyDescent="0.2">
      <c r="AH1551" s="3"/>
    </row>
    <row r="1552" spans="34:34" ht="12.75" x14ac:dyDescent="0.2">
      <c r="AH1552" s="3"/>
    </row>
    <row r="1553" spans="34:34" ht="12.75" x14ac:dyDescent="0.2">
      <c r="AH1553" s="3"/>
    </row>
    <row r="1554" spans="34:34" ht="12.75" x14ac:dyDescent="0.2">
      <c r="AH1554" s="3"/>
    </row>
    <row r="1555" spans="34:34" ht="12.75" x14ac:dyDescent="0.2">
      <c r="AH1555" s="3"/>
    </row>
    <row r="1556" spans="34:34" ht="12.75" x14ac:dyDescent="0.2">
      <c r="AH1556" s="3"/>
    </row>
    <row r="1557" spans="34:34" ht="12.75" x14ac:dyDescent="0.2">
      <c r="AH1557" s="3"/>
    </row>
    <row r="1558" spans="34:34" ht="12.75" x14ac:dyDescent="0.2">
      <c r="AH1558" s="3"/>
    </row>
    <row r="1559" spans="34:34" ht="12.75" x14ac:dyDescent="0.2">
      <c r="AH1559" s="3"/>
    </row>
    <row r="1560" spans="34:34" ht="12.75" x14ac:dyDescent="0.2">
      <c r="AH1560" s="3"/>
    </row>
    <row r="1561" spans="34:34" ht="12.75" x14ac:dyDescent="0.2">
      <c r="AH1561" s="3"/>
    </row>
    <row r="1562" spans="34:34" ht="12.75" x14ac:dyDescent="0.2">
      <c r="AH1562" s="3"/>
    </row>
    <row r="1563" spans="34:34" ht="12.75" x14ac:dyDescent="0.2">
      <c r="AH1563" s="3"/>
    </row>
    <row r="1564" spans="34:34" ht="12.75" x14ac:dyDescent="0.2">
      <c r="AH1564" s="3"/>
    </row>
    <row r="1565" spans="34:34" ht="12.75" x14ac:dyDescent="0.2">
      <c r="AH1565" s="3"/>
    </row>
    <row r="1566" spans="34:34" ht="12.75" x14ac:dyDescent="0.2">
      <c r="AH1566" s="3"/>
    </row>
    <row r="1567" spans="34:34" ht="12.75" x14ac:dyDescent="0.2">
      <c r="AH1567" s="3"/>
    </row>
    <row r="1568" spans="34:34" ht="12.75" x14ac:dyDescent="0.2">
      <c r="AH1568" s="3"/>
    </row>
    <row r="1569" spans="34:34" ht="12.75" x14ac:dyDescent="0.2">
      <c r="AH1569" s="3"/>
    </row>
    <row r="1570" spans="34:34" ht="12.75" x14ac:dyDescent="0.2">
      <c r="AH1570" s="3"/>
    </row>
    <row r="1571" spans="34:34" ht="12.75" x14ac:dyDescent="0.2">
      <c r="AH1571" s="3"/>
    </row>
    <row r="1572" spans="34:34" ht="12.75" x14ac:dyDescent="0.2">
      <c r="AH1572" s="3"/>
    </row>
    <row r="1573" spans="34:34" ht="12.75" x14ac:dyDescent="0.2">
      <c r="AH1573" s="3"/>
    </row>
    <row r="1574" spans="34:34" ht="12.75" x14ac:dyDescent="0.2">
      <c r="AH1574" s="3"/>
    </row>
    <row r="1575" spans="34:34" ht="12.75" x14ac:dyDescent="0.2">
      <c r="AH1575" s="3"/>
    </row>
    <row r="1576" spans="34:34" ht="12.75" x14ac:dyDescent="0.2">
      <c r="AH1576" s="3"/>
    </row>
    <row r="1577" spans="34:34" ht="12.75" x14ac:dyDescent="0.2">
      <c r="AH1577" s="3"/>
    </row>
    <row r="1578" spans="34:34" ht="12.75" x14ac:dyDescent="0.2">
      <c r="AH1578" s="3"/>
    </row>
    <row r="1579" spans="34:34" ht="12.75" x14ac:dyDescent="0.2">
      <c r="AH1579" s="3"/>
    </row>
    <row r="1580" spans="34:34" ht="12.75" x14ac:dyDescent="0.2">
      <c r="AH1580" s="3"/>
    </row>
    <row r="1581" spans="34:34" ht="12.75" x14ac:dyDescent="0.2">
      <c r="AH1581" s="3"/>
    </row>
    <row r="1582" spans="34:34" ht="12.75" x14ac:dyDescent="0.2">
      <c r="AH1582" s="3"/>
    </row>
    <row r="1583" spans="34:34" ht="12.75" x14ac:dyDescent="0.2">
      <c r="AH1583" s="3"/>
    </row>
    <row r="1584" spans="34:34" ht="12.75" x14ac:dyDescent="0.2">
      <c r="AH1584" s="3"/>
    </row>
    <row r="1585" spans="34:34" ht="12.75" x14ac:dyDescent="0.2">
      <c r="AH1585" s="3"/>
    </row>
    <row r="1586" spans="34:34" ht="12.75" x14ac:dyDescent="0.2">
      <c r="AH1586" s="3"/>
    </row>
    <row r="1587" spans="34:34" ht="12.75" x14ac:dyDescent="0.2">
      <c r="AH1587" s="3"/>
    </row>
    <row r="1588" spans="34:34" ht="12.75" x14ac:dyDescent="0.2">
      <c r="AH1588" s="3"/>
    </row>
    <row r="1589" spans="34:34" ht="12.75" x14ac:dyDescent="0.2">
      <c r="AH1589" s="3"/>
    </row>
    <row r="1590" spans="34:34" ht="12.75" x14ac:dyDescent="0.2">
      <c r="AH1590" s="3"/>
    </row>
    <row r="1591" spans="34:34" ht="12.75" x14ac:dyDescent="0.2">
      <c r="AH1591" s="3"/>
    </row>
    <row r="1592" spans="34:34" ht="12.75" x14ac:dyDescent="0.2">
      <c r="AH1592" s="3"/>
    </row>
    <row r="1593" spans="34:34" ht="12.75" x14ac:dyDescent="0.2">
      <c r="AH1593" s="3"/>
    </row>
    <row r="1594" spans="34:34" ht="12.75" x14ac:dyDescent="0.2">
      <c r="AH1594" s="3"/>
    </row>
    <row r="1595" spans="34:34" ht="12.75" x14ac:dyDescent="0.2">
      <c r="AH1595" s="3"/>
    </row>
    <row r="1596" spans="34:34" ht="12.75" x14ac:dyDescent="0.2">
      <c r="AH1596" s="3"/>
    </row>
    <row r="1597" spans="34:34" ht="12.75" x14ac:dyDescent="0.2">
      <c r="AH1597" s="3"/>
    </row>
    <row r="1598" spans="34:34" ht="12.75" x14ac:dyDescent="0.2">
      <c r="AH1598" s="3"/>
    </row>
    <row r="1599" spans="34:34" ht="12.75" x14ac:dyDescent="0.2">
      <c r="AH1599" s="3"/>
    </row>
    <row r="1600" spans="34:34" ht="12.75" x14ac:dyDescent="0.2">
      <c r="AH1600" s="3"/>
    </row>
    <row r="1601" spans="34:34" ht="12.75" x14ac:dyDescent="0.2">
      <c r="AH1601" s="3"/>
    </row>
    <row r="1602" spans="34:34" ht="12.75" x14ac:dyDescent="0.2">
      <c r="AH1602" s="3"/>
    </row>
    <row r="1603" spans="34:34" ht="12.75" x14ac:dyDescent="0.2">
      <c r="AH1603" s="3"/>
    </row>
    <row r="1604" spans="34:34" ht="12.75" x14ac:dyDescent="0.2">
      <c r="AH1604" s="3"/>
    </row>
    <row r="1605" spans="34:34" ht="12.75" x14ac:dyDescent="0.2">
      <c r="AH1605" s="3"/>
    </row>
    <row r="1606" spans="34:34" ht="12.75" x14ac:dyDescent="0.2">
      <c r="AH1606" s="3"/>
    </row>
    <row r="1607" spans="34:34" ht="12.75" x14ac:dyDescent="0.2">
      <c r="AH1607" s="3"/>
    </row>
    <row r="1608" spans="34:34" ht="12.75" x14ac:dyDescent="0.2">
      <c r="AH1608" s="3"/>
    </row>
    <row r="1609" spans="34:34" ht="12.75" x14ac:dyDescent="0.2">
      <c r="AH1609" s="3"/>
    </row>
    <row r="1610" spans="34:34" ht="12.75" x14ac:dyDescent="0.2">
      <c r="AH1610" s="3"/>
    </row>
    <row r="1611" spans="34:34" ht="12.75" x14ac:dyDescent="0.2">
      <c r="AH1611" s="3"/>
    </row>
    <row r="1612" spans="34:34" ht="12.75" x14ac:dyDescent="0.2">
      <c r="AH1612" s="3"/>
    </row>
    <row r="1613" spans="34:34" ht="12.75" x14ac:dyDescent="0.2">
      <c r="AH1613" s="3"/>
    </row>
    <row r="1614" spans="34:34" ht="12.75" x14ac:dyDescent="0.2">
      <c r="AH1614" s="3"/>
    </row>
    <row r="1615" spans="34:34" ht="12.75" x14ac:dyDescent="0.2">
      <c r="AH1615" s="3"/>
    </row>
    <row r="1616" spans="34:34" ht="12.75" x14ac:dyDescent="0.2">
      <c r="AH1616" s="3"/>
    </row>
    <row r="1617" spans="34:34" ht="12.75" x14ac:dyDescent="0.2">
      <c r="AH1617" s="3"/>
    </row>
    <row r="1618" spans="34:34" ht="12.75" x14ac:dyDescent="0.2">
      <c r="AH1618" s="3"/>
    </row>
    <row r="1619" spans="34:34" ht="12.75" x14ac:dyDescent="0.2">
      <c r="AH1619" s="3"/>
    </row>
    <row r="1620" spans="34:34" ht="12.75" x14ac:dyDescent="0.2">
      <c r="AH1620" s="3"/>
    </row>
    <row r="1621" spans="34:34" ht="12.75" x14ac:dyDescent="0.2">
      <c r="AH1621" s="3"/>
    </row>
    <row r="1622" spans="34:34" ht="12.75" x14ac:dyDescent="0.2">
      <c r="AH1622" s="3"/>
    </row>
    <row r="1623" spans="34:34" ht="12.75" x14ac:dyDescent="0.2">
      <c r="AH1623" s="3"/>
    </row>
    <row r="1624" spans="34:34" ht="12.75" x14ac:dyDescent="0.2">
      <c r="AH1624" s="3"/>
    </row>
    <row r="1625" spans="34:34" ht="12.75" x14ac:dyDescent="0.2">
      <c r="AH1625" s="3"/>
    </row>
    <row r="1626" spans="34:34" ht="12.75" x14ac:dyDescent="0.2">
      <c r="AH1626" s="3"/>
    </row>
    <row r="1627" spans="34:34" ht="12.75" x14ac:dyDescent="0.2">
      <c r="AH1627" s="3"/>
    </row>
    <row r="1628" spans="34:34" ht="12.75" x14ac:dyDescent="0.2">
      <c r="AH1628" s="3"/>
    </row>
    <row r="1629" spans="34:34" ht="12.75" x14ac:dyDescent="0.2">
      <c r="AH1629" s="3"/>
    </row>
    <row r="1630" spans="34:34" ht="12.75" x14ac:dyDescent="0.2">
      <c r="AH1630" s="3"/>
    </row>
    <row r="1631" spans="34:34" ht="12.75" x14ac:dyDescent="0.2">
      <c r="AH1631" s="3"/>
    </row>
    <row r="1632" spans="34:34" ht="12.75" x14ac:dyDescent="0.2">
      <c r="AH1632" s="3"/>
    </row>
    <row r="1633" spans="34:34" ht="12.75" x14ac:dyDescent="0.2">
      <c r="AH1633" s="3"/>
    </row>
    <row r="1634" spans="34:34" ht="12.75" x14ac:dyDescent="0.2">
      <c r="AH1634" s="3"/>
    </row>
    <row r="1635" spans="34:34" ht="12.75" x14ac:dyDescent="0.2">
      <c r="AH1635" s="3"/>
    </row>
    <row r="1636" spans="34:34" ht="12.75" x14ac:dyDescent="0.2">
      <c r="AH1636" s="3"/>
    </row>
    <row r="1637" spans="34:34" ht="12.75" x14ac:dyDescent="0.2">
      <c r="AH1637" s="3"/>
    </row>
    <row r="1638" spans="34:34" ht="12.75" x14ac:dyDescent="0.2">
      <c r="AH1638" s="3"/>
    </row>
    <row r="1639" spans="34:34" ht="12.75" x14ac:dyDescent="0.2">
      <c r="AH1639" s="3"/>
    </row>
    <row r="1640" spans="34:34" ht="12.75" x14ac:dyDescent="0.2">
      <c r="AH1640" s="3"/>
    </row>
    <row r="1641" spans="34:34" ht="12.75" x14ac:dyDescent="0.2">
      <c r="AH1641" s="3"/>
    </row>
    <row r="1642" spans="34:34" ht="12.75" x14ac:dyDescent="0.2">
      <c r="AH1642" s="3"/>
    </row>
    <row r="1643" spans="34:34" ht="12.75" x14ac:dyDescent="0.2">
      <c r="AH1643" s="3"/>
    </row>
    <row r="1644" spans="34:34" ht="12.75" x14ac:dyDescent="0.2">
      <c r="AH1644" s="3"/>
    </row>
    <row r="1645" spans="34:34" ht="12.75" x14ac:dyDescent="0.2">
      <c r="AH1645" s="3"/>
    </row>
    <row r="1646" spans="34:34" ht="12.75" x14ac:dyDescent="0.2">
      <c r="AH1646" s="3"/>
    </row>
    <row r="1647" spans="34:34" ht="12.75" x14ac:dyDescent="0.2">
      <c r="AH1647" s="3"/>
    </row>
    <row r="1648" spans="34:34" ht="12.75" x14ac:dyDescent="0.2">
      <c r="AH1648" s="3"/>
    </row>
    <row r="1649" spans="34:34" ht="12.75" x14ac:dyDescent="0.2">
      <c r="AH1649" s="3"/>
    </row>
    <row r="1650" spans="34:34" ht="12.75" x14ac:dyDescent="0.2">
      <c r="AH1650" s="3"/>
    </row>
    <row r="1651" spans="34:34" ht="12.75" x14ac:dyDescent="0.2">
      <c r="AH1651" s="3"/>
    </row>
    <row r="1652" spans="34:34" ht="12.75" x14ac:dyDescent="0.2">
      <c r="AH1652" s="3"/>
    </row>
    <row r="1653" spans="34:34" ht="12.75" x14ac:dyDescent="0.2">
      <c r="AH1653" s="3"/>
    </row>
    <row r="1654" spans="34:34" ht="12.75" x14ac:dyDescent="0.2">
      <c r="AH1654" s="3"/>
    </row>
    <row r="1655" spans="34:34" ht="12.75" x14ac:dyDescent="0.2">
      <c r="AH1655" s="3"/>
    </row>
    <row r="1656" spans="34:34" ht="12.75" x14ac:dyDescent="0.2">
      <c r="AH1656" s="3"/>
    </row>
    <row r="1657" spans="34:34" ht="12.75" x14ac:dyDescent="0.2">
      <c r="AH1657" s="3"/>
    </row>
    <row r="1658" spans="34:34" ht="12.75" x14ac:dyDescent="0.2">
      <c r="AH1658" s="3"/>
    </row>
    <row r="1659" spans="34:34" ht="12.75" x14ac:dyDescent="0.2">
      <c r="AH1659" s="3"/>
    </row>
    <row r="1660" spans="34:34" ht="12.75" x14ac:dyDescent="0.2">
      <c r="AH1660" s="3"/>
    </row>
    <row r="1661" spans="34:34" ht="12.75" x14ac:dyDescent="0.2">
      <c r="AH1661" s="3"/>
    </row>
    <row r="1662" spans="34:34" ht="12.75" x14ac:dyDescent="0.2">
      <c r="AH1662" s="3"/>
    </row>
    <row r="1663" spans="34:34" ht="12.75" x14ac:dyDescent="0.2">
      <c r="AH1663" s="3"/>
    </row>
    <row r="1664" spans="34:34" ht="12.75" x14ac:dyDescent="0.2">
      <c r="AH1664" s="3"/>
    </row>
    <row r="1665" spans="34:34" ht="12.75" x14ac:dyDescent="0.2">
      <c r="AH1665" s="3"/>
    </row>
    <row r="1666" spans="34:34" ht="12.75" x14ac:dyDescent="0.2">
      <c r="AH1666" s="3"/>
    </row>
    <row r="1667" spans="34:34" ht="12.75" x14ac:dyDescent="0.2">
      <c r="AH1667" s="3"/>
    </row>
    <row r="1668" spans="34:34" ht="12.75" x14ac:dyDescent="0.2">
      <c r="AH1668" s="3"/>
    </row>
    <row r="1669" spans="34:34" ht="12.75" x14ac:dyDescent="0.2">
      <c r="AH1669" s="3"/>
    </row>
    <row r="1670" spans="34:34" ht="12.75" x14ac:dyDescent="0.2">
      <c r="AH1670" s="3"/>
    </row>
    <row r="1671" spans="34:34" ht="12.75" x14ac:dyDescent="0.2">
      <c r="AH1671" s="3"/>
    </row>
    <row r="1672" spans="34:34" ht="12.75" x14ac:dyDescent="0.2">
      <c r="AH1672" s="3"/>
    </row>
    <row r="1673" spans="34:34" ht="12.75" x14ac:dyDescent="0.2">
      <c r="AH1673" s="3"/>
    </row>
    <row r="1674" spans="34:34" ht="12.75" x14ac:dyDescent="0.2">
      <c r="AH1674" s="3"/>
    </row>
    <row r="1675" spans="34:34" ht="12.75" x14ac:dyDescent="0.2">
      <c r="AH1675" s="3"/>
    </row>
    <row r="1676" spans="34:34" ht="12.75" x14ac:dyDescent="0.2">
      <c r="AH1676" s="3"/>
    </row>
    <row r="1677" spans="34:34" ht="12.75" x14ac:dyDescent="0.2">
      <c r="AH1677" s="3"/>
    </row>
    <row r="1678" spans="34:34" ht="12.75" x14ac:dyDescent="0.2">
      <c r="AH1678" s="3"/>
    </row>
    <row r="1679" spans="34:34" ht="12.75" x14ac:dyDescent="0.2">
      <c r="AH1679" s="3"/>
    </row>
    <row r="1680" spans="34:34" ht="12.75" x14ac:dyDescent="0.2">
      <c r="AH1680" s="3"/>
    </row>
    <row r="1681" spans="34:34" ht="12.75" x14ac:dyDescent="0.2">
      <c r="AH1681" s="3"/>
    </row>
    <row r="1682" spans="34:34" ht="12.75" x14ac:dyDescent="0.2">
      <c r="AH1682" s="3"/>
    </row>
    <row r="1683" spans="34:34" ht="12.75" x14ac:dyDescent="0.2">
      <c r="AH1683" s="3"/>
    </row>
    <row r="1684" spans="34:34" ht="12.75" x14ac:dyDescent="0.2">
      <c r="AH1684" s="3"/>
    </row>
    <row r="1685" spans="34:34" ht="12.75" x14ac:dyDescent="0.2">
      <c r="AH1685" s="3"/>
    </row>
    <row r="1686" spans="34:34" ht="12.75" x14ac:dyDescent="0.2">
      <c r="AH1686" s="3"/>
    </row>
    <row r="1687" spans="34:34" ht="12.75" x14ac:dyDescent="0.2">
      <c r="AH1687" s="3"/>
    </row>
    <row r="1688" spans="34:34" ht="12.75" x14ac:dyDescent="0.2">
      <c r="AH1688" s="3"/>
    </row>
    <row r="1689" spans="34:34" ht="12.75" x14ac:dyDescent="0.2">
      <c r="AH1689" s="3"/>
    </row>
    <row r="1690" spans="34:34" ht="12.75" x14ac:dyDescent="0.2">
      <c r="AH1690" s="3"/>
    </row>
    <row r="1691" spans="34:34" ht="12.75" x14ac:dyDescent="0.2">
      <c r="AH1691" s="3"/>
    </row>
    <row r="1692" spans="34:34" ht="12.75" x14ac:dyDescent="0.2">
      <c r="AH1692" s="3"/>
    </row>
    <row r="1693" spans="34:34" ht="12.75" x14ac:dyDescent="0.2">
      <c r="AH1693" s="3"/>
    </row>
    <row r="1694" spans="34:34" ht="12.75" x14ac:dyDescent="0.2">
      <c r="AH1694" s="3"/>
    </row>
    <row r="1695" spans="34:34" ht="12.75" x14ac:dyDescent="0.2">
      <c r="AH1695" s="3"/>
    </row>
    <row r="1696" spans="34:34" ht="12.75" x14ac:dyDescent="0.2">
      <c r="AH1696" s="3"/>
    </row>
    <row r="1697" spans="34:34" ht="12.75" x14ac:dyDescent="0.2">
      <c r="AH1697" s="3"/>
    </row>
    <row r="1698" spans="34:34" ht="12.75" x14ac:dyDescent="0.2">
      <c r="AH1698" s="3"/>
    </row>
    <row r="1699" spans="34:34" ht="12.75" x14ac:dyDescent="0.2">
      <c r="AH1699" s="3"/>
    </row>
    <row r="1700" spans="34:34" ht="12.75" x14ac:dyDescent="0.2">
      <c r="AH1700" s="3"/>
    </row>
    <row r="1701" spans="34:34" ht="12.75" x14ac:dyDescent="0.2">
      <c r="AH1701" s="3"/>
    </row>
    <row r="1702" spans="34:34" ht="12.75" x14ac:dyDescent="0.2">
      <c r="AH1702" s="3"/>
    </row>
    <row r="1703" spans="34:34" ht="12.75" x14ac:dyDescent="0.2">
      <c r="AH1703" s="3"/>
    </row>
    <row r="1704" spans="34:34" ht="12.75" x14ac:dyDescent="0.2">
      <c r="AH1704" s="3"/>
    </row>
    <row r="1705" spans="34:34" ht="12.75" x14ac:dyDescent="0.2">
      <c r="AH1705" s="3"/>
    </row>
    <row r="1706" spans="34:34" ht="12.75" x14ac:dyDescent="0.2">
      <c r="AH1706" s="3"/>
    </row>
    <row r="1707" spans="34:34" ht="12.75" x14ac:dyDescent="0.2">
      <c r="AH1707" s="3"/>
    </row>
    <row r="1708" spans="34:34" ht="12.75" x14ac:dyDescent="0.2">
      <c r="AH1708" s="3"/>
    </row>
    <row r="1709" spans="34:34" ht="12.75" x14ac:dyDescent="0.2">
      <c r="AH1709" s="3"/>
    </row>
  </sheetData>
  <sheetProtection sheet="1" objects="1" scenarios="1"/>
  <mergeCells count="160">
    <mergeCell ref="B139:D139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42:D42"/>
    <mergeCell ref="B43:D43"/>
    <mergeCell ref="B44:D44"/>
    <mergeCell ref="B45:D45"/>
    <mergeCell ref="A1:D1"/>
    <mergeCell ref="E1:AA1"/>
    <mergeCell ref="AC1:AH1"/>
    <mergeCell ref="A2:AH2"/>
    <mergeCell ref="A3:AH3"/>
    <mergeCell ref="A4:D17"/>
    <mergeCell ref="E4:I6"/>
    <mergeCell ref="J4:M6"/>
    <mergeCell ref="N4:X6"/>
    <mergeCell ref="AA4:AA17"/>
    <mergeCell ref="AB4:AB17"/>
    <mergeCell ref="AC4:AE6"/>
    <mergeCell ref="AF4:AH6"/>
    <mergeCell ref="AD7:AD17"/>
    <mergeCell ref="AE7:AE17"/>
    <mergeCell ref="AF7:AF17"/>
    <mergeCell ref="X7:X17"/>
    <mergeCell ref="AC7:AC17"/>
    <mergeCell ref="K7:K17"/>
    <mergeCell ref="L7:L17"/>
    <mergeCell ref="M7:M17"/>
    <mergeCell ref="N7:N17"/>
    <mergeCell ref="W7:W17"/>
    <mergeCell ref="AG7:AG17"/>
    <mergeCell ref="AH7:AH17"/>
    <mergeCell ref="O7:O17"/>
    <mergeCell ref="P7:P17"/>
    <mergeCell ref="Y4:Y17"/>
    <mergeCell ref="Z4:Z17"/>
    <mergeCell ref="B19:D19"/>
    <mergeCell ref="B20:D20"/>
    <mergeCell ref="B21:D21"/>
    <mergeCell ref="B22:D22"/>
    <mergeCell ref="S10:S17"/>
    <mergeCell ref="T10:T17"/>
    <mergeCell ref="U10:U17"/>
    <mergeCell ref="V10:V17"/>
    <mergeCell ref="A18:D18"/>
    <mergeCell ref="Q7:Q17"/>
    <mergeCell ref="R7:R17"/>
    <mergeCell ref="S7:V9"/>
    <mergeCell ref="E7:E17"/>
    <mergeCell ref="F7:F17"/>
    <mergeCell ref="G7:G17"/>
    <mergeCell ref="H7:H17"/>
    <mergeCell ref="I7:I17"/>
    <mergeCell ref="J7:J17"/>
    <mergeCell ref="B46:D46"/>
    <mergeCell ref="B47:D47"/>
    <mergeCell ref="B48:D48"/>
    <mergeCell ref="B49:D49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11:D111"/>
    <mergeCell ref="B112:D112"/>
    <mergeCell ref="B113:D113"/>
    <mergeCell ref="B114:D114"/>
    <mergeCell ref="B115:D115"/>
    <mergeCell ref="B116:D116"/>
    <mergeCell ref="B117:D117"/>
    <mergeCell ref="B118:D118"/>
    <mergeCell ref="B134:D134"/>
    <mergeCell ref="B127:D127"/>
    <mergeCell ref="B128:D128"/>
    <mergeCell ref="B129:D129"/>
    <mergeCell ref="B130:D130"/>
    <mergeCell ref="B131:D131"/>
    <mergeCell ref="B132:D132"/>
    <mergeCell ref="B119:D119"/>
    <mergeCell ref="B120:D120"/>
    <mergeCell ref="B121:D121"/>
    <mergeCell ref="B122:D122"/>
    <mergeCell ref="B123:D123"/>
    <mergeCell ref="B124:D124"/>
    <mergeCell ref="B125:D125"/>
    <mergeCell ref="B126:D126"/>
    <mergeCell ref="B133:D133"/>
  </mergeCells>
  <pageMargins left="0.7" right="0.7" top="0.75" bottom="0.75" header="0.3" footer="0.3"/>
  <pageSetup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H1187"/>
  <sheetViews>
    <sheetView topLeftCell="O1" zoomScale="85" zoomScaleNormal="85" workbookViewId="0">
      <selection activeCell="AQ6" sqref="AQ6"/>
    </sheetView>
  </sheetViews>
  <sheetFormatPr defaultRowHeight="12.75" x14ac:dyDescent="0.2"/>
  <cols>
    <col min="1" max="2" width="9.140625" style="1"/>
    <col min="3" max="3" width="11.5703125" style="1" bestFit="1" customWidth="1"/>
    <col min="4" max="4" width="24.28515625" style="1" customWidth="1"/>
    <col min="5" max="5" width="9.42578125" style="1" customWidth="1"/>
    <col min="6" max="6" width="6.7109375" style="1" customWidth="1"/>
    <col min="7" max="7" width="10.42578125" style="1" customWidth="1"/>
    <col min="8" max="8" width="6.28515625" style="1" customWidth="1"/>
    <col min="9" max="9" width="7" style="1" customWidth="1"/>
    <col min="10" max="10" width="10.140625" style="1" customWidth="1"/>
    <col min="11" max="11" width="10.85546875" style="1" customWidth="1"/>
    <col min="12" max="13" width="7.5703125" style="1" customWidth="1"/>
    <col min="14" max="15" width="10.42578125" style="1" customWidth="1"/>
    <col min="16" max="16" width="8.7109375" style="1" customWidth="1"/>
    <col min="17" max="17" width="9.140625" style="1" customWidth="1"/>
    <col min="18" max="18" width="4.5703125" style="1" customWidth="1"/>
    <col min="19" max="19" width="8.7109375" style="1" customWidth="1"/>
    <col min="20" max="20" width="6" style="1" customWidth="1"/>
    <col min="21" max="21" width="8" style="1" customWidth="1"/>
    <col min="22" max="22" width="7.85546875" style="1" customWidth="1"/>
    <col min="23" max="23" width="4.5703125" style="1" customWidth="1"/>
    <col min="24" max="24" width="8" style="1" customWidth="1"/>
    <col min="25" max="25" width="4.7109375" style="1" customWidth="1"/>
    <col min="26" max="26" width="6.5703125" style="1" customWidth="1"/>
    <col min="27" max="27" width="8.7109375" style="1" customWidth="1"/>
    <col min="28" max="28" width="8" style="1" customWidth="1"/>
    <col min="29" max="29" width="8.42578125" style="1" customWidth="1"/>
    <col min="30" max="30" width="5.85546875" style="1" customWidth="1"/>
    <col min="31" max="31" width="7.5703125" style="1" customWidth="1"/>
    <col min="32" max="32" width="5.28515625" style="1" customWidth="1"/>
    <col min="33" max="33" width="6.85546875" style="1" customWidth="1"/>
    <col min="34" max="34" width="6" style="2" customWidth="1"/>
    <col min="35" max="16384" width="9.140625" style="1"/>
  </cols>
  <sheetData>
    <row r="1" spans="1:34" ht="41.25" customHeight="1" x14ac:dyDescent="0.2">
      <c r="A1" s="251" t="s">
        <v>277</v>
      </c>
      <c r="B1" s="252"/>
      <c r="C1" s="252"/>
      <c r="D1" s="252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55"/>
      <c r="AC1" s="138"/>
      <c r="AD1" s="138"/>
      <c r="AE1" s="138"/>
      <c r="AF1" s="138"/>
      <c r="AG1" s="138"/>
      <c r="AH1" s="139"/>
    </row>
    <row r="2" spans="1:34" ht="28.5" customHeight="1" x14ac:dyDescent="0.2">
      <c r="A2" s="140" t="s">
        <v>284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</row>
    <row r="3" spans="1:34" ht="38.25" customHeight="1" x14ac:dyDescent="0.2">
      <c r="A3" s="253" t="s">
        <v>285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5"/>
    </row>
    <row r="4" spans="1:34" ht="15.75" customHeight="1" x14ac:dyDescent="0.2">
      <c r="A4" s="145" t="s">
        <v>245</v>
      </c>
      <c r="B4" s="145"/>
      <c r="C4" s="145"/>
      <c r="D4" s="145"/>
      <c r="E4" s="147" t="s">
        <v>244</v>
      </c>
      <c r="F4" s="148"/>
      <c r="G4" s="148"/>
      <c r="H4" s="148"/>
      <c r="I4" s="149"/>
      <c r="J4" s="156" t="s">
        <v>243</v>
      </c>
      <c r="K4" s="157"/>
      <c r="L4" s="157"/>
      <c r="M4" s="158"/>
      <c r="N4" s="156" t="s">
        <v>242</v>
      </c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31" t="s">
        <v>241</v>
      </c>
      <c r="Z4" s="131" t="s">
        <v>240</v>
      </c>
      <c r="AA4" s="131" t="s">
        <v>239</v>
      </c>
      <c r="AB4" s="131" t="s">
        <v>238</v>
      </c>
      <c r="AC4" s="156" t="s">
        <v>237</v>
      </c>
      <c r="AD4" s="157"/>
      <c r="AE4" s="158"/>
      <c r="AF4" s="130" t="s">
        <v>236</v>
      </c>
      <c r="AG4" s="130"/>
      <c r="AH4" s="130"/>
    </row>
    <row r="5" spans="1:34" ht="15.75" customHeight="1" x14ac:dyDescent="0.2">
      <c r="A5" s="145"/>
      <c r="B5" s="145"/>
      <c r="C5" s="145"/>
      <c r="D5" s="145"/>
      <c r="E5" s="150"/>
      <c r="F5" s="151"/>
      <c r="G5" s="151"/>
      <c r="H5" s="151"/>
      <c r="I5" s="152"/>
      <c r="J5" s="159"/>
      <c r="K5" s="160"/>
      <c r="L5" s="160"/>
      <c r="M5" s="161"/>
      <c r="N5" s="159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32"/>
      <c r="Z5" s="132"/>
      <c r="AA5" s="132"/>
      <c r="AB5" s="132"/>
      <c r="AC5" s="159"/>
      <c r="AD5" s="160"/>
      <c r="AE5" s="161"/>
      <c r="AF5" s="130"/>
      <c r="AG5" s="130"/>
      <c r="AH5" s="130"/>
    </row>
    <row r="6" spans="1:34" ht="35.25" customHeight="1" x14ac:dyDescent="0.2">
      <c r="A6" s="145"/>
      <c r="B6" s="145"/>
      <c r="C6" s="145"/>
      <c r="D6" s="145"/>
      <c r="E6" s="153"/>
      <c r="F6" s="154"/>
      <c r="G6" s="154"/>
      <c r="H6" s="154"/>
      <c r="I6" s="155"/>
      <c r="J6" s="162"/>
      <c r="K6" s="163"/>
      <c r="L6" s="163"/>
      <c r="M6" s="164"/>
      <c r="N6" s="162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32"/>
      <c r="Z6" s="132"/>
      <c r="AA6" s="132"/>
      <c r="AB6" s="132"/>
      <c r="AC6" s="162"/>
      <c r="AD6" s="163"/>
      <c r="AE6" s="164"/>
      <c r="AF6" s="130"/>
      <c r="AG6" s="130"/>
      <c r="AH6" s="130"/>
    </row>
    <row r="7" spans="1:34" ht="12.75" customHeight="1" x14ac:dyDescent="0.2">
      <c r="A7" s="145"/>
      <c r="B7" s="145"/>
      <c r="C7" s="145"/>
      <c r="D7" s="145"/>
      <c r="E7" s="131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131" t="s">
        <v>0</v>
      </c>
      <c r="K7" s="131" t="s">
        <v>234</v>
      </c>
      <c r="L7" s="131" t="s">
        <v>233</v>
      </c>
      <c r="M7" s="131" t="s">
        <v>232</v>
      </c>
      <c r="N7" s="131" t="s">
        <v>231</v>
      </c>
      <c r="O7" s="131" t="s">
        <v>230</v>
      </c>
      <c r="P7" s="131" t="s">
        <v>229</v>
      </c>
      <c r="Q7" s="131" t="s">
        <v>228</v>
      </c>
      <c r="R7" s="131" t="s">
        <v>227</v>
      </c>
      <c r="S7" s="156" t="s">
        <v>226</v>
      </c>
      <c r="T7" s="157"/>
      <c r="U7" s="157"/>
      <c r="V7" s="158"/>
      <c r="W7" s="131" t="s">
        <v>225</v>
      </c>
      <c r="X7" s="131" t="s">
        <v>224</v>
      </c>
      <c r="Y7" s="132"/>
      <c r="Z7" s="132"/>
      <c r="AA7" s="132"/>
      <c r="AB7" s="132"/>
      <c r="AC7" s="131" t="s">
        <v>223</v>
      </c>
      <c r="AD7" s="131" t="s">
        <v>222</v>
      </c>
      <c r="AE7" s="131" t="s">
        <v>0</v>
      </c>
      <c r="AF7" s="131" t="s">
        <v>223</v>
      </c>
      <c r="AG7" s="165" t="s">
        <v>222</v>
      </c>
      <c r="AH7" s="134" t="s">
        <v>0</v>
      </c>
    </row>
    <row r="8" spans="1:34" ht="12.75" customHeight="1" x14ac:dyDescent="0.2">
      <c r="A8" s="145"/>
      <c r="B8" s="145"/>
      <c r="C8" s="145"/>
      <c r="D8" s="146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59"/>
      <c r="T8" s="160"/>
      <c r="U8" s="160"/>
      <c r="V8" s="161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66"/>
      <c r="AH8" s="134"/>
    </row>
    <row r="9" spans="1:34" ht="40.5" customHeight="1" x14ac:dyDescent="0.2">
      <c r="A9" s="145"/>
      <c r="B9" s="145"/>
      <c r="C9" s="145"/>
      <c r="D9" s="146"/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62"/>
      <c r="T9" s="163"/>
      <c r="U9" s="163"/>
      <c r="V9" s="164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66"/>
      <c r="AH9" s="134"/>
    </row>
    <row r="10" spans="1:34" ht="12.75" customHeight="1" x14ac:dyDescent="0.2">
      <c r="A10" s="145"/>
      <c r="B10" s="145"/>
      <c r="C10" s="145"/>
      <c r="D10" s="146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1" t="s">
        <v>221</v>
      </c>
      <c r="T10" s="131" t="s">
        <v>220</v>
      </c>
      <c r="U10" s="131" t="s">
        <v>219</v>
      </c>
      <c r="V10" s="131" t="s">
        <v>218</v>
      </c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66"/>
      <c r="AH10" s="134"/>
    </row>
    <row r="11" spans="1:34" ht="12.75" customHeight="1" x14ac:dyDescent="0.2">
      <c r="A11" s="145"/>
      <c r="B11" s="145"/>
      <c r="C11" s="145"/>
      <c r="D11" s="146"/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66"/>
      <c r="AH11" s="134"/>
    </row>
    <row r="12" spans="1:34" ht="12.75" customHeight="1" x14ac:dyDescent="0.2">
      <c r="A12" s="145"/>
      <c r="B12" s="145"/>
      <c r="C12" s="145"/>
      <c r="D12" s="146"/>
      <c r="E12" s="132"/>
      <c r="F12" s="132"/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/>
      <c r="AA12" s="132"/>
      <c r="AB12" s="132"/>
      <c r="AC12" s="132"/>
      <c r="AD12" s="132"/>
      <c r="AE12" s="132"/>
      <c r="AF12" s="132"/>
      <c r="AG12" s="166"/>
      <c r="AH12" s="134"/>
    </row>
    <row r="13" spans="1:34" ht="12.75" customHeight="1" x14ac:dyDescent="0.2">
      <c r="A13" s="145"/>
      <c r="B13" s="145"/>
      <c r="C13" s="145"/>
      <c r="D13" s="146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/>
      <c r="AA13" s="132"/>
      <c r="AB13" s="132"/>
      <c r="AC13" s="132"/>
      <c r="AD13" s="132"/>
      <c r="AE13" s="132"/>
      <c r="AF13" s="132"/>
      <c r="AG13" s="166"/>
      <c r="AH13" s="134"/>
    </row>
    <row r="14" spans="1:34" ht="12.75" customHeight="1" x14ac:dyDescent="0.2">
      <c r="A14" s="145"/>
      <c r="B14" s="145"/>
      <c r="C14" s="145"/>
      <c r="D14" s="146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/>
      <c r="AA14" s="132"/>
      <c r="AB14" s="132"/>
      <c r="AC14" s="132"/>
      <c r="AD14" s="132"/>
      <c r="AE14" s="132"/>
      <c r="AF14" s="132"/>
      <c r="AG14" s="166"/>
      <c r="AH14" s="134"/>
    </row>
    <row r="15" spans="1:34" ht="12.75" customHeight="1" x14ac:dyDescent="0.2">
      <c r="A15" s="145"/>
      <c r="B15" s="145"/>
      <c r="C15" s="145"/>
      <c r="D15" s="146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66"/>
      <c r="AH15" s="134"/>
    </row>
    <row r="16" spans="1:34" ht="12.75" customHeight="1" x14ac:dyDescent="0.2">
      <c r="A16" s="145"/>
      <c r="B16" s="145"/>
      <c r="C16" s="145"/>
      <c r="D16" s="146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66"/>
      <c r="AH16" s="134"/>
    </row>
    <row r="17" spans="1:34" ht="26.25" customHeight="1" x14ac:dyDescent="0.2">
      <c r="A17" s="145"/>
      <c r="B17" s="145"/>
      <c r="C17" s="145"/>
      <c r="D17" s="145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67"/>
      <c r="AH17" s="134"/>
    </row>
    <row r="18" spans="1:34" ht="33" customHeight="1" x14ac:dyDescent="0.2">
      <c r="A18" s="224" t="s">
        <v>217</v>
      </c>
      <c r="B18" s="225"/>
      <c r="C18" s="225"/>
      <c r="D18" s="225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4" ht="63" customHeight="1" x14ac:dyDescent="0.2">
      <c r="A19" s="6" t="s">
        <v>216</v>
      </c>
      <c r="B19" s="247" t="s">
        <v>215</v>
      </c>
      <c r="C19" s="247"/>
      <c r="D19" s="247"/>
      <c r="E19" s="20">
        <f>SUM(E20:E38)</f>
        <v>233</v>
      </c>
      <c r="F19" s="20">
        <f t="shared" ref="F19:AG19" si="0">SUM(F20:F38)</f>
        <v>96</v>
      </c>
      <c r="G19" s="20">
        <f t="shared" si="0"/>
        <v>135</v>
      </c>
      <c r="H19" s="20">
        <f t="shared" si="0"/>
        <v>2</v>
      </c>
      <c r="I19" s="20">
        <f t="shared" si="0"/>
        <v>0</v>
      </c>
      <c r="J19" s="20">
        <f t="shared" si="0"/>
        <v>308</v>
      </c>
      <c r="K19" s="20">
        <f t="shared" si="0"/>
        <v>236</v>
      </c>
      <c r="L19" s="20">
        <f t="shared" si="0"/>
        <v>67</v>
      </c>
      <c r="M19" s="20">
        <f t="shared" si="0"/>
        <v>2</v>
      </c>
      <c r="N19" s="20">
        <f t="shared" si="0"/>
        <v>128</v>
      </c>
      <c r="O19" s="20">
        <f t="shared" si="0"/>
        <v>56</v>
      </c>
      <c r="P19" s="20">
        <f t="shared" si="0"/>
        <v>10</v>
      </c>
      <c r="Q19" s="20">
        <f t="shared" si="0"/>
        <v>20</v>
      </c>
      <c r="R19" s="20">
        <f t="shared" si="0"/>
        <v>2</v>
      </c>
      <c r="S19" s="20">
        <f t="shared" si="0"/>
        <v>40</v>
      </c>
      <c r="T19" s="20">
        <f t="shared" si="0"/>
        <v>6</v>
      </c>
      <c r="U19" s="20">
        <f t="shared" si="0"/>
        <v>29</v>
      </c>
      <c r="V19" s="20">
        <f t="shared" si="0"/>
        <v>5</v>
      </c>
      <c r="W19" s="20">
        <f t="shared" si="0"/>
        <v>10</v>
      </c>
      <c r="X19" s="20">
        <f t="shared" si="0"/>
        <v>138</v>
      </c>
      <c r="Y19" s="20">
        <f t="shared" si="0"/>
        <v>0</v>
      </c>
      <c r="Z19" s="20">
        <f t="shared" si="0"/>
        <v>52</v>
      </c>
      <c r="AA19" s="20">
        <f t="shared" si="0"/>
        <v>329</v>
      </c>
      <c r="AB19" s="20">
        <f t="shared" si="0"/>
        <v>84</v>
      </c>
      <c r="AC19" s="20">
        <f t="shared" si="0"/>
        <v>18</v>
      </c>
      <c r="AD19" s="20">
        <f t="shared" si="0"/>
        <v>11</v>
      </c>
      <c r="AE19" s="20">
        <f t="shared" si="0"/>
        <v>29</v>
      </c>
      <c r="AF19" s="20">
        <f t="shared" si="0"/>
        <v>3</v>
      </c>
      <c r="AG19" s="20">
        <f t="shared" si="0"/>
        <v>1</v>
      </c>
      <c r="AH19" s="20">
        <f>SUM(AH20:AH38)</f>
        <v>4</v>
      </c>
    </row>
    <row r="20" spans="1:34" ht="32.25" customHeight="1" x14ac:dyDescent="0.2">
      <c r="A20" s="9">
        <v>1.1000000000000001</v>
      </c>
      <c r="B20" s="130" t="s">
        <v>214</v>
      </c>
      <c r="C20" s="130"/>
      <c r="D20" s="130"/>
      <c r="E20" s="57">
        <v>13</v>
      </c>
      <c r="F20" s="57">
        <v>3</v>
      </c>
      <c r="G20" s="57">
        <v>10</v>
      </c>
      <c r="H20" s="57">
        <v>0</v>
      </c>
      <c r="I20" s="57">
        <v>0</v>
      </c>
      <c r="J20" s="57">
        <v>25</v>
      </c>
      <c r="K20" s="57">
        <v>20</v>
      </c>
      <c r="L20" s="57">
        <v>4</v>
      </c>
      <c r="M20" s="57">
        <v>1</v>
      </c>
      <c r="N20" s="57">
        <v>14</v>
      </c>
      <c r="O20" s="57">
        <v>7</v>
      </c>
      <c r="P20" s="57">
        <v>1</v>
      </c>
      <c r="Q20" s="57">
        <v>2</v>
      </c>
      <c r="R20" s="57">
        <v>0</v>
      </c>
      <c r="S20" s="57">
        <v>4</v>
      </c>
      <c r="T20" s="57">
        <v>2</v>
      </c>
      <c r="U20" s="57">
        <v>1</v>
      </c>
      <c r="V20" s="57">
        <v>1</v>
      </c>
      <c r="W20" s="57">
        <v>1</v>
      </c>
      <c r="X20" s="57">
        <v>15</v>
      </c>
      <c r="Y20" s="57">
        <v>0</v>
      </c>
      <c r="Z20" s="57">
        <v>1</v>
      </c>
      <c r="AA20" s="57">
        <v>18</v>
      </c>
      <c r="AB20" s="57">
        <v>1</v>
      </c>
      <c r="AC20" s="58">
        <v>4</v>
      </c>
      <c r="AD20" s="58">
        <v>1</v>
      </c>
      <c r="AE20" s="57">
        <f>SUM(AC20:AD20)</f>
        <v>5</v>
      </c>
      <c r="AF20" s="57"/>
      <c r="AG20" s="57"/>
      <c r="AH20" s="57">
        <f>+AF20+AG20</f>
        <v>0</v>
      </c>
    </row>
    <row r="21" spans="1:34" ht="24" customHeight="1" x14ac:dyDescent="0.2">
      <c r="A21" s="6" t="s">
        <v>213</v>
      </c>
      <c r="B21" s="130" t="s">
        <v>212</v>
      </c>
      <c r="C21" s="130"/>
      <c r="D21" s="130"/>
      <c r="E21" s="57">
        <v>7</v>
      </c>
      <c r="F21" s="57">
        <v>1</v>
      </c>
      <c r="G21" s="57">
        <v>6</v>
      </c>
      <c r="H21" s="57">
        <v>0</v>
      </c>
      <c r="I21" s="57">
        <v>0</v>
      </c>
      <c r="J21" s="57">
        <v>37</v>
      </c>
      <c r="K21" s="57">
        <v>30</v>
      </c>
      <c r="L21" s="57">
        <v>6</v>
      </c>
      <c r="M21" s="57">
        <v>0</v>
      </c>
      <c r="N21" s="57">
        <v>19</v>
      </c>
      <c r="O21" s="57">
        <v>17</v>
      </c>
      <c r="P21" s="57">
        <v>0</v>
      </c>
      <c r="Q21" s="57">
        <v>1</v>
      </c>
      <c r="R21" s="57">
        <v>0</v>
      </c>
      <c r="S21" s="57">
        <v>1</v>
      </c>
      <c r="T21" s="57">
        <v>0</v>
      </c>
      <c r="U21" s="57">
        <v>1</v>
      </c>
      <c r="V21" s="57">
        <v>0</v>
      </c>
      <c r="W21" s="57">
        <v>0</v>
      </c>
      <c r="X21" s="57">
        <v>19</v>
      </c>
      <c r="Y21" s="57">
        <v>0</v>
      </c>
      <c r="Z21" s="57">
        <v>0</v>
      </c>
      <c r="AA21" s="57">
        <v>18</v>
      </c>
      <c r="AB21" s="57">
        <v>1</v>
      </c>
      <c r="AC21" s="58"/>
      <c r="AD21" s="58"/>
      <c r="AE21" s="57">
        <f t="shared" ref="AE21:AE84" si="1">SUM(AC21:AD21)</f>
        <v>0</v>
      </c>
      <c r="AF21" s="57"/>
      <c r="AG21" s="57"/>
      <c r="AH21" s="57">
        <f t="shared" ref="AH21:AH84" si="2">+AF21+AG21</f>
        <v>0</v>
      </c>
    </row>
    <row r="22" spans="1:34" s="5" customFormat="1" ht="48" customHeight="1" x14ac:dyDescent="0.25">
      <c r="A22" s="10" t="s">
        <v>211</v>
      </c>
      <c r="B22" s="130" t="s">
        <v>210</v>
      </c>
      <c r="C22" s="130"/>
      <c r="D22" s="130"/>
      <c r="E22" s="57">
        <v>0</v>
      </c>
      <c r="F22" s="57">
        <v>0</v>
      </c>
      <c r="G22" s="57">
        <v>0</v>
      </c>
      <c r="H22" s="57">
        <v>0</v>
      </c>
      <c r="I22" s="57">
        <v>0</v>
      </c>
      <c r="J22" s="57">
        <v>1</v>
      </c>
      <c r="K22" s="57">
        <v>0</v>
      </c>
      <c r="L22" s="57">
        <v>1</v>
      </c>
      <c r="M22" s="57">
        <v>0</v>
      </c>
      <c r="N22" s="57">
        <v>0</v>
      </c>
      <c r="O22" s="57">
        <v>0</v>
      </c>
      <c r="P22" s="57">
        <v>0</v>
      </c>
      <c r="Q22" s="57">
        <v>0</v>
      </c>
      <c r="R22" s="57">
        <v>0</v>
      </c>
      <c r="S22" s="57">
        <v>0</v>
      </c>
      <c r="T22" s="57">
        <v>0</v>
      </c>
      <c r="U22" s="57">
        <v>0</v>
      </c>
      <c r="V22" s="57">
        <v>0</v>
      </c>
      <c r="W22" s="57">
        <v>0</v>
      </c>
      <c r="X22" s="57">
        <v>0</v>
      </c>
      <c r="Y22" s="57">
        <v>0</v>
      </c>
      <c r="Z22" s="57">
        <v>0</v>
      </c>
      <c r="AA22" s="57">
        <v>0</v>
      </c>
      <c r="AB22" s="57">
        <v>0</v>
      </c>
      <c r="AC22" s="58"/>
      <c r="AD22" s="58">
        <v>1</v>
      </c>
      <c r="AE22" s="57">
        <f t="shared" si="1"/>
        <v>1</v>
      </c>
      <c r="AF22" s="57"/>
      <c r="AG22" s="57"/>
      <c r="AH22" s="57">
        <f t="shared" si="2"/>
        <v>0</v>
      </c>
    </row>
    <row r="23" spans="1:34" s="5" customFormat="1" ht="31.5" customHeight="1" x14ac:dyDescent="0.25">
      <c r="A23" s="6" t="s">
        <v>209</v>
      </c>
      <c r="B23" s="130" t="s">
        <v>208</v>
      </c>
      <c r="C23" s="130"/>
      <c r="D23" s="130"/>
      <c r="E23" s="57">
        <v>0</v>
      </c>
      <c r="F23" s="57">
        <v>0</v>
      </c>
      <c r="G23" s="57">
        <v>0</v>
      </c>
      <c r="H23" s="57">
        <v>0</v>
      </c>
      <c r="I23" s="57">
        <v>0</v>
      </c>
      <c r="J23" s="57">
        <v>0</v>
      </c>
      <c r="K23" s="57">
        <v>0</v>
      </c>
      <c r="L23" s="57"/>
      <c r="M23" s="57">
        <v>0</v>
      </c>
      <c r="N23" s="57">
        <v>0</v>
      </c>
      <c r="O23" s="57">
        <v>0</v>
      </c>
      <c r="P23" s="57">
        <v>0</v>
      </c>
      <c r="Q23" s="57">
        <v>0</v>
      </c>
      <c r="R23" s="57">
        <v>0</v>
      </c>
      <c r="S23" s="57">
        <v>0</v>
      </c>
      <c r="T23" s="57">
        <v>0</v>
      </c>
      <c r="U23" s="57">
        <v>0</v>
      </c>
      <c r="V23" s="57">
        <v>0</v>
      </c>
      <c r="W23" s="57">
        <v>0</v>
      </c>
      <c r="X23" s="57">
        <v>0</v>
      </c>
      <c r="Y23" s="57">
        <v>0</v>
      </c>
      <c r="Z23" s="57">
        <v>0</v>
      </c>
      <c r="AA23" s="57">
        <v>0</v>
      </c>
      <c r="AB23" s="57">
        <v>0</v>
      </c>
      <c r="AC23" s="58"/>
      <c r="AD23" s="58"/>
      <c r="AE23" s="57">
        <f t="shared" si="1"/>
        <v>0</v>
      </c>
      <c r="AF23" s="57"/>
      <c r="AG23" s="57"/>
      <c r="AH23" s="57">
        <f t="shared" si="2"/>
        <v>0</v>
      </c>
    </row>
    <row r="24" spans="1:34" s="5" customFormat="1" ht="32.25" customHeight="1" x14ac:dyDescent="0.25">
      <c r="A24" s="9">
        <v>1.2</v>
      </c>
      <c r="B24" s="130" t="s">
        <v>207</v>
      </c>
      <c r="C24" s="130"/>
      <c r="D24" s="130"/>
      <c r="E24" s="57">
        <v>0</v>
      </c>
      <c r="F24" s="57">
        <v>0</v>
      </c>
      <c r="G24" s="57">
        <v>0</v>
      </c>
      <c r="H24" s="57">
        <v>0</v>
      </c>
      <c r="I24" s="57">
        <v>0</v>
      </c>
      <c r="J24" s="57">
        <v>3</v>
      </c>
      <c r="K24" s="57">
        <v>2</v>
      </c>
      <c r="L24" s="57">
        <v>1</v>
      </c>
      <c r="M24" s="57">
        <v>0</v>
      </c>
      <c r="N24" s="57">
        <v>1</v>
      </c>
      <c r="O24" s="57">
        <v>1</v>
      </c>
      <c r="P24" s="57">
        <v>0</v>
      </c>
      <c r="Q24" s="57">
        <v>0</v>
      </c>
      <c r="R24" s="57">
        <v>0</v>
      </c>
      <c r="S24" s="57">
        <v>0</v>
      </c>
      <c r="T24" s="57">
        <v>0</v>
      </c>
      <c r="U24" s="57">
        <v>0</v>
      </c>
      <c r="V24" s="57">
        <v>0</v>
      </c>
      <c r="W24" s="57">
        <v>0</v>
      </c>
      <c r="X24" s="57">
        <v>1</v>
      </c>
      <c r="Y24" s="57">
        <v>0</v>
      </c>
      <c r="Z24" s="57">
        <v>0</v>
      </c>
      <c r="AA24" s="57">
        <v>1</v>
      </c>
      <c r="AB24" s="57">
        <v>0</v>
      </c>
      <c r="AC24" s="58"/>
      <c r="AD24" s="58"/>
      <c r="AE24" s="57">
        <f t="shared" si="1"/>
        <v>0</v>
      </c>
      <c r="AF24" s="57"/>
      <c r="AG24" s="57"/>
      <c r="AH24" s="57">
        <f t="shared" si="2"/>
        <v>0</v>
      </c>
    </row>
    <row r="25" spans="1:34" s="5" customFormat="1" ht="25.5" customHeight="1" x14ac:dyDescent="0.25">
      <c r="A25" s="6" t="s">
        <v>206</v>
      </c>
      <c r="B25" s="130" t="s">
        <v>205</v>
      </c>
      <c r="C25" s="130"/>
      <c r="D25" s="130"/>
      <c r="E25" s="57">
        <v>0</v>
      </c>
      <c r="F25" s="57">
        <v>0</v>
      </c>
      <c r="G25" s="57">
        <v>0</v>
      </c>
      <c r="H25" s="57">
        <v>0</v>
      </c>
      <c r="I25" s="57">
        <v>0</v>
      </c>
      <c r="J25" s="57">
        <v>0</v>
      </c>
      <c r="K25" s="57">
        <v>0</v>
      </c>
      <c r="L25" s="57"/>
      <c r="M25" s="57">
        <v>0</v>
      </c>
      <c r="N25" s="57">
        <v>0</v>
      </c>
      <c r="O25" s="57">
        <v>0</v>
      </c>
      <c r="P25" s="57">
        <v>0</v>
      </c>
      <c r="Q25" s="57">
        <v>0</v>
      </c>
      <c r="R25" s="57">
        <v>0</v>
      </c>
      <c r="S25" s="57">
        <v>0</v>
      </c>
      <c r="T25" s="57">
        <v>0</v>
      </c>
      <c r="U25" s="57">
        <v>0</v>
      </c>
      <c r="V25" s="57">
        <v>0</v>
      </c>
      <c r="W25" s="57">
        <v>0</v>
      </c>
      <c r="X25" s="57">
        <v>0</v>
      </c>
      <c r="Y25" s="57">
        <v>0</v>
      </c>
      <c r="Z25" s="57">
        <v>0</v>
      </c>
      <c r="AA25" s="57">
        <v>0</v>
      </c>
      <c r="AB25" s="57">
        <v>0</v>
      </c>
      <c r="AC25" s="58"/>
      <c r="AD25" s="58"/>
      <c r="AE25" s="57">
        <f t="shared" si="1"/>
        <v>0</v>
      </c>
      <c r="AF25" s="57"/>
      <c r="AG25" s="57"/>
      <c r="AH25" s="57">
        <f t="shared" si="2"/>
        <v>0</v>
      </c>
    </row>
    <row r="26" spans="1:34" s="5" customFormat="1" ht="27.75" customHeight="1" x14ac:dyDescent="0.25">
      <c r="A26" s="6" t="s">
        <v>204</v>
      </c>
      <c r="B26" s="235" t="s">
        <v>203</v>
      </c>
      <c r="C26" s="236"/>
      <c r="D26" s="237"/>
      <c r="E26" s="57">
        <v>1</v>
      </c>
      <c r="F26" s="57">
        <v>0</v>
      </c>
      <c r="G26" s="57">
        <v>1</v>
      </c>
      <c r="H26" s="57">
        <v>0</v>
      </c>
      <c r="I26" s="57">
        <v>0</v>
      </c>
      <c r="J26" s="57">
        <v>0</v>
      </c>
      <c r="K26" s="57">
        <v>0</v>
      </c>
      <c r="L26" s="57"/>
      <c r="M26" s="57">
        <v>0</v>
      </c>
      <c r="N26" s="57">
        <v>1</v>
      </c>
      <c r="O26" s="57">
        <v>0</v>
      </c>
      <c r="P26" s="57">
        <v>0</v>
      </c>
      <c r="Q26" s="57">
        <v>1</v>
      </c>
      <c r="R26" s="57">
        <v>0</v>
      </c>
      <c r="S26" s="57">
        <v>0</v>
      </c>
      <c r="T26" s="57">
        <v>0</v>
      </c>
      <c r="U26" s="57">
        <v>0</v>
      </c>
      <c r="V26" s="57">
        <v>0</v>
      </c>
      <c r="W26" s="57">
        <v>0</v>
      </c>
      <c r="X26" s="57">
        <v>1</v>
      </c>
      <c r="Y26" s="57">
        <v>0</v>
      </c>
      <c r="Z26" s="57">
        <v>0</v>
      </c>
      <c r="AA26" s="57">
        <v>0</v>
      </c>
      <c r="AB26" s="57">
        <v>0</v>
      </c>
      <c r="AC26" s="58">
        <v>1</v>
      </c>
      <c r="AD26" s="58"/>
      <c r="AE26" s="57">
        <f t="shared" si="1"/>
        <v>1</v>
      </c>
      <c r="AF26" s="57"/>
      <c r="AG26" s="57"/>
      <c r="AH26" s="57">
        <f t="shared" si="2"/>
        <v>0</v>
      </c>
    </row>
    <row r="27" spans="1:34" s="5" customFormat="1" ht="27.75" customHeight="1" x14ac:dyDescent="0.25">
      <c r="A27" s="6" t="s">
        <v>202</v>
      </c>
      <c r="B27" s="235" t="s">
        <v>201</v>
      </c>
      <c r="C27" s="236"/>
      <c r="D27" s="237"/>
      <c r="E27" s="57">
        <v>0</v>
      </c>
      <c r="F27" s="57">
        <v>0</v>
      </c>
      <c r="G27" s="57">
        <v>0</v>
      </c>
      <c r="H27" s="57">
        <v>0</v>
      </c>
      <c r="I27" s="57">
        <v>0</v>
      </c>
      <c r="J27" s="57">
        <v>0</v>
      </c>
      <c r="K27" s="57">
        <v>0</v>
      </c>
      <c r="L27" s="57"/>
      <c r="M27" s="57">
        <v>0</v>
      </c>
      <c r="N27" s="57">
        <v>0</v>
      </c>
      <c r="O27" s="57">
        <v>0</v>
      </c>
      <c r="P27" s="57">
        <v>0</v>
      </c>
      <c r="Q27" s="57">
        <v>0</v>
      </c>
      <c r="R27" s="57">
        <v>0</v>
      </c>
      <c r="S27" s="57">
        <v>0</v>
      </c>
      <c r="T27" s="57">
        <v>0</v>
      </c>
      <c r="U27" s="57">
        <v>0</v>
      </c>
      <c r="V27" s="57">
        <v>0</v>
      </c>
      <c r="W27" s="57">
        <v>0</v>
      </c>
      <c r="X27" s="57">
        <v>0</v>
      </c>
      <c r="Y27" s="57">
        <v>0</v>
      </c>
      <c r="Z27" s="57">
        <v>0</v>
      </c>
      <c r="AA27" s="57">
        <v>0</v>
      </c>
      <c r="AB27" s="57">
        <v>0</v>
      </c>
      <c r="AC27" s="58"/>
      <c r="AD27" s="58"/>
      <c r="AE27" s="57">
        <f t="shared" si="1"/>
        <v>0</v>
      </c>
      <c r="AF27" s="57"/>
      <c r="AG27" s="57"/>
      <c r="AH27" s="57">
        <f t="shared" si="2"/>
        <v>0</v>
      </c>
    </row>
    <row r="28" spans="1:34" s="5" customFormat="1" ht="27.75" customHeight="1" x14ac:dyDescent="0.25">
      <c r="A28" s="6" t="s">
        <v>200</v>
      </c>
      <c r="B28" s="130" t="s">
        <v>199</v>
      </c>
      <c r="C28" s="130"/>
      <c r="D28" s="130"/>
      <c r="E28" s="57">
        <v>0</v>
      </c>
      <c r="F28" s="57">
        <v>0</v>
      </c>
      <c r="G28" s="57">
        <v>0</v>
      </c>
      <c r="H28" s="57">
        <v>0</v>
      </c>
      <c r="I28" s="57">
        <v>0</v>
      </c>
      <c r="J28" s="57">
        <v>0</v>
      </c>
      <c r="K28" s="57">
        <v>0</v>
      </c>
      <c r="L28" s="57"/>
      <c r="M28" s="57">
        <v>0</v>
      </c>
      <c r="N28" s="57">
        <v>0</v>
      </c>
      <c r="O28" s="57">
        <v>0</v>
      </c>
      <c r="P28" s="57">
        <v>0</v>
      </c>
      <c r="Q28" s="57">
        <v>0</v>
      </c>
      <c r="R28" s="57">
        <v>0</v>
      </c>
      <c r="S28" s="57">
        <v>0</v>
      </c>
      <c r="T28" s="57">
        <v>0</v>
      </c>
      <c r="U28" s="57">
        <v>0</v>
      </c>
      <c r="V28" s="57">
        <v>0</v>
      </c>
      <c r="W28" s="57">
        <v>0</v>
      </c>
      <c r="X28" s="57">
        <v>0</v>
      </c>
      <c r="Y28" s="57">
        <v>0</v>
      </c>
      <c r="Z28" s="57">
        <v>0</v>
      </c>
      <c r="AA28" s="57">
        <v>0</v>
      </c>
      <c r="AB28" s="57">
        <v>0</v>
      </c>
      <c r="AC28" s="58"/>
      <c r="AD28" s="58"/>
      <c r="AE28" s="57">
        <f t="shared" si="1"/>
        <v>0</v>
      </c>
      <c r="AF28" s="57"/>
      <c r="AG28" s="57"/>
      <c r="AH28" s="57">
        <f t="shared" si="2"/>
        <v>0</v>
      </c>
    </row>
    <row r="29" spans="1:34" s="5" customFormat="1" ht="32.25" customHeight="1" x14ac:dyDescent="0.25">
      <c r="A29" s="6" t="s">
        <v>198</v>
      </c>
      <c r="B29" s="130" t="s">
        <v>197</v>
      </c>
      <c r="C29" s="130"/>
      <c r="D29" s="130"/>
      <c r="E29" s="57">
        <v>0</v>
      </c>
      <c r="F29" s="57">
        <v>0</v>
      </c>
      <c r="G29" s="57">
        <v>0</v>
      </c>
      <c r="H29" s="57">
        <v>0</v>
      </c>
      <c r="I29" s="57">
        <v>0</v>
      </c>
      <c r="J29" s="57">
        <v>0</v>
      </c>
      <c r="K29" s="57">
        <v>0</v>
      </c>
      <c r="L29" s="57"/>
      <c r="M29" s="57">
        <v>0</v>
      </c>
      <c r="N29" s="57">
        <v>0</v>
      </c>
      <c r="O29" s="57">
        <v>0</v>
      </c>
      <c r="P29" s="57">
        <v>0</v>
      </c>
      <c r="Q29" s="57">
        <v>0</v>
      </c>
      <c r="R29" s="57">
        <v>0</v>
      </c>
      <c r="S29" s="57">
        <v>0</v>
      </c>
      <c r="T29" s="57">
        <v>0</v>
      </c>
      <c r="U29" s="57">
        <v>0</v>
      </c>
      <c r="V29" s="57">
        <v>0</v>
      </c>
      <c r="W29" s="57">
        <v>0</v>
      </c>
      <c r="X29" s="57">
        <v>0</v>
      </c>
      <c r="Y29" s="57">
        <v>0</v>
      </c>
      <c r="Z29" s="57">
        <v>0</v>
      </c>
      <c r="AA29" s="57">
        <v>0</v>
      </c>
      <c r="AB29" s="57">
        <v>0</v>
      </c>
      <c r="AC29" s="58"/>
      <c r="AD29" s="58"/>
      <c r="AE29" s="57">
        <f t="shared" si="1"/>
        <v>0</v>
      </c>
      <c r="AF29" s="57"/>
      <c r="AG29" s="57"/>
      <c r="AH29" s="57">
        <f t="shared" si="2"/>
        <v>0</v>
      </c>
    </row>
    <row r="30" spans="1:34" s="5" customFormat="1" ht="39.75" customHeight="1" x14ac:dyDescent="0.25">
      <c r="A30" s="6" t="s">
        <v>196</v>
      </c>
      <c r="B30" s="235" t="s">
        <v>195</v>
      </c>
      <c r="C30" s="236"/>
      <c r="D30" s="237"/>
      <c r="E30" s="57">
        <v>0</v>
      </c>
      <c r="F30" s="57">
        <v>0</v>
      </c>
      <c r="G30" s="57">
        <v>0</v>
      </c>
      <c r="H30" s="57">
        <v>0</v>
      </c>
      <c r="I30" s="57">
        <v>0</v>
      </c>
      <c r="J30" s="57">
        <v>1</v>
      </c>
      <c r="K30" s="57">
        <v>1</v>
      </c>
      <c r="L30" s="57"/>
      <c r="M30" s="57">
        <v>0</v>
      </c>
      <c r="N30" s="57">
        <v>0</v>
      </c>
      <c r="O30" s="57">
        <v>0</v>
      </c>
      <c r="P30" s="57">
        <v>0</v>
      </c>
      <c r="Q30" s="57">
        <v>0</v>
      </c>
      <c r="R30" s="57">
        <v>0</v>
      </c>
      <c r="S30" s="57">
        <v>0</v>
      </c>
      <c r="T30" s="57">
        <v>0</v>
      </c>
      <c r="U30" s="57">
        <v>0</v>
      </c>
      <c r="V30" s="57">
        <v>0</v>
      </c>
      <c r="W30" s="57">
        <v>0</v>
      </c>
      <c r="X30" s="57">
        <v>0</v>
      </c>
      <c r="Y30" s="57">
        <v>0</v>
      </c>
      <c r="Z30" s="57">
        <v>0</v>
      </c>
      <c r="AA30" s="57">
        <v>1</v>
      </c>
      <c r="AB30" s="57">
        <v>0</v>
      </c>
      <c r="AC30" s="58">
        <v>1</v>
      </c>
      <c r="AD30" s="58"/>
      <c r="AE30" s="57">
        <f t="shared" si="1"/>
        <v>1</v>
      </c>
      <c r="AF30" s="57"/>
      <c r="AG30" s="57"/>
      <c r="AH30" s="57">
        <f t="shared" si="2"/>
        <v>0</v>
      </c>
    </row>
    <row r="31" spans="1:34" s="5" customFormat="1" ht="27.75" customHeight="1" x14ac:dyDescent="0.25">
      <c r="A31" s="6" t="s">
        <v>194</v>
      </c>
      <c r="B31" s="235" t="s">
        <v>193</v>
      </c>
      <c r="C31" s="236"/>
      <c r="D31" s="237"/>
      <c r="E31" s="57">
        <v>6</v>
      </c>
      <c r="F31" s="57">
        <v>4</v>
      </c>
      <c r="G31" s="57">
        <v>2</v>
      </c>
      <c r="H31" s="57">
        <v>0</v>
      </c>
      <c r="I31" s="57">
        <v>0</v>
      </c>
      <c r="J31" s="57">
        <v>6</v>
      </c>
      <c r="K31" s="57">
        <v>4</v>
      </c>
      <c r="L31" s="57">
        <v>2</v>
      </c>
      <c r="M31" s="57">
        <v>0</v>
      </c>
      <c r="N31" s="57">
        <v>3</v>
      </c>
      <c r="O31" s="57">
        <v>1</v>
      </c>
      <c r="P31" s="57">
        <v>1</v>
      </c>
      <c r="Q31" s="57">
        <v>0</v>
      </c>
      <c r="R31" s="57">
        <v>0</v>
      </c>
      <c r="S31" s="57">
        <v>1</v>
      </c>
      <c r="T31" s="57">
        <v>0</v>
      </c>
      <c r="U31" s="57">
        <v>0</v>
      </c>
      <c r="V31" s="57">
        <v>1</v>
      </c>
      <c r="W31" s="57">
        <v>0</v>
      </c>
      <c r="X31" s="57">
        <v>3</v>
      </c>
      <c r="Y31" s="57">
        <v>0</v>
      </c>
      <c r="Z31" s="57">
        <v>0</v>
      </c>
      <c r="AA31" s="57">
        <v>7</v>
      </c>
      <c r="AB31" s="57">
        <v>2</v>
      </c>
      <c r="AC31" s="58">
        <v>1</v>
      </c>
      <c r="AD31" s="58"/>
      <c r="AE31" s="57">
        <f t="shared" si="1"/>
        <v>1</v>
      </c>
      <c r="AF31" s="57"/>
      <c r="AG31" s="57"/>
      <c r="AH31" s="57">
        <f t="shared" si="2"/>
        <v>0</v>
      </c>
    </row>
    <row r="32" spans="1:34" s="5" customFormat="1" ht="27.75" customHeight="1" x14ac:dyDescent="0.25">
      <c r="A32" s="6" t="s">
        <v>192</v>
      </c>
      <c r="B32" s="235" t="s">
        <v>191</v>
      </c>
      <c r="C32" s="236"/>
      <c r="D32" s="237"/>
      <c r="E32" s="57">
        <v>24</v>
      </c>
      <c r="F32" s="57">
        <v>11</v>
      </c>
      <c r="G32" s="57">
        <v>13</v>
      </c>
      <c r="H32" s="57">
        <v>0</v>
      </c>
      <c r="I32" s="57">
        <v>0</v>
      </c>
      <c r="J32" s="57">
        <v>16</v>
      </c>
      <c r="K32" s="57">
        <v>11</v>
      </c>
      <c r="L32" s="57">
        <v>4</v>
      </c>
      <c r="M32" s="57">
        <v>0</v>
      </c>
      <c r="N32" s="57">
        <v>9</v>
      </c>
      <c r="O32" s="57">
        <v>6</v>
      </c>
      <c r="P32" s="57">
        <v>0</v>
      </c>
      <c r="Q32" s="57">
        <v>1</v>
      </c>
      <c r="R32" s="57">
        <v>0</v>
      </c>
      <c r="S32" s="57">
        <v>2</v>
      </c>
      <c r="T32" s="57">
        <v>0</v>
      </c>
      <c r="U32" s="57">
        <v>2</v>
      </c>
      <c r="V32" s="57">
        <v>0</v>
      </c>
      <c r="W32" s="57">
        <v>1</v>
      </c>
      <c r="X32" s="57">
        <v>10</v>
      </c>
      <c r="Y32" s="57">
        <v>0</v>
      </c>
      <c r="Z32" s="57">
        <v>2</v>
      </c>
      <c r="AA32" s="57">
        <v>25</v>
      </c>
      <c r="AB32" s="57">
        <v>7</v>
      </c>
      <c r="AC32" s="58">
        <v>3</v>
      </c>
      <c r="AD32" s="58">
        <v>3</v>
      </c>
      <c r="AE32" s="57">
        <f t="shared" si="1"/>
        <v>6</v>
      </c>
      <c r="AF32" s="57"/>
      <c r="AG32" s="57"/>
      <c r="AH32" s="57">
        <f t="shared" si="2"/>
        <v>0</v>
      </c>
    </row>
    <row r="33" spans="1:34" s="5" customFormat="1" ht="27.75" customHeight="1" x14ac:dyDescent="0.25">
      <c r="A33" s="6" t="s">
        <v>190</v>
      </c>
      <c r="B33" s="236" t="s">
        <v>189</v>
      </c>
      <c r="C33" s="236"/>
      <c r="D33" s="236"/>
      <c r="E33" s="57">
        <v>0</v>
      </c>
      <c r="F33" s="57">
        <v>0</v>
      </c>
      <c r="G33" s="57">
        <v>0</v>
      </c>
      <c r="H33" s="57">
        <v>0</v>
      </c>
      <c r="I33" s="57">
        <v>0</v>
      </c>
      <c r="J33" s="57">
        <v>0</v>
      </c>
      <c r="K33" s="57">
        <v>0</v>
      </c>
      <c r="L33" s="57"/>
      <c r="M33" s="57">
        <v>0</v>
      </c>
      <c r="N33" s="57">
        <v>0</v>
      </c>
      <c r="O33" s="57">
        <v>0</v>
      </c>
      <c r="P33" s="57">
        <v>0</v>
      </c>
      <c r="Q33" s="57">
        <v>0</v>
      </c>
      <c r="R33" s="57">
        <v>0</v>
      </c>
      <c r="S33" s="57">
        <v>0</v>
      </c>
      <c r="T33" s="57">
        <v>0</v>
      </c>
      <c r="U33" s="57">
        <v>0</v>
      </c>
      <c r="V33" s="57">
        <v>0</v>
      </c>
      <c r="W33" s="57">
        <v>0</v>
      </c>
      <c r="X33" s="57">
        <v>0</v>
      </c>
      <c r="Y33" s="57">
        <v>0</v>
      </c>
      <c r="Z33" s="57">
        <v>0</v>
      </c>
      <c r="AA33" s="57">
        <v>0</v>
      </c>
      <c r="AB33" s="57">
        <v>0</v>
      </c>
      <c r="AC33" s="58"/>
      <c r="AD33" s="58"/>
      <c r="AE33" s="57">
        <f t="shared" si="1"/>
        <v>0</v>
      </c>
      <c r="AF33" s="57"/>
      <c r="AG33" s="57"/>
      <c r="AH33" s="57">
        <f t="shared" si="2"/>
        <v>0</v>
      </c>
    </row>
    <row r="34" spans="1:34" s="5" customFormat="1" ht="27.75" customHeight="1" x14ac:dyDescent="0.25">
      <c r="A34" s="6" t="s">
        <v>188</v>
      </c>
      <c r="B34" s="235" t="s">
        <v>187</v>
      </c>
      <c r="C34" s="236"/>
      <c r="D34" s="237"/>
      <c r="E34" s="57">
        <v>6</v>
      </c>
      <c r="F34" s="57">
        <v>2</v>
      </c>
      <c r="G34" s="57">
        <v>4</v>
      </c>
      <c r="H34" s="57">
        <v>0</v>
      </c>
      <c r="I34" s="57">
        <v>0</v>
      </c>
      <c r="J34" s="57">
        <v>13</v>
      </c>
      <c r="K34" s="57">
        <v>11</v>
      </c>
      <c r="L34" s="57">
        <v>2</v>
      </c>
      <c r="M34" s="57">
        <v>0</v>
      </c>
      <c r="N34" s="57">
        <v>7</v>
      </c>
      <c r="O34" s="57">
        <v>1</v>
      </c>
      <c r="P34" s="57">
        <v>0</v>
      </c>
      <c r="Q34" s="57">
        <v>3</v>
      </c>
      <c r="R34" s="57">
        <v>0</v>
      </c>
      <c r="S34" s="57">
        <v>3</v>
      </c>
      <c r="T34" s="57">
        <v>1</v>
      </c>
      <c r="U34" s="57">
        <v>2</v>
      </c>
      <c r="V34" s="57">
        <v>0</v>
      </c>
      <c r="W34" s="57">
        <v>0</v>
      </c>
      <c r="X34" s="57">
        <v>7</v>
      </c>
      <c r="Y34" s="57">
        <v>0</v>
      </c>
      <c r="Z34" s="57">
        <v>2</v>
      </c>
      <c r="AA34" s="57">
        <v>10</v>
      </c>
      <c r="AB34" s="57">
        <v>2</v>
      </c>
      <c r="AC34" s="58">
        <v>2</v>
      </c>
      <c r="AD34" s="58">
        <v>1</v>
      </c>
      <c r="AE34" s="57">
        <f t="shared" si="1"/>
        <v>3</v>
      </c>
      <c r="AF34" s="57"/>
      <c r="AG34" s="57">
        <v>1</v>
      </c>
      <c r="AH34" s="57">
        <f t="shared" si="2"/>
        <v>1</v>
      </c>
    </row>
    <row r="35" spans="1:34" s="5" customFormat="1" ht="27.75" customHeight="1" x14ac:dyDescent="0.25">
      <c r="A35" s="6" t="s">
        <v>186</v>
      </c>
      <c r="B35" s="130" t="s">
        <v>185</v>
      </c>
      <c r="C35" s="130"/>
      <c r="D35" s="130"/>
      <c r="E35" s="57">
        <v>106</v>
      </c>
      <c r="F35" s="57">
        <v>42</v>
      </c>
      <c r="G35" s="57">
        <v>63</v>
      </c>
      <c r="H35" s="57">
        <v>1</v>
      </c>
      <c r="I35" s="57">
        <v>0</v>
      </c>
      <c r="J35" s="57">
        <v>160</v>
      </c>
      <c r="K35" s="57">
        <v>130</v>
      </c>
      <c r="L35" s="57">
        <v>29</v>
      </c>
      <c r="M35" s="57">
        <v>0</v>
      </c>
      <c r="N35" s="57">
        <v>50</v>
      </c>
      <c r="O35" s="57">
        <v>15</v>
      </c>
      <c r="P35" s="57">
        <v>6</v>
      </c>
      <c r="Q35" s="57">
        <v>6</v>
      </c>
      <c r="R35" s="57">
        <v>1</v>
      </c>
      <c r="S35" s="57">
        <v>22</v>
      </c>
      <c r="T35" s="57">
        <v>2</v>
      </c>
      <c r="U35" s="57">
        <v>17</v>
      </c>
      <c r="V35" s="57">
        <v>3</v>
      </c>
      <c r="W35" s="57">
        <v>6</v>
      </c>
      <c r="X35" s="57">
        <v>56</v>
      </c>
      <c r="Y35" s="57">
        <v>0</v>
      </c>
      <c r="Z35" s="57">
        <v>39</v>
      </c>
      <c r="AA35" s="57">
        <v>179</v>
      </c>
      <c r="AB35" s="57">
        <v>46</v>
      </c>
      <c r="AC35" s="58">
        <v>2</v>
      </c>
      <c r="AD35" s="58">
        <v>4</v>
      </c>
      <c r="AE35" s="57">
        <f t="shared" si="1"/>
        <v>6</v>
      </c>
      <c r="AF35" s="57">
        <v>1</v>
      </c>
      <c r="AG35" s="57"/>
      <c r="AH35" s="57">
        <f t="shared" si="2"/>
        <v>1</v>
      </c>
    </row>
    <row r="36" spans="1:34" s="5" customFormat="1" ht="27.75" customHeight="1" x14ac:dyDescent="0.25">
      <c r="A36" s="6" t="s">
        <v>184</v>
      </c>
      <c r="B36" s="236" t="s">
        <v>183</v>
      </c>
      <c r="C36" s="236"/>
      <c r="D36" s="236"/>
      <c r="E36" s="57">
        <v>14</v>
      </c>
      <c r="F36" s="57">
        <v>5</v>
      </c>
      <c r="G36" s="57">
        <v>9</v>
      </c>
      <c r="H36" s="57">
        <v>0</v>
      </c>
      <c r="I36" s="57">
        <v>0</v>
      </c>
      <c r="J36" s="57">
        <v>8</v>
      </c>
      <c r="K36" s="57">
        <v>3</v>
      </c>
      <c r="L36" s="57">
        <v>5</v>
      </c>
      <c r="M36" s="57">
        <v>0</v>
      </c>
      <c r="N36" s="57">
        <v>3</v>
      </c>
      <c r="O36" s="57">
        <v>2</v>
      </c>
      <c r="P36" s="57">
        <v>0</v>
      </c>
      <c r="Q36" s="57">
        <v>0</v>
      </c>
      <c r="R36" s="57">
        <v>0</v>
      </c>
      <c r="S36" s="57">
        <v>1</v>
      </c>
      <c r="T36" s="57">
        <v>0</v>
      </c>
      <c r="U36" s="57">
        <v>1</v>
      </c>
      <c r="V36" s="57">
        <v>0</v>
      </c>
      <c r="W36" s="57">
        <v>0</v>
      </c>
      <c r="X36" s="57">
        <v>3</v>
      </c>
      <c r="Y36" s="57">
        <v>0</v>
      </c>
      <c r="Z36" s="57">
        <v>0</v>
      </c>
      <c r="AA36" s="57">
        <v>14</v>
      </c>
      <c r="AB36" s="57">
        <v>2</v>
      </c>
      <c r="AC36" s="58">
        <v>1</v>
      </c>
      <c r="AD36" s="58"/>
      <c r="AE36" s="57">
        <f t="shared" si="1"/>
        <v>1</v>
      </c>
      <c r="AF36" s="57"/>
      <c r="AG36" s="57"/>
      <c r="AH36" s="57">
        <f t="shared" si="2"/>
        <v>0</v>
      </c>
    </row>
    <row r="37" spans="1:34" s="5" customFormat="1" ht="51" customHeight="1" x14ac:dyDescent="0.25">
      <c r="A37" s="6" t="s">
        <v>182</v>
      </c>
      <c r="B37" s="235" t="s">
        <v>181</v>
      </c>
      <c r="C37" s="236"/>
      <c r="D37" s="236"/>
      <c r="E37" s="57">
        <v>13</v>
      </c>
      <c r="F37" s="57">
        <v>7</v>
      </c>
      <c r="G37" s="57">
        <v>5</v>
      </c>
      <c r="H37" s="57">
        <v>1</v>
      </c>
      <c r="I37" s="57">
        <v>0</v>
      </c>
      <c r="J37" s="57">
        <v>3</v>
      </c>
      <c r="K37" s="57">
        <v>2</v>
      </c>
      <c r="L37" s="57">
        <v>1</v>
      </c>
      <c r="M37" s="57">
        <v>0</v>
      </c>
      <c r="N37" s="57">
        <v>2</v>
      </c>
      <c r="O37" s="57">
        <v>1</v>
      </c>
      <c r="P37" s="57">
        <v>0</v>
      </c>
      <c r="Q37" s="57">
        <v>0</v>
      </c>
      <c r="R37" s="57">
        <v>0</v>
      </c>
      <c r="S37" s="57">
        <v>1</v>
      </c>
      <c r="T37" s="57">
        <v>0</v>
      </c>
      <c r="U37" s="57">
        <v>1</v>
      </c>
      <c r="V37" s="57">
        <v>0</v>
      </c>
      <c r="W37" s="57">
        <v>0</v>
      </c>
      <c r="X37" s="57">
        <v>2</v>
      </c>
      <c r="Y37" s="57">
        <v>0</v>
      </c>
      <c r="Z37" s="57">
        <v>6</v>
      </c>
      <c r="AA37" s="57">
        <v>12</v>
      </c>
      <c r="AB37" s="57">
        <v>7</v>
      </c>
      <c r="AC37" s="58">
        <v>2</v>
      </c>
      <c r="AD37" s="58"/>
      <c r="AE37" s="57">
        <f t="shared" si="1"/>
        <v>2</v>
      </c>
      <c r="AF37" s="57">
        <v>1</v>
      </c>
      <c r="AG37" s="57"/>
      <c r="AH37" s="57">
        <f t="shared" si="2"/>
        <v>1</v>
      </c>
    </row>
    <row r="38" spans="1:34" s="5" customFormat="1" ht="49.5" customHeight="1" x14ac:dyDescent="0.25">
      <c r="A38" s="6" t="s">
        <v>180</v>
      </c>
      <c r="B38" s="130" t="s">
        <v>1</v>
      </c>
      <c r="C38" s="130"/>
      <c r="D38" s="130"/>
      <c r="E38" s="57">
        <v>43</v>
      </c>
      <c r="F38" s="57">
        <v>21</v>
      </c>
      <c r="G38" s="57">
        <v>22</v>
      </c>
      <c r="H38" s="57">
        <v>0</v>
      </c>
      <c r="I38" s="57">
        <v>0</v>
      </c>
      <c r="J38" s="57">
        <v>35</v>
      </c>
      <c r="K38" s="57">
        <v>22</v>
      </c>
      <c r="L38" s="57">
        <v>12</v>
      </c>
      <c r="M38" s="57">
        <v>1</v>
      </c>
      <c r="N38" s="57">
        <v>19</v>
      </c>
      <c r="O38" s="57">
        <v>5</v>
      </c>
      <c r="P38" s="57">
        <v>2</v>
      </c>
      <c r="Q38" s="57">
        <v>6</v>
      </c>
      <c r="R38" s="57">
        <v>1</v>
      </c>
      <c r="S38" s="57">
        <v>5</v>
      </c>
      <c r="T38" s="57">
        <v>1</v>
      </c>
      <c r="U38" s="57">
        <v>4</v>
      </c>
      <c r="V38" s="57">
        <v>0</v>
      </c>
      <c r="W38" s="57">
        <v>2</v>
      </c>
      <c r="X38" s="57">
        <v>21</v>
      </c>
      <c r="Y38" s="57">
        <v>0</v>
      </c>
      <c r="Z38" s="57">
        <v>2</v>
      </c>
      <c r="AA38" s="57">
        <v>44</v>
      </c>
      <c r="AB38" s="57">
        <v>16</v>
      </c>
      <c r="AC38" s="58">
        <v>1</v>
      </c>
      <c r="AD38" s="58">
        <v>1</v>
      </c>
      <c r="AE38" s="57">
        <f t="shared" si="1"/>
        <v>2</v>
      </c>
      <c r="AF38" s="57">
        <v>1</v>
      </c>
      <c r="AG38" s="57"/>
      <c r="AH38" s="57">
        <f t="shared" si="2"/>
        <v>1</v>
      </c>
    </row>
    <row r="39" spans="1:34" s="5" customFormat="1" ht="58.5" customHeight="1" x14ac:dyDescent="0.25">
      <c r="A39" s="6" t="s">
        <v>179</v>
      </c>
      <c r="B39" s="247" t="s">
        <v>178</v>
      </c>
      <c r="C39" s="247"/>
      <c r="D39" s="247"/>
      <c r="E39" s="20">
        <f>SUM(E40:E50)</f>
        <v>41</v>
      </c>
      <c r="F39" s="20">
        <f t="shared" ref="F39:AH39" si="3">SUM(F40:F50)</f>
        <v>9</v>
      </c>
      <c r="G39" s="20">
        <f t="shared" si="3"/>
        <v>32</v>
      </c>
      <c r="H39" s="20">
        <f t="shared" si="3"/>
        <v>0</v>
      </c>
      <c r="I39" s="20">
        <f t="shared" si="3"/>
        <v>0</v>
      </c>
      <c r="J39" s="20">
        <f t="shared" si="3"/>
        <v>60</v>
      </c>
      <c r="K39" s="20">
        <f t="shared" si="3"/>
        <v>42</v>
      </c>
      <c r="L39" s="20">
        <f t="shared" si="3"/>
        <v>16</v>
      </c>
      <c r="M39" s="20">
        <f t="shared" si="3"/>
        <v>1</v>
      </c>
      <c r="N39" s="20">
        <f t="shared" si="3"/>
        <v>29</v>
      </c>
      <c r="O39" s="20">
        <f t="shared" si="3"/>
        <v>20</v>
      </c>
      <c r="P39" s="20">
        <f t="shared" si="3"/>
        <v>2</v>
      </c>
      <c r="Q39" s="20">
        <f t="shared" si="3"/>
        <v>5</v>
      </c>
      <c r="R39" s="20">
        <f t="shared" si="3"/>
        <v>0</v>
      </c>
      <c r="S39" s="20">
        <f t="shared" si="3"/>
        <v>2</v>
      </c>
      <c r="T39" s="20">
        <f t="shared" si="3"/>
        <v>0</v>
      </c>
      <c r="U39" s="20">
        <f t="shared" si="3"/>
        <v>2</v>
      </c>
      <c r="V39" s="20">
        <f t="shared" si="3"/>
        <v>0</v>
      </c>
      <c r="W39" s="20">
        <f t="shared" si="3"/>
        <v>0</v>
      </c>
      <c r="X39" s="20">
        <f t="shared" si="3"/>
        <v>29</v>
      </c>
      <c r="Y39" s="20">
        <f t="shared" si="3"/>
        <v>2</v>
      </c>
      <c r="Z39" s="20">
        <f t="shared" si="3"/>
        <v>2</v>
      </c>
      <c r="AA39" s="20">
        <f t="shared" si="3"/>
        <v>52</v>
      </c>
      <c r="AB39" s="20">
        <f t="shared" si="3"/>
        <v>7</v>
      </c>
      <c r="AC39" s="20">
        <f t="shared" si="3"/>
        <v>4</v>
      </c>
      <c r="AD39" s="20">
        <f t="shared" si="3"/>
        <v>0</v>
      </c>
      <c r="AE39" s="20">
        <f t="shared" si="3"/>
        <v>4</v>
      </c>
      <c r="AF39" s="20">
        <f t="shared" si="3"/>
        <v>0</v>
      </c>
      <c r="AG39" s="20">
        <f t="shared" si="3"/>
        <v>1</v>
      </c>
      <c r="AH39" s="20">
        <f t="shared" si="3"/>
        <v>1</v>
      </c>
    </row>
    <row r="40" spans="1:34" s="5" customFormat="1" ht="58.5" customHeight="1" x14ac:dyDescent="0.25">
      <c r="A40" s="6" t="s">
        <v>248</v>
      </c>
      <c r="B40" s="235" t="s">
        <v>177</v>
      </c>
      <c r="C40" s="236"/>
      <c r="D40" s="236"/>
      <c r="E40" s="57">
        <v>9</v>
      </c>
      <c r="F40" s="57">
        <v>3</v>
      </c>
      <c r="G40" s="57">
        <v>6</v>
      </c>
      <c r="H40" s="57">
        <v>0</v>
      </c>
      <c r="I40" s="57">
        <v>0</v>
      </c>
      <c r="J40" s="57">
        <v>2</v>
      </c>
      <c r="K40" s="57">
        <v>1</v>
      </c>
      <c r="L40" s="57">
        <v>1</v>
      </c>
      <c r="M40" s="57">
        <v>0</v>
      </c>
      <c r="N40" s="57">
        <v>1</v>
      </c>
      <c r="O40" s="57">
        <v>0</v>
      </c>
      <c r="P40" s="57">
        <v>0</v>
      </c>
      <c r="Q40" s="57">
        <v>1</v>
      </c>
      <c r="R40" s="57">
        <v>0</v>
      </c>
      <c r="S40" s="57">
        <v>0</v>
      </c>
      <c r="T40" s="57">
        <v>0</v>
      </c>
      <c r="U40" s="57">
        <v>0</v>
      </c>
      <c r="V40" s="57">
        <v>0</v>
      </c>
      <c r="W40" s="57">
        <v>0</v>
      </c>
      <c r="X40" s="57">
        <v>1</v>
      </c>
      <c r="Y40" s="57">
        <v>0</v>
      </c>
      <c r="Z40" s="57">
        <v>0</v>
      </c>
      <c r="AA40" s="57">
        <v>9</v>
      </c>
      <c r="AB40" s="57">
        <v>2</v>
      </c>
      <c r="AC40" s="57"/>
      <c r="AD40" s="57"/>
      <c r="AE40" s="57">
        <f t="shared" si="1"/>
        <v>0</v>
      </c>
      <c r="AF40" s="57"/>
      <c r="AG40" s="57"/>
      <c r="AH40" s="57">
        <f t="shared" si="2"/>
        <v>0</v>
      </c>
    </row>
    <row r="41" spans="1:34" s="5" customFormat="1" ht="31.5" customHeight="1" x14ac:dyDescent="0.25">
      <c r="A41" s="6" t="s">
        <v>176</v>
      </c>
      <c r="B41" s="130" t="s">
        <v>175</v>
      </c>
      <c r="C41" s="130"/>
      <c r="D41" s="130"/>
      <c r="E41" s="57">
        <v>0</v>
      </c>
      <c r="F41" s="57">
        <v>0</v>
      </c>
      <c r="G41" s="57">
        <v>0</v>
      </c>
      <c r="H41" s="57">
        <v>0</v>
      </c>
      <c r="I41" s="57">
        <v>0</v>
      </c>
      <c r="J41" s="57">
        <v>0</v>
      </c>
      <c r="K41" s="57">
        <v>0</v>
      </c>
      <c r="L41" s="57"/>
      <c r="M41" s="57">
        <v>0</v>
      </c>
      <c r="N41" s="57">
        <v>0</v>
      </c>
      <c r="O41" s="57">
        <v>0</v>
      </c>
      <c r="P41" s="57">
        <v>0</v>
      </c>
      <c r="Q41" s="57">
        <v>0</v>
      </c>
      <c r="R41" s="57">
        <v>0</v>
      </c>
      <c r="S41" s="57">
        <v>0</v>
      </c>
      <c r="T41" s="57">
        <v>0</v>
      </c>
      <c r="U41" s="57">
        <v>0</v>
      </c>
      <c r="V41" s="57">
        <v>0</v>
      </c>
      <c r="W41" s="57">
        <v>0</v>
      </c>
      <c r="X41" s="57">
        <v>0</v>
      </c>
      <c r="Y41" s="57">
        <v>0</v>
      </c>
      <c r="Z41" s="57">
        <v>0</v>
      </c>
      <c r="AA41" s="57">
        <v>0</v>
      </c>
      <c r="AB41" s="57">
        <v>0</v>
      </c>
      <c r="AC41" s="57"/>
      <c r="AD41" s="57"/>
      <c r="AE41" s="57">
        <f t="shared" si="1"/>
        <v>0</v>
      </c>
      <c r="AF41" s="57"/>
      <c r="AG41" s="57"/>
      <c r="AH41" s="57">
        <f t="shared" si="2"/>
        <v>0</v>
      </c>
    </row>
    <row r="42" spans="1:34" s="5" customFormat="1" ht="60.75" customHeight="1" x14ac:dyDescent="0.25">
      <c r="A42" s="6" t="s">
        <v>174</v>
      </c>
      <c r="B42" s="235" t="s">
        <v>173</v>
      </c>
      <c r="C42" s="236"/>
      <c r="D42" s="237"/>
      <c r="E42" s="57">
        <v>6</v>
      </c>
      <c r="F42" s="57">
        <v>0</v>
      </c>
      <c r="G42" s="57">
        <v>6</v>
      </c>
      <c r="H42" s="57">
        <v>0</v>
      </c>
      <c r="I42" s="57">
        <v>0</v>
      </c>
      <c r="J42" s="57">
        <v>6</v>
      </c>
      <c r="K42" s="57">
        <v>4</v>
      </c>
      <c r="L42" s="57">
        <v>2</v>
      </c>
      <c r="M42" s="57">
        <v>0</v>
      </c>
      <c r="N42" s="57">
        <v>1</v>
      </c>
      <c r="O42" s="57">
        <v>0</v>
      </c>
      <c r="P42" s="57">
        <v>0</v>
      </c>
      <c r="Q42" s="57">
        <v>0</v>
      </c>
      <c r="R42" s="57">
        <v>0</v>
      </c>
      <c r="S42" s="57">
        <v>1</v>
      </c>
      <c r="T42" s="57">
        <v>0</v>
      </c>
      <c r="U42" s="57">
        <v>1</v>
      </c>
      <c r="V42" s="57">
        <v>0</v>
      </c>
      <c r="W42" s="57">
        <v>0</v>
      </c>
      <c r="X42" s="57">
        <v>1</v>
      </c>
      <c r="Y42" s="57">
        <v>0</v>
      </c>
      <c r="Z42" s="57">
        <v>0</v>
      </c>
      <c r="AA42" s="57">
        <v>9</v>
      </c>
      <c r="AB42" s="57">
        <v>0</v>
      </c>
      <c r="AC42" s="57">
        <v>1</v>
      </c>
      <c r="AD42" s="57"/>
      <c r="AE42" s="57">
        <f t="shared" si="1"/>
        <v>1</v>
      </c>
      <c r="AF42" s="57"/>
      <c r="AG42" s="57"/>
      <c r="AH42" s="57">
        <f t="shared" si="2"/>
        <v>0</v>
      </c>
    </row>
    <row r="43" spans="1:34" s="5" customFormat="1" ht="28.5" customHeight="1" x14ac:dyDescent="0.25">
      <c r="A43" s="6" t="s">
        <v>172</v>
      </c>
      <c r="B43" s="235" t="s">
        <v>171</v>
      </c>
      <c r="C43" s="236"/>
      <c r="D43" s="237"/>
      <c r="E43" s="57">
        <v>6</v>
      </c>
      <c r="F43" s="57">
        <v>0</v>
      </c>
      <c r="G43" s="57">
        <v>6</v>
      </c>
      <c r="H43" s="57">
        <v>0</v>
      </c>
      <c r="I43" s="57">
        <v>0</v>
      </c>
      <c r="J43" s="57">
        <v>24</v>
      </c>
      <c r="K43" s="57">
        <v>24</v>
      </c>
      <c r="L43" s="57"/>
      <c r="M43" s="57">
        <v>0</v>
      </c>
      <c r="N43" s="57">
        <v>19</v>
      </c>
      <c r="O43" s="57">
        <v>18</v>
      </c>
      <c r="P43" s="57">
        <v>0</v>
      </c>
      <c r="Q43" s="57">
        <v>1</v>
      </c>
      <c r="R43" s="57">
        <v>0</v>
      </c>
      <c r="S43" s="57">
        <v>0</v>
      </c>
      <c r="T43" s="57">
        <v>0</v>
      </c>
      <c r="U43" s="57">
        <v>0</v>
      </c>
      <c r="V43" s="57">
        <v>0</v>
      </c>
      <c r="W43" s="57">
        <v>0</v>
      </c>
      <c r="X43" s="57">
        <v>19</v>
      </c>
      <c r="Y43" s="57">
        <v>0</v>
      </c>
      <c r="Z43" s="57">
        <v>0</v>
      </c>
      <c r="AA43" s="57">
        <v>11</v>
      </c>
      <c r="AB43" s="57">
        <v>0</v>
      </c>
      <c r="AC43" s="57"/>
      <c r="AD43" s="57"/>
      <c r="AE43" s="57">
        <f t="shared" si="1"/>
        <v>0</v>
      </c>
      <c r="AF43" s="57"/>
      <c r="AG43" s="57"/>
      <c r="AH43" s="57">
        <f t="shared" si="2"/>
        <v>0</v>
      </c>
    </row>
    <row r="44" spans="1:34" s="5" customFormat="1" ht="38.25" customHeight="1" x14ac:dyDescent="0.25">
      <c r="A44" s="6" t="s">
        <v>170</v>
      </c>
      <c r="B44" s="235" t="s">
        <v>169</v>
      </c>
      <c r="C44" s="236"/>
      <c r="D44" s="237"/>
      <c r="E44" s="57">
        <v>0</v>
      </c>
      <c r="F44" s="57">
        <v>0</v>
      </c>
      <c r="G44" s="57">
        <v>0</v>
      </c>
      <c r="H44" s="57">
        <v>0</v>
      </c>
      <c r="I44" s="57">
        <v>0</v>
      </c>
      <c r="J44" s="57">
        <v>0</v>
      </c>
      <c r="K44" s="57">
        <v>0</v>
      </c>
      <c r="L44" s="57"/>
      <c r="M44" s="57">
        <v>0</v>
      </c>
      <c r="N44" s="57">
        <v>0</v>
      </c>
      <c r="O44" s="57">
        <v>0</v>
      </c>
      <c r="P44" s="57">
        <v>0</v>
      </c>
      <c r="Q44" s="57">
        <v>0</v>
      </c>
      <c r="R44" s="57">
        <v>0</v>
      </c>
      <c r="S44" s="57">
        <v>0</v>
      </c>
      <c r="T44" s="57">
        <v>0</v>
      </c>
      <c r="U44" s="57">
        <v>0</v>
      </c>
      <c r="V44" s="57">
        <v>0</v>
      </c>
      <c r="W44" s="57">
        <v>0</v>
      </c>
      <c r="X44" s="57">
        <v>0</v>
      </c>
      <c r="Y44" s="57">
        <v>0</v>
      </c>
      <c r="Z44" s="57">
        <v>0</v>
      </c>
      <c r="AA44" s="57">
        <v>0</v>
      </c>
      <c r="AB44" s="57">
        <v>0</v>
      </c>
      <c r="AC44" s="57"/>
      <c r="AD44" s="57"/>
      <c r="AE44" s="57">
        <f t="shared" si="1"/>
        <v>0</v>
      </c>
      <c r="AF44" s="57"/>
      <c r="AG44" s="57"/>
      <c r="AH44" s="57">
        <f t="shared" si="2"/>
        <v>0</v>
      </c>
    </row>
    <row r="45" spans="1:34" s="5" customFormat="1" ht="38.25" customHeight="1" x14ac:dyDescent="0.25">
      <c r="A45" s="6" t="s">
        <v>168</v>
      </c>
      <c r="B45" s="235" t="s">
        <v>167</v>
      </c>
      <c r="C45" s="236"/>
      <c r="D45" s="237"/>
      <c r="E45" s="57">
        <v>12</v>
      </c>
      <c r="F45" s="57">
        <v>4</v>
      </c>
      <c r="G45" s="57">
        <v>8</v>
      </c>
      <c r="H45" s="57">
        <v>0</v>
      </c>
      <c r="I45" s="57">
        <v>0</v>
      </c>
      <c r="J45" s="57">
        <v>6</v>
      </c>
      <c r="K45" s="57">
        <v>5</v>
      </c>
      <c r="L45" s="57">
        <v>1</v>
      </c>
      <c r="M45" s="57">
        <v>0</v>
      </c>
      <c r="N45" s="57">
        <v>2</v>
      </c>
      <c r="O45" s="57">
        <v>0</v>
      </c>
      <c r="P45" s="57">
        <v>1</v>
      </c>
      <c r="Q45" s="57">
        <v>0</v>
      </c>
      <c r="R45" s="57">
        <v>0</v>
      </c>
      <c r="S45" s="57">
        <v>1</v>
      </c>
      <c r="T45" s="57">
        <v>0</v>
      </c>
      <c r="U45" s="57">
        <v>1</v>
      </c>
      <c r="V45" s="57">
        <v>0</v>
      </c>
      <c r="W45" s="57">
        <v>0</v>
      </c>
      <c r="X45" s="57">
        <v>2</v>
      </c>
      <c r="Y45" s="57">
        <v>1</v>
      </c>
      <c r="Z45" s="57">
        <v>1</v>
      </c>
      <c r="AA45" s="57">
        <v>14</v>
      </c>
      <c r="AB45" s="57">
        <v>4</v>
      </c>
      <c r="AC45" s="57"/>
      <c r="AD45" s="57"/>
      <c r="AE45" s="57">
        <f t="shared" si="1"/>
        <v>0</v>
      </c>
      <c r="AF45" s="57"/>
      <c r="AG45" s="57"/>
      <c r="AH45" s="57">
        <f t="shared" si="2"/>
        <v>0</v>
      </c>
    </row>
    <row r="46" spans="1:34" s="5" customFormat="1" ht="33.75" customHeight="1" x14ac:dyDescent="0.25">
      <c r="A46" s="6" t="s">
        <v>166</v>
      </c>
      <c r="B46" s="235" t="s">
        <v>165</v>
      </c>
      <c r="C46" s="236"/>
      <c r="D46" s="237"/>
      <c r="E46" s="57">
        <v>0</v>
      </c>
      <c r="F46" s="57">
        <v>0</v>
      </c>
      <c r="G46" s="57">
        <v>0</v>
      </c>
      <c r="H46" s="57">
        <v>0</v>
      </c>
      <c r="I46" s="57">
        <v>0</v>
      </c>
      <c r="J46" s="57">
        <v>3</v>
      </c>
      <c r="K46" s="57">
        <v>0</v>
      </c>
      <c r="L46" s="57">
        <v>3</v>
      </c>
      <c r="M46" s="57">
        <v>0</v>
      </c>
      <c r="N46" s="57">
        <v>0</v>
      </c>
      <c r="O46" s="57">
        <v>0</v>
      </c>
      <c r="P46" s="57">
        <v>0</v>
      </c>
      <c r="Q46" s="57">
        <v>0</v>
      </c>
      <c r="R46" s="57">
        <v>0</v>
      </c>
      <c r="S46" s="57">
        <v>0</v>
      </c>
      <c r="T46" s="57">
        <v>0</v>
      </c>
      <c r="U46" s="57">
        <v>0</v>
      </c>
      <c r="V46" s="57">
        <v>0</v>
      </c>
      <c r="W46" s="57">
        <v>0</v>
      </c>
      <c r="X46" s="57">
        <v>0</v>
      </c>
      <c r="Y46" s="57">
        <v>0</v>
      </c>
      <c r="Z46" s="57">
        <v>0</v>
      </c>
      <c r="AA46" s="57">
        <v>0</v>
      </c>
      <c r="AB46" s="57">
        <v>0</v>
      </c>
      <c r="AC46" s="57"/>
      <c r="AD46" s="57"/>
      <c r="AE46" s="57">
        <f t="shared" si="1"/>
        <v>0</v>
      </c>
      <c r="AF46" s="57"/>
      <c r="AG46" s="57"/>
      <c r="AH46" s="57">
        <f t="shared" si="2"/>
        <v>0</v>
      </c>
    </row>
    <row r="47" spans="1:34" s="5" customFormat="1" ht="33.75" customHeight="1" x14ac:dyDescent="0.25">
      <c r="A47" s="6" t="s">
        <v>164</v>
      </c>
      <c r="B47" s="235" t="s">
        <v>163</v>
      </c>
      <c r="C47" s="236"/>
      <c r="D47" s="237"/>
      <c r="E47" s="57">
        <v>0</v>
      </c>
      <c r="F47" s="57">
        <v>0</v>
      </c>
      <c r="G47" s="57">
        <v>0</v>
      </c>
      <c r="H47" s="57">
        <v>0</v>
      </c>
      <c r="I47" s="57">
        <v>0</v>
      </c>
      <c r="J47" s="57">
        <v>0</v>
      </c>
      <c r="K47" s="57">
        <v>0</v>
      </c>
      <c r="L47" s="57"/>
      <c r="M47" s="57">
        <v>0</v>
      </c>
      <c r="N47" s="57">
        <v>0</v>
      </c>
      <c r="O47" s="57">
        <v>0</v>
      </c>
      <c r="P47" s="57">
        <v>0</v>
      </c>
      <c r="Q47" s="57">
        <v>0</v>
      </c>
      <c r="R47" s="57">
        <v>0</v>
      </c>
      <c r="S47" s="57">
        <v>0</v>
      </c>
      <c r="T47" s="57">
        <v>0</v>
      </c>
      <c r="U47" s="57">
        <v>0</v>
      </c>
      <c r="V47" s="57">
        <v>0</v>
      </c>
      <c r="W47" s="57">
        <v>0</v>
      </c>
      <c r="X47" s="57">
        <v>0</v>
      </c>
      <c r="Y47" s="57">
        <v>0</v>
      </c>
      <c r="Z47" s="57">
        <v>0</v>
      </c>
      <c r="AA47" s="57">
        <v>0</v>
      </c>
      <c r="AB47" s="57">
        <v>0</v>
      </c>
      <c r="AC47" s="57"/>
      <c r="AD47" s="57"/>
      <c r="AE47" s="57">
        <f t="shared" si="1"/>
        <v>0</v>
      </c>
      <c r="AF47" s="57"/>
      <c r="AG47" s="57"/>
      <c r="AH47" s="57">
        <f t="shared" si="2"/>
        <v>0</v>
      </c>
    </row>
    <row r="48" spans="1:34" s="5" customFormat="1" ht="33.75" customHeight="1" x14ac:dyDescent="0.25">
      <c r="A48" s="6" t="s">
        <v>162</v>
      </c>
      <c r="B48" s="235" t="s">
        <v>161</v>
      </c>
      <c r="C48" s="236"/>
      <c r="D48" s="237"/>
      <c r="E48" s="57">
        <v>2</v>
      </c>
      <c r="F48" s="57">
        <v>1</v>
      </c>
      <c r="G48" s="57">
        <v>1</v>
      </c>
      <c r="H48" s="57">
        <v>0</v>
      </c>
      <c r="I48" s="57">
        <v>0</v>
      </c>
      <c r="J48" s="57">
        <v>9</v>
      </c>
      <c r="K48" s="57">
        <v>2</v>
      </c>
      <c r="L48" s="57">
        <v>6</v>
      </c>
      <c r="M48" s="57">
        <v>0</v>
      </c>
      <c r="N48" s="57">
        <v>1</v>
      </c>
      <c r="O48" s="57">
        <v>0</v>
      </c>
      <c r="P48" s="57">
        <v>0</v>
      </c>
      <c r="Q48" s="57">
        <v>1</v>
      </c>
      <c r="R48" s="57">
        <v>0</v>
      </c>
      <c r="S48" s="57">
        <v>0</v>
      </c>
      <c r="T48" s="57">
        <v>0</v>
      </c>
      <c r="U48" s="57">
        <v>0</v>
      </c>
      <c r="V48" s="57">
        <v>0</v>
      </c>
      <c r="W48" s="57">
        <v>0</v>
      </c>
      <c r="X48" s="57">
        <v>1</v>
      </c>
      <c r="Y48" s="57">
        <v>0</v>
      </c>
      <c r="Z48" s="57">
        <v>1</v>
      </c>
      <c r="AA48" s="57">
        <v>3</v>
      </c>
      <c r="AB48" s="57">
        <v>1</v>
      </c>
      <c r="AC48" s="57"/>
      <c r="AD48" s="57"/>
      <c r="AE48" s="57">
        <f t="shared" si="1"/>
        <v>0</v>
      </c>
      <c r="AF48" s="57"/>
      <c r="AG48" s="57"/>
      <c r="AH48" s="57">
        <f t="shared" si="2"/>
        <v>0</v>
      </c>
    </row>
    <row r="49" spans="1:34" s="5" customFormat="1" ht="33.75" customHeight="1" x14ac:dyDescent="0.25">
      <c r="A49" s="6" t="s">
        <v>160</v>
      </c>
      <c r="B49" s="235" t="s">
        <v>159</v>
      </c>
      <c r="C49" s="236"/>
      <c r="D49" s="237"/>
      <c r="E49" s="57">
        <v>1</v>
      </c>
      <c r="F49" s="57">
        <v>0</v>
      </c>
      <c r="G49" s="57">
        <v>1</v>
      </c>
      <c r="H49" s="57">
        <v>0</v>
      </c>
      <c r="I49" s="57">
        <v>0</v>
      </c>
      <c r="J49" s="57">
        <v>0</v>
      </c>
      <c r="K49" s="57">
        <v>0</v>
      </c>
      <c r="L49" s="57"/>
      <c r="M49" s="57">
        <v>0</v>
      </c>
      <c r="N49" s="57">
        <v>1</v>
      </c>
      <c r="O49" s="57">
        <v>1</v>
      </c>
      <c r="P49" s="57">
        <v>0</v>
      </c>
      <c r="Q49" s="57">
        <v>0</v>
      </c>
      <c r="R49" s="57">
        <v>0</v>
      </c>
      <c r="S49" s="57">
        <v>0</v>
      </c>
      <c r="T49" s="57">
        <v>0</v>
      </c>
      <c r="U49" s="57">
        <v>0</v>
      </c>
      <c r="V49" s="57">
        <v>0</v>
      </c>
      <c r="W49" s="57">
        <v>0</v>
      </c>
      <c r="X49" s="57">
        <v>1</v>
      </c>
      <c r="Y49" s="57">
        <v>0</v>
      </c>
      <c r="Z49" s="57">
        <v>0</v>
      </c>
      <c r="AA49" s="57">
        <v>0</v>
      </c>
      <c r="AB49" s="57">
        <v>0</v>
      </c>
      <c r="AC49" s="57"/>
      <c r="AD49" s="57"/>
      <c r="AE49" s="57">
        <f t="shared" si="1"/>
        <v>0</v>
      </c>
      <c r="AF49" s="57"/>
      <c r="AG49" s="57"/>
      <c r="AH49" s="57">
        <f t="shared" si="2"/>
        <v>0</v>
      </c>
    </row>
    <row r="50" spans="1:34" s="5" customFormat="1" ht="33.75" customHeight="1" x14ac:dyDescent="0.25">
      <c r="A50" s="6" t="s">
        <v>158</v>
      </c>
      <c r="B50" s="235" t="s">
        <v>1</v>
      </c>
      <c r="C50" s="236"/>
      <c r="D50" s="237"/>
      <c r="E50" s="57">
        <v>5</v>
      </c>
      <c r="F50" s="57">
        <v>1</v>
      </c>
      <c r="G50" s="57">
        <v>4</v>
      </c>
      <c r="H50" s="57">
        <v>0</v>
      </c>
      <c r="I50" s="57">
        <v>0</v>
      </c>
      <c r="J50" s="57">
        <v>10</v>
      </c>
      <c r="K50" s="57">
        <v>6</v>
      </c>
      <c r="L50" s="57">
        <v>3</v>
      </c>
      <c r="M50" s="57">
        <v>1</v>
      </c>
      <c r="N50" s="57">
        <v>4</v>
      </c>
      <c r="O50" s="57">
        <v>1</v>
      </c>
      <c r="P50" s="57">
        <v>1</v>
      </c>
      <c r="Q50" s="57">
        <v>2</v>
      </c>
      <c r="R50" s="57">
        <v>0</v>
      </c>
      <c r="S50" s="57">
        <v>0</v>
      </c>
      <c r="T50" s="57">
        <v>0</v>
      </c>
      <c r="U50" s="57">
        <v>0</v>
      </c>
      <c r="V50" s="57">
        <v>0</v>
      </c>
      <c r="W50" s="57">
        <v>0</v>
      </c>
      <c r="X50" s="57">
        <v>4</v>
      </c>
      <c r="Y50" s="57">
        <v>1</v>
      </c>
      <c r="Z50" s="57">
        <v>0</v>
      </c>
      <c r="AA50" s="57">
        <v>6</v>
      </c>
      <c r="AB50" s="57">
        <v>0</v>
      </c>
      <c r="AC50" s="57">
        <v>3</v>
      </c>
      <c r="AD50" s="57"/>
      <c r="AE50" s="57">
        <f t="shared" si="1"/>
        <v>3</v>
      </c>
      <c r="AF50" s="57"/>
      <c r="AG50" s="57">
        <v>1</v>
      </c>
      <c r="AH50" s="57">
        <f t="shared" si="2"/>
        <v>1</v>
      </c>
    </row>
    <row r="51" spans="1:34" s="5" customFormat="1" ht="59.25" customHeight="1" x14ac:dyDescent="0.25">
      <c r="A51" s="6" t="s">
        <v>157</v>
      </c>
      <c r="B51" s="248" t="s">
        <v>156</v>
      </c>
      <c r="C51" s="249"/>
      <c r="D51" s="250"/>
      <c r="E51" s="96">
        <f>SUM(E52:E58)</f>
        <v>13</v>
      </c>
      <c r="F51" s="96">
        <f t="shared" ref="F51:AH51" si="4">SUM(F52:F58)</f>
        <v>4</v>
      </c>
      <c r="G51" s="96">
        <f t="shared" si="4"/>
        <v>9</v>
      </c>
      <c r="H51" s="96">
        <f t="shared" si="4"/>
        <v>0</v>
      </c>
      <c r="I51" s="96">
        <f t="shared" si="4"/>
        <v>0</v>
      </c>
      <c r="J51" s="96">
        <f t="shared" si="4"/>
        <v>5</v>
      </c>
      <c r="K51" s="96">
        <f t="shared" si="4"/>
        <v>4</v>
      </c>
      <c r="L51" s="96">
        <f t="shared" si="4"/>
        <v>0</v>
      </c>
      <c r="M51" s="96">
        <f t="shared" si="4"/>
        <v>0</v>
      </c>
      <c r="N51" s="96">
        <f t="shared" si="4"/>
        <v>6</v>
      </c>
      <c r="O51" s="96">
        <f t="shared" si="4"/>
        <v>2</v>
      </c>
      <c r="P51" s="96">
        <f t="shared" si="4"/>
        <v>0</v>
      </c>
      <c r="Q51" s="96">
        <f t="shared" si="4"/>
        <v>0</v>
      </c>
      <c r="R51" s="96">
        <f t="shared" si="4"/>
        <v>1</v>
      </c>
      <c r="S51" s="96">
        <f t="shared" si="4"/>
        <v>3</v>
      </c>
      <c r="T51" s="96">
        <f t="shared" si="4"/>
        <v>0</v>
      </c>
      <c r="U51" s="96">
        <f t="shared" si="4"/>
        <v>3</v>
      </c>
      <c r="V51" s="96">
        <f t="shared" si="4"/>
        <v>0</v>
      </c>
      <c r="W51" s="96">
        <f t="shared" si="4"/>
        <v>0</v>
      </c>
      <c r="X51" s="96">
        <f t="shared" si="4"/>
        <v>6</v>
      </c>
      <c r="Y51" s="96">
        <f t="shared" si="4"/>
        <v>0</v>
      </c>
      <c r="Z51" s="96">
        <f t="shared" si="4"/>
        <v>0</v>
      </c>
      <c r="AA51" s="96">
        <f t="shared" si="4"/>
        <v>11</v>
      </c>
      <c r="AB51" s="96">
        <f t="shared" si="4"/>
        <v>3</v>
      </c>
      <c r="AC51" s="96">
        <f t="shared" si="4"/>
        <v>0</v>
      </c>
      <c r="AD51" s="96">
        <f t="shared" si="4"/>
        <v>0</v>
      </c>
      <c r="AE51" s="96">
        <f t="shared" si="4"/>
        <v>0</v>
      </c>
      <c r="AF51" s="96">
        <f t="shared" si="4"/>
        <v>0</v>
      </c>
      <c r="AG51" s="96">
        <f t="shared" si="4"/>
        <v>0</v>
      </c>
      <c r="AH51" s="96">
        <f t="shared" si="4"/>
        <v>0</v>
      </c>
    </row>
    <row r="52" spans="1:34" s="5" customFormat="1" ht="33.75" customHeight="1" x14ac:dyDescent="0.25">
      <c r="A52" s="6" t="s">
        <v>155</v>
      </c>
      <c r="B52" s="235" t="s">
        <v>154</v>
      </c>
      <c r="C52" s="236"/>
      <c r="D52" s="237"/>
      <c r="E52" s="57">
        <v>0</v>
      </c>
      <c r="F52" s="57">
        <v>0</v>
      </c>
      <c r="G52" s="57">
        <v>0</v>
      </c>
      <c r="H52" s="57">
        <v>0</v>
      </c>
      <c r="I52" s="57">
        <v>0</v>
      </c>
      <c r="J52" s="57">
        <v>0</v>
      </c>
      <c r="K52" s="57">
        <v>0</v>
      </c>
      <c r="L52" s="57"/>
      <c r="M52" s="57">
        <v>0</v>
      </c>
      <c r="N52" s="57">
        <v>0</v>
      </c>
      <c r="O52" s="57">
        <v>0</v>
      </c>
      <c r="P52" s="57">
        <v>0</v>
      </c>
      <c r="Q52" s="57">
        <v>0</v>
      </c>
      <c r="R52" s="57">
        <v>0</v>
      </c>
      <c r="S52" s="57">
        <v>0</v>
      </c>
      <c r="T52" s="57">
        <v>0</v>
      </c>
      <c r="U52" s="57">
        <v>0</v>
      </c>
      <c r="V52" s="57">
        <v>0</v>
      </c>
      <c r="W52" s="57">
        <v>0</v>
      </c>
      <c r="X52" s="57">
        <v>0</v>
      </c>
      <c r="Y52" s="57">
        <v>0</v>
      </c>
      <c r="Z52" s="57">
        <v>0</v>
      </c>
      <c r="AA52" s="57">
        <v>0</v>
      </c>
      <c r="AB52" s="57">
        <v>0</v>
      </c>
      <c r="AC52" s="57"/>
      <c r="AD52" s="57"/>
      <c r="AE52" s="57">
        <f t="shared" si="1"/>
        <v>0</v>
      </c>
      <c r="AF52" s="57"/>
      <c r="AG52" s="57"/>
      <c r="AH52" s="57">
        <f t="shared" si="2"/>
        <v>0</v>
      </c>
    </row>
    <row r="53" spans="1:34" s="5" customFormat="1" ht="33.75" customHeight="1" x14ac:dyDescent="0.25">
      <c r="A53" s="6" t="s">
        <v>153</v>
      </c>
      <c r="B53" s="235" t="s">
        <v>152</v>
      </c>
      <c r="C53" s="236"/>
      <c r="D53" s="237"/>
      <c r="E53" s="57">
        <v>0</v>
      </c>
      <c r="F53" s="57">
        <v>0</v>
      </c>
      <c r="G53" s="57">
        <v>0</v>
      </c>
      <c r="H53" s="57">
        <v>0</v>
      </c>
      <c r="I53" s="57">
        <v>0</v>
      </c>
      <c r="J53" s="57">
        <v>0</v>
      </c>
      <c r="K53" s="57">
        <v>0</v>
      </c>
      <c r="L53" s="57"/>
      <c r="M53" s="57">
        <v>0</v>
      </c>
      <c r="N53" s="57">
        <v>0</v>
      </c>
      <c r="O53" s="57">
        <v>0</v>
      </c>
      <c r="P53" s="57">
        <v>0</v>
      </c>
      <c r="Q53" s="57">
        <v>0</v>
      </c>
      <c r="R53" s="57">
        <v>0</v>
      </c>
      <c r="S53" s="57">
        <v>0</v>
      </c>
      <c r="T53" s="57">
        <v>0</v>
      </c>
      <c r="U53" s="57">
        <v>0</v>
      </c>
      <c r="V53" s="57">
        <v>0</v>
      </c>
      <c r="W53" s="57">
        <v>0</v>
      </c>
      <c r="X53" s="57">
        <v>0</v>
      </c>
      <c r="Y53" s="57">
        <v>0</v>
      </c>
      <c r="Z53" s="57">
        <v>0</v>
      </c>
      <c r="AA53" s="57">
        <v>0</v>
      </c>
      <c r="AB53" s="57">
        <v>0</v>
      </c>
      <c r="AC53" s="57"/>
      <c r="AD53" s="57"/>
      <c r="AE53" s="57">
        <f t="shared" si="1"/>
        <v>0</v>
      </c>
      <c r="AF53" s="57"/>
      <c r="AG53" s="57"/>
      <c r="AH53" s="57">
        <f t="shared" si="2"/>
        <v>0</v>
      </c>
    </row>
    <row r="54" spans="1:34" s="8" customFormat="1" ht="59.25" customHeight="1" x14ac:dyDescent="0.25">
      <c r="A54" s="6" t="s">
        <v>151</v>
      </c>
      <c r="B54" s="235" t="s">
        <v>150</v>
      </c>
      <c r="C54" s="236"/>
      <c r="D54" s="237"/>
      <c r="E54" s="57">
        <v>0</v>
      </c>
      <c r="F54" s="57">
        <v>0</v>
      </c>
      <c r="G54" s="57">
        <v>0</v>
      </c>
      <c r="H54" s="57">
        <v>0</v>
      </c>
      <c r="I54" s="57">
        <v>0</v>
      </c>
      <c r="J54" s="57">
        <v>0</v>
      </c>
      <c r="K54" s="57">
        <v>0</v>
      </c>
      <c r="L54" s="57"/>
      <c r="M54" s="57">
        <v>0</v>
      </c>
      <c r="N54" s="57">
        <v>0</v>
      </c>
      <c r="O54" s="57">
        <v>0</v>
      </c>
      <c r="P54" s="57">
        <v>0</v>
      </c>
      <c r="Q54" s="57">
        <v>0</v>
      </c>
      <c r="R54" s="57">
        <v>0</v>
      </c>
      <c r="S54" s="57">
        <v>0</v>
      </c>
      <c r="T54" s="57">
        <v>0</v>
      </c>
      <c r="U54" s="57">
        <v>0</v>
      </c>
      <c r="V54" s="57">
        <v>0</v>
      </c>
      <c r="W54" s="57">
        <v>0</v>
      </c>
      <c r="X54" s="57">
        <v>0</v>
      </c>
      <c r="Y54" s="57">
        <v>0</v>
      </c>
      <c r="Z54" s="57">
        <v>0</v>
      </c>
      <c r="AA54" s="57">
        <v>0</v>
      </c>
      <c r="AB54" s="57">
        <v>0</v>
      </c>
      <c r="AC54" s="57"/>
      <c r="AD54" s="57"/>
      <c r="AE54" s="57">
        <f t="shared" si="1"/>
        <v>0</v>
      </c>
      <c r="AF54" s="57"/>
      <c r="AG54" s="57"/>
      <c r="AH54" s="57">
        <f t="shared" si="2"/>
        <v>0</v>
      </c>
    </row>
    <row r="55" spans="1:34" s="5" customFormat="1" ht="35.25" customHeight="1" x14ac:dyDescent="0.25">
      <c r="A55" s="6" t="s">
        <v>149</v>
      </c>
      <c r="B55" s="235" t="s">
        <v>148</v>
      </c>
      <c r="C55" s="236"/>
      <c r="D55" s="237"/>
      <c r="E55" s="57">
        <v>0</v>
      </c>
      <c r="F55" s="57">
        <v>0</v>
      </c>
      <c r="G55" s="57">
        <v>0</v>
      </c>
      <c r="H55" s="57">
        <v>0</v>
      </c>
      <c r="I55" s="57">
        <v>0</v>
      </c>
      <c r="J55" s="57">
        <v>0</v>
      </c>
      <c r="K55" s="57">
        <v>0</v>
      </c>
      <c r="L55" s="57"/>
      <c r="M55" s="57">
        <v>0</v>
      </c>
      <c r="N55" s="57">
        <v>0</v>
      </c>
      <c r="O55" s="57">
        <v>0</v>
      </c>
      <c r="P55" s="57">
        <v>0</v>
      </c>
      <c r="Q55" s="57">
        <v>0</v>
      </c>
      <c r="R55" s="57">
        <v>0</v>
      </c>
      <c r="S55" s="57">
        <v>0</v>
      </c>
      <c r="T55" s="57">
        <v>0</v>
      </c>
      <c r="U55" s="57">
        <v>0</v>
      </c>
      <c r="V55" s="57">
        <v>0</v>
      </c>
      <c r="W55" s="57">
        <v>0</v>
      </c>
      <c r="X55" s="57">
        <v>0</v>
      </c>
      <c r="Y55" s="57">
        <v>0</v>
      </c>
      <c r="Z55" s="57">
        <v>0</v>
      </c>
      <c r="AA55" s="57">
        <v>0</v>
      </c>
      <c r="AB55" s="57">
        <v>0</v>
      </c>
      <c r="AC55" s="57"/>
      <c r="AD55" s="57"/>
      <c r="AE55" s="57">
        <f t="shared" si="1"/>
        <v>0</v>
      </c>
      <c r="AF55" s="57"/>
      <c r="AG55" s="57"/>
      <c r="AH55" s="57">
        <f t="shared" si="2"/>
        <v>0</v>
      </c>
    </row>
    <row r="56" spans="1:34" s="5" customFormat="1" ht="35.25" customHeight="1" x14ac:dyDescent="0.25">
      <c r="A56" s="6" t="s">
        <v>147</v>
      </c>
      <c r="B56" s="235" t="s">
        <v>146</v>
      </c>
      <c r="C56" s="236"/>
      <c r="D56" s="237"/>
      <c r="E56" s="57">
        <v>0</v>
      </c>
      <c r="F56" s="57">
        <v>0</v>
      </c>
      <c r="G56" s="57">
        <v>0</v>
      </c>
      <c r="H56" s="57">
        <v>0</v>
      </c>
      <c r="I56" s="57">
        <v>0</v>
      </c>
      <c r="J56" s="57">
        <v>0</v>
      </c>
      <c r="K56" s="57">
        <v>0</v>
      </c>
      <c r="L56" s="57"/>
      <c r="M56" s="57">
        <v>0</v>
      </c>
      <c r="N56" s="57">
        <v>0</v>
      </c>
      <c r="O56" s="57">
        <v>0</v>
      </c>
      <c r="P56" s="57">
        <v>0</v>
      </c>
      <c r="Q56" s="57">
        <v>0</v>
      </c>
      <c r="R56" s="57">
        <v>0</v>
      </c>
      <c r="S56" s="57">
        <v>0</v>
      </c>
      <c r="T56" s="57">
        <v>0</v>
      </c>
      <c r="U56" s="57">
        <v>0</v>
      </c>
      <c r="V56" s="57">
        <v>0</v>
      </c>
      <c r="W56" s="57">
        <v>0</v>
      </c>
      <c r="X56" s="57">
        <v>0</v>
      </c>
      <c r="Y56" s="57">
        <v>0</v>
      </c>
      <c r="Z56" s="57">
        <v>0</v>
      </c>
      <c r="AA56" s="57">
        <v>0</v>
      </c>
      <c r="AB56" s="57">
        <v>0</v>
      </c>
      <c r="AC56" s="57"/>
      <c r="AD56" s="57"/>
      <c r="AE56" s="57">
        <f t="shared" si="1"/>
        <v>0</v>
      </c>
      <c r="AF56" s="57"/>
      <c r="AG56" s="57"/>
      <c r="AH56" s="57">
        <f t="shared" si="2"/>
        <v>0</v>
      </c>
    </row>
    <row r="57" spans="1:34" s="5" customFormat="1" ht="35.25" customHeight="1" x14ac:dyDescent="0.25">
      <c r="A57" s="6" t="s">
        <v>145</v>
      </c>
      <c r="B57" s="235" t="s">
        <v>144</v>
      </c>
      <c r="C57" s="236"/>
      <c r="D57" s="237"/>
      <c r="E57" s="57">
        <v>2</v>
      </c>
      <c r="F57" s="57">
        <v>1</v>
      </c>
      <c r="G57" s="57">
        <v>1</v>
      </c>
      <c r="H57" s="57">
        <v>0</v>
      </c>
      <c r="I57" s="57">
        <v>0</v>
      </c>
      <c r="J57" s="57">
        <v>0</v>
      </c>
      <c r="K57" s="57">
        <v>0</v>
      </c>
      <c r="L57" s="57"/>
      <c r="M57" s="57">
        <v>0</v>
      </c>
      <c r="N57" s="57">
        <v>0</v>
      </c>
      <c r="O57" s="57">
        <v>0</v>
      </c>
      <c r="P57" s="57">
        <v>0</v>
      </c>
      <c r="Q57" s="57">
        <v>0</v>
      </c>
      <c r="R57" s="57">
        <v>0</v>
      </c>
      <c r="S57" s="57">
        <v>0</v>
      </c>
      <c r="T57" s="57">
        <v>0</v>
      </c>
      <c r="U57" s="57">
        <v>0</v>
      </c>
      <c r="V57" s="57">
        <v>0</v>
      </c>
      <c r="W57" s="57">
        <v>0</v>
      </c>
      <c r="X57" s="57">
        <v>0</v>
      </c>
      <c r="Y57" s="57">
        <v>0</v>
      </c>
      <c r="Z57" s="57">
        <v>0</v>
      </c>
      <c r="AA57" s="57">
        <v>2</v>
      </c>
      <c r="AB57" s="57">
        <v>1</v>
      </c>
      <c r="AC57" s="57"/>
      <c r="AD57" s="57"/>
      <c r="AE57" s="57">
        <f t="shared" si="1"/>
        <v>0</v>
      </c>
      <c r="AF57" s="57"/>
      <c r="AG57" s="57"/>
      <c r="AH57" s="57">
        <f t="shared" si="2"/>
        <v>0</v>
      </c>
    </row>
    <row r="58" spans="1:34" s="5" customFormat="1" ht="35.25" customHeight="1" x14ac:dyDescent="0.25">
      <c r="A58" s="6" t="s">
        <v>143</v>
      </c>
      <c r="B58" s="235" t="s">
        <v>1</v>
      </c>
      <c r="C58" s="236"/>
      <c r="D58" s="237"/>
      <c r="E58" s="57">
        <v>11</v>
      </c>
      <c r="F58" s="57">
        <v>3</v>
      </c>
      <c r="G58" s="57">
        <v>8</v>
      </c>
      <c r="H58" s="57">
        <v>0</v>
      </c>
      <c r="I58" s="57">
        <v>0</v>
      </c>
      <c r="J58" s="57">
        <v>5</v>
      </c>
      <c r="K58" s="57">
        <v>4</v>
      </c>
      <c r="L58" s="57"/>
      <c r="M58" s="57">
        <v>0</v>
      </c>
      <c r="N58" s="57">
        <v>6</v>
      </c>
      <c r="O58" s="57">
        <v>2</v>
      </c>
      <c r="P58" s="57">
        <v>0</v>
      </c>
      <c r="Q58" s="57">
        <v>0</v>
      </c>
      <c r="R58" s="57">
        <v>1</v>
      </c>
      <c r="S58" s="57">
        <v>3</v>
      </c>
      <c r="T58" s="57">
        <v>0</v>
      </c>
      <c r="U58" s="57">
        <v>3</v>
      </c>
      <c r="V58" s="57">
        <v>0</v>
      </c>
      <c r="W58" s="57">
        <v>0</v>
      </c>
      <c r="X58" s="57">
        <v>6</v>
      </c>
      <c r="Y58" s="57">
        <v>0</v>
      </c>
      <c r="Z58" s="57">
        <v>0</v>
      </c>
      <c r="AA58" s="57">
        <v>9</v>
      </c>
      <c r="AB58" s="57">
        <v>2</v>
      </c>
      <c r="AC58" s="57"/>
      <c r="AD58" s="57"/>
      <c r="AE58" s="57">
        <f t="shared" si="1"/>
        <v>0</v>
      </c>
      <c r="AF58" s="57"/>
      <c r="AG58" s="57"/>
      <c r="AH58" s="57">
        <f t="shared" si="2"/>
        <v>0</v>
      </c>
    </row>
    <row r="59" spans="1:34" s="5" customFormat="1" ht="48" customHeight="1" x14ac:dyDescent="0.25">
      <c r="A59" s="6" t="s">
        <v>142</v>
      </c>
      <c r="B59" s="248" t="s">
        <v>141</v>
      </c>
      <c r="C59" s="249"/>
      <c r="D59" s="250"/>
      <c r="E59" s="96">
        <f>SUM(E60:E72)</f>
        <v>132</v>
      </c>
      <c r="F59" s="96">
        <f t="shared" ref="F59:AH59" si="5">SUM(F60:F72)</f>
        <v>7</v>
      </c>
      <c r="G59" s="96">
        <f t="shared" si="5"/>
        <v>125</v>
      </c>
      <c r="H59" s="96">
        <f t="shared" si="5"/>
        <v>0</v>
      </c>
      <c r="I59" s="96">
        <f t="shared" si="5"/>
        <v>0</v>
      </c>
      <c r="J59" s="96">
        <f t="shared" si="5"/>
        <v>237</v>
      </c>
      <c r="K59" s="96">
        <f t="shared" si="5"/>
        <v>195</v>
      </c>
      <c r="L59" s="96">
        <f t="shared" si="5"/>
        <v>33</v>
      </c>
      <c r="M59" s="96">
        <f t="shared" si="5"/>
        <v>1</v>
      </c>
      <c r="N59" s="96">
        <f t="shared" si="5"/>
        <v>170</v>
      </c>
      <c r="O59" s="96">
        <f t="shared" si="5"/>
        <v>82</v>
      </c>
      <c r="P59" s="96">
        <f t="shared" si="5"/>
        <v>50</v>
      </c>
      <c r="Q59" s="96">
        <f t="shared" si="5"/>
        <v>6</v>
      </c>
      <c r="R59" s="96">
        <f t="shared" si="5"/>
        <v>0</v>
      </c>
      <c r="S59" s="96">
        <f t="shared" si="5"/>
        <v>32</v>
      </c>
      <c r="T59" s="96">
        <f t="shared" si="5"/>
        <v>13</v>
      </c>
      <c r="U59" s="96">
        <f t="shared" si="5"/>
        <v>18</v>
      </c>
      <c r="V59" s="96">
        <f t="shared" si="5"/>
        <v>1</v>
      </c>
      <c r="W59" s="96">
        <f t="shared" si="5"/>
        <v>8</v>
      </c>
      <c r="X59" s="96">
        <f t="shared" si="5"/>
        <v>178</v>
      </c>
      <c r="Y59" s="96">
        <f t="shared" si="5"/>
        <v>1</v>
      </c>
      <c r="Z59" s="96">
        <f t="shared" si="5"/>
        <v>3</v>
      </c>
      <c r="AA59" s="96">
        <f t="shared" si="5"/>
        <v>147</v>
      </c>
      <c r="AB59" s="96">
        <f t="shared" si="5"/>
        <v>3</v>
      </c>
      <c r="AC59" s="96">
        <f t="shared" si="5"/>
        <v>15</v>
      </c>
      <c r="AD59" s="96">
        <f t="shared" si="5"/>
        <v>6</v>
      </c>
      <c r="AE59" s="96">
        <f t="shared" si="5"/>
        <v>21</v>
      </c>
      <c r="AF59" s="96">
        <f t="shared" si="5"/>
        <v>1</v>
      </c>
      <c r="AG59" s="96">
        <f t="shared" si="5"/>
        <v>2</v>
      </c>
      <c r="AH59" s="96">
        <f t="shared" si="5"/>
        <v>3</v>
      </c>
    </row>
    <row r="60" spans="1:34" s="5" customFormat="1" ht="48" customHeight="1" x14ac:dyDescent="0.25">
      <c r="A60" s="6" t="s">
        <v>140</v>
      </c>
      <c r="B60" s="235" t="s">
        <v>139</v>
      </c>
      <c r="C60" s="236"/>
      <c r="D60" s="237"/>
      <c r="E60" s="57">
        <v>65</v>
      </c>
      <c r="F60" s="57">
        <v>0</v>
      </c>
      <c r="G60" s="57">
        <v>65</v>
      </c>
      <c r="H60" s="57">
        <v>0</v>
      </c>
      <c r="I60" s="57">
        <v>0</v>
      </c>
      <c r="J60" s="57">
        <v>118</v>
      </c>
      <c r="K60" s="57">
        <v>98</v>
      </c>
      <c r="L60" s="57">
        <v>15</v>
      </c>
      <c r="M60" s="57">
        <v>0</v>
      </c>
      <c r="N60" s="57">
        <v>96</v>
      </c>
      <c r="O60" s="57">
        <v>62</v>
      </c>
      <c r="P60" s="57">
        <v>21</v>
      </c>
      <c r="Q60" s="57">
        <v>1</v>
      </c>
      <c r="R60" s="57">
        <v>0</v>
      </c>
      <c r="S60" s="57">
        <v>12</v>
      </c>
      <c r="T60" s="57">
        <v>3</v>
      </c>
      <c r="U60" s="57">
        <v>9</v>
      </c>
      <c r="V60" s="57">
        <v>0</v>
      </c>
      <c r="W60" s="57">
        <v>4</v>
      </c>
      <c r="X60" s="57">
        <v>100</v>
      </c>
      <c r="Y60" s="57">
        <v>1</v>
      </c>
      <c r="Z60" s="57">
        <v>2</v>
      </c>
      <c r="AA60" s="57">
        <v>62</v>
      </c>
      <c r="AB60" s="57">
        <v>2</v>
      </c>
      <c r="AC60" s="57">
        <v>4</v>
      </c>
      <c r="AD60" s="57"/>
      <c r="AE60" s="57">
        <f t="shared" si="1"/>
        <v>4</v>
      </c>
      <c r="AF60" s="57"/>
      <c r="AG60" s="57"/>
      <c r="AH60" s="57">
        <f t="shared" si="2"/>
        <v>0</v>
      </c>
    </row>
    <row r="61" spans="1:34" s="5" customFormat="1" ht="35.25" customHeight="1" x14ac:dyDescent="0.25">
      <c r="A61" s="6" t="s">
        <v>138</v>
      </c>
      <c r="B61" s="235" t="s">
        <v>137</v>
      </c>
      <c r="C61" s="236"/>
      <c r="D61" s="237"/>
      <c r="E61" s="57">
        <v>22</v>
      </c>
      <c r="F61" s="57">
        <v>2</v>
      </c>
      <c r="G61" s="57">
        <v>20</v>
      </c>
      <c r="H61" s="57">
        <v>0</v>
      </c>
      <c r="I61" s="57">
        <v>0</v>
      </c>
      <c r="J61" s="57">
        <v>59</v>
      </c>
      <c r="K61" s="57">
        <v>50</v>
      </c>
      <c r="L61" s="57">
        <v>7</v>
      </c>
      <c r="M61" s="57">
        <v>0</v>
      </c>
      <c r="N61" s="57">
        <v>34</v>
      </c>
      <c r="O61" s="57">
        <v>10</v>
      </c>
      <c r="P61" s="57">
        <v>17</v>
      </c>
      <c r="Q61" s="57">
        <v>1</v>
      </c>
      <c r="R61" s="57">
        <v>0</v>
      </c>
      <c r="S61" s="57">
        <v>6</v>
      </c>
      <c r="T61" s="57">
        <v>2</v>
      </c>
      <c r="U61" s="57">
        <v>4</v>
      </c>
      <c r="V61" s="57">
        <v>0</v>
      </c>
      <c r="W61" s="57">
        <v>1</v>
      </c>
      <c r="X61" s="57">
        <v>35</v>
      </c>
      <c r="Y61" s="57">
        <v>0</v>
      </c>
      <c r="Z61" s="57">
        <v>0</v>
      </c>
      <c r="AA61" s="57">
        <v>37</v>
      </c>
      <c r="AB61" s="57">
        <v>0</v>
      </c>
      <c r="AC61" s="57">
        <v>2</v>
      </c>
      <c r="AD61" s="57">
        <v>1</v>
      </c>
      <c r="AE61" s="57">
        <f t="shared" si="1"/>
        <v>3</v>
      </c>
      <c r="AF61" s="57"/>
      <c r="AG61" s="57"/>
      <c r="AH61" s="57">
        <f t="shared" si="2"/>
        <v>0</v>
      </c>
    </row>
    <row r="62" spans="1:34" s="5" customFormat="1" ht="57.75" customHeight="1" x14ac:dyDescent="0.25">
      <c r="A62" s="6" t="s">
        <v>136</v>
      </c>
      <c r="B62" s="235" t="s">
        <v>135</v>
      </c>
      <c r="C62" s="236"/>
      <c r="D62" s="237"/>
      <c r="E62" s="57">
        <v>6</v>
      </c>
      <c r="F62" s="57">
        <v>1</v>
      </c>
      <c r="G62" s="57">
        <v>5</v>
      </c>
      <c r="H62" s="57">
        <v>0</v>
      </c>
      <c r="I62" s="57">
        <v>0</v>
      </c>
      <c r="J62" s="57">
        <v>6</v>
      </c>
      <c r="K62" s="57">
        <v>6</v>
      </c>
      <c r="L62" s="57"/>
      <c r="M62" s="57">
        <v>0</v>
      </c>
      <c r="N62" s="57">
        <v>7</v>
      </c>
      <c r="O62" s="57">
        <v>1</v>
      </c>
      <c r="P62" s="57">
        <v>4</v>
      </c>
      <c r="Q62" s="57">
        <v>1</v>
      </c>
      <c r="R62" s="57">
        <v>0</v>
      </c>
      <c r="S62" s="57">
        <v>1</v>
      </c>
      <c r="T62" s="57">
        <v>1</v>
      </c>
      <c r="U62" s="57">
        <v>0</v>
      </c>
      <c r="V62" s="57">
        <v>0</v>
      </c>
      <c r="W62" s="57">
        <v>1</v>
      </c>
      <c r="X62" s="57">
        <v>8</v>
      </c>
      <c r="Y62" s="57">
        <v>0</v>
      </c>
      <c r="Z62" s="57">
        <v>0</v>
      </c>
      <c r="AA62" s="57">
        <v>4</v>
      </c>
      <c r="AB62" s="57">
        <v>0</v>
      </c>
      <c r="AC62" s="57">
        <v>3</v>
      </c>
      <c r="AD62" s="57"/>
      <c r="AE62" s="57">
        <f t="shared" si="1"/>
        <v>3</v>
      </c>
      <c r="AF62" s="57"/>
      <c r="AG62" s="57"/>
      <c r="AH62" s="57">
        <f t="shared" si="2"/>
        <v>0</v>
      </c>
    </row>
    <row r="63" spans="1:34" s="5" customFormat="1" ht="30.75" customHeight="1" x14ac:dyDescent="0.25">
      <c r="A63" s="6" t="s">
        <v>134</v>
      </c>
      <c r="B63" s="235" t="s">
        <v>133</v>
      </c>
      <c r="C63" s="236"/>
      <c r="D63" s="237"/>
      <c r="E63" s="57">
        <v>1</v>
      </c>
      <c r="F63" s="57">
        <v>0</v>
      </c>
      <c r="G63" s="57">
        <v>1</v>
      </c>
      <c r="H63" s="57">
        <v>0</v>
      </c>
      <c r="I63" s="57">
        <v>0</v>
      </c>
      <c r="J63" s="57">
        <v>0</v>
      </c>
      <c r="K63" s="57">
        <v>0</v>
      </c>
      <c r="L63" s="57"/>
      <c r="M63" s="57">
        <v>0</v>
      </c>
      <c r="N63" s="57">
        <v>1</v>
      </c>
      <c r="O63" s="57">
        <v>0</v>
      </c>
      <c r="P63" s="57">
        <v>0</v>
      </c>
      <c r="Q63" s="57">
        <v>1</v>
      </c>
      <c r="R63" s="57">
        <v>0</v>
      </c>
      <c r="S63" s="57">
        <v>0</v>
      </c>
      <c r="T63" s="57">
        <v>0</v>
      </c>
      <c r="U63" s="57">
        <v>0</v>
      </c>
      <c r="V63" s="57">
        <v>0</v>
      </c>
      <c r="W63" s="57">
        <v>0</v>
      </c>
      <c r="X63" s="57">
        <v>1</v>
      </c>
      <c r="Y63" s="57">
        <v>0</v>
      </c>
      <c r="Z63" s="57">
        <v>0</v>
      </c>
      <c r="AA63" s="57">
        <v>0</v>
      </c>
      <c r="AB63" s="57">
        <v>0</v>
      </c>
      <c r="AC63" s="57"/>
      <c r="AD63" s="57"/>
      <c r="AE63" s="57">
        <f t="shared" si="1"/>
        <v>0</v>
      </c>
      <c r="AF63" s="57"/>
      <c r="AG63" s="57"/>
      <c r="AH63" s="57">
        <f t="shared" si="2"/>
        <v>0</v>
      </c>
    </row>
    <row r="64" spans="1:34" s="5" customFormat="1" ht="31.5" customHeight="1" x14ac:dyDescent="0.25">
      <c r="A64" s="6" t="s">
        <v>132</v>
      </c>
      <c r="B64" s="235" t="s">
        <v>131</v>
      </c>
      <c r="C64" s="236"/>
      <c r="D64" s="237"/>
      <c r="E64" s="57">
        <v>0</v>
      </c>
      <c r="F64" s="57">
        <v>0</v>
      </c>
      <c r="G64" s="57">
        <v>0</v>
      </c>
      <c r="H64" s="57">
        <v>0</v>
      </c>
      <c r="I64" s="57">
        <v>0</v>
      </c>
      <c r="J64" s="57">
        <v>0</v>
      </c>
      <c r="K64" s="57">
        <v>0</v>
      </c>
      <c r="L64" s="57"/>
      <c r="M64" s="57">
        <v>0</v>
      </c>
      <c r="N64" s="57">
        <v>0</v>
      </c>
      <c r="O64" s="57">
        <v>0</v>
      </c>
      <c r="P64" s="57">
        <v>0</v>
      </c>
      <c r="Q64" s="57">
        <v>0</v>
      </c>
      <c r="R64" s="57">
        <v>0</v>
      </c>
      <c r="S64" s="57">
        <v>0</v>
      </c>
      <c r="T64" s="57">
        <v>0</v>
      </c>
      <c r="U64" s="57">
        <v>0</v>
      </c>
      <c r="V64" s="57">
        <v>0</v>
      </c>
      <c r="W64" s="57">
        <v>0</v>
      </c>
      <c r="X64" s="57">
        <v>0</v>
      </c>
      <c r="Y64" s="57">
        <v>0</v>
      </c>
      <c r="Z64" s="57">
        <v>0</v>
      </c>
      <c r="AA64" s="57">
        <v>0</v>
      </c>
      <c r="AB64" s="57">
        <v>0</v>
      </c>
      <c r="AC64" s="57"/>
      <c r="AD64" s="57"/>
      <c r="AE64" s="57">
        <f t="shared" si="1"/>
        <v>0</v>
      </c>
      <c r="AF64" s="57"/>
      <c r="AG64" s="57"/>
      <c r="AH64" s="57">
        <f t="shared" si="2"/>
        <v>0</v>
      </c>
    </row>
    <row r="65" spans="1:34" s="5" customFormat="1" ht="39" customHeight="1" x14ac:dyDescent="0.25">
      <c r="A65" s="6" t="s">
        <v>130</v>
      </c>
      <c r="B65" s="235" t="s">
        <v>129</v>
      </c>
      <c r="C65" s="236"/>
      <c r="D65" s="237"/>
      <c r="E65" s="57">
        <v>0</v>
      </c>
      <c r="F65" s="57">
        <v>0</v>
      </c>
      <c r="G65" s="57">
        <v>0</v>
      </c>
      <c r="H65" s="57">
        <v>0</v>
      </c>
      <c r="I65" s="57">
        <v>0</v>
      </c>
      <c r="J65" s="57">
        <v>2</v>
      </c>
      <c r="K65" s="57">
        <v>2</v>
      </c>
      <c r="L65" s="57"/>
      <c r="M65" s="57">
        <v>0</v>
      </c>
      <c r="N65" s="57">
        <v>1</v>
      </c>
      <c r="O65" s="57">
        <v>1</v>
      </c>
      <c r="P65" s="57">
        <v>0</v>
      </c>
      <c r="Q65" s="57">
        <v>0</v>
      </c>
      <c r="R65" s="57">
        <v>0</v>
      </c>
      <c r="S65" s="57">
        <v>0</v>
      </c>
      <c r="T65" s="57">
        <v>0</v>
      </c>
      <c r="U65" s="57">
        <v>0</v>
      </c>
      <c r="V65" s="57">
        <v>0</v>
      </c>
      <c r="W65" s="57">
        <v>0</v>
      </c>
      <c r="X65" s="57">
        <v>1</v>
      </c>
      <c r="Y65" s="57">
        <v>0</v>
      </c>
      <c r="Z65" s="57">
        <v>0</v>
      </c>
      <c r="AA65" s="57">
        <v>1</v>
      </c>
      <c r="AB65" s="57">
        <v>0</v>
      </c>
      <c r="AC65" s="57"/>
      <c r="AD65" s="57"/>
      <c r="AE65" s="57">
        <f t="shared" si="1"/>
        <v>0</v>
      </c>
      <c r="AF65" s="57"/>
      <c r="AG65" s="57"/>
      <c r="AH65" s="57">
        <f t="shared" si="2"/>
        <v>0</v>
      </c>
    </row>
    <row r="66" spans="1:34" s="5" customFormat="1" ht="41.25" customHeight="1" x14ac:dyDescent="0.25">
      <c r="A66" s="6" t="s">
        <v>128</v>
      </c>
      <c r="B66" s="235" t="s">
        <v>127</v>
      </c>
      <c r="C66" s="236"/>
      <c r="D66" s="237"/>
      <c r="E66" s="57">
        <v>0</v>
      </c>
      <c r="F66" s="57">
        <v>0</v>
      </c>
      <c r="G66" s="57">
        <v>0</v>
      </c>
      <c r="H66" s="57">
        <v>0</v>
      </c>
      <c r="I66" s="57">
        <v>0</v>
      </c>
      <c r="J66" s="57">
        <v>1</v>
      </c>
      <c r="K66" s="57">
        <v>0</v>
      </c>
      <c r="L66" s="57">
        <v>1</v>
      </c>
      <c r="M66" s="57">
        <v>0</v>
      </c>
      <c r="N66" s="57">
        <v>0</v>
      </c>
      <c r="O66" s="57">
        <v>0</v>
      </c>
      <c r="P66" s="57">
        <v>0</v>
      </c>
      <c r="Q66" s="57">
        <v>0</v>
      </c>
      <c r="R66" s="57">
        <v>0</v>
      </c>
      <c r="S66" s="57">
        <v>0</v>
      </c>
      <c r="T66" s="57">
        <v>0</v>
      </c>
      <c r="U66" s="57">
        <v>0</v>
      </c>
      <c r="V66" s="57">
        <v>0</v>
      </c>
      <c r="W66" s="57">
        <v>0</v>
      </c>
      <c r="X66" s="57">
        <v>0</v>
      </c>
      <c r="Y66" s="57">
        <v>0</v>
      </c>
      <c r="Z66" s="57">
        <v>0</v>
      </c>
      <c r="AA66" s="57">
        <v>0</v>
      </c>
      <c r="AB66" s="57">
        <v>0</v>
      </c>
      <c r="AC66" s="57"/>
      <c r="AD66" s="57"/>
      <c r="AE66" s="57">
        <f t="shared" si="1"/>
        <v>0</v>
      </c>
      <c r="AF66" s="57"/>
      <c r="AG66" s="57"/>
      <c r="AH66" s="57">
        <f t="shared" si="2"/>
        <v>0</v>
      </c>
    </row>
    <row r="67" spans="1:34" s="5" customFormat="1" ht="41.25" customHeight="1" x14ac:dyDescent="0.25">
      <c r="A67" s="6" t="s">
        <v>126</v>
      </c>
      <c r="B67" s="235" t="s">
        <v>125</v>
      </c>
      <c r="C67" s="236"/>
      <c r="D67" s="237"/>
      <c r="E67" s="57">
        <v>7</v>
      </c>
      <c r="F67" s="57">
        <v>2</v>
      </c>
      <c r="G67" s="57">
        <v>5</v>
      </c>
      <c r="H67" s="57">
        <v>0</v>
      </c>
      <c r="I67" s="57">
        <v>0</v>
      </c>
      <c r="J67" s="57">
        <v>11</v>
      </c>
      <c r="K67" s="57">
        <v>10</v>
      </c>
      <c r="L67" s="57">
        <v>1</v>
      </c>
      <c r="M67" s="57">
        <v>0</v>
      </c>
      <c r="N67" s="57">
        <v>7</v>
      </c>
      <c r="O67" s="57">
        <v>2</v>
      </c>
      <c r="P67" s="57">
        <v>2</v>
      </c>
      <c r="Q67" s="57">
        <v>2</v>
      </c>
      <c r="R67" s="57">
        <v>0</v>
      </c>
      <c r="S67" s="57">
        <v>1</v>
      </c>
      <c r="T67" s="57">
        <v>0</v>
      </c>
      <c r="U67" s="57">
        <v>1</v>
      </c>
      <c r="V67" s="57">
        <v>0</v>
      </c>
      <c r="W67" s="57">
        <v>0</v>
      </c>
      <c r="X67" s="57">
        <v>7</v>
      </c>
      <c r="Y67" s="57">
        <v>0</v>
      </c>
      <c r="Z67" s="57">
        <v>0</v>
      </c>
      <c r="AA67" s="57">
        <v>10</v>
      </c>
      <c r="AB67" s="57">
        <v>0</v>
      </c>
      <c r="AC67" s="57">
        <v>1</v>
      </c>
      <c r="AD67" s="57">
        <v>1</v>
      </c>
      <c r="AE67" s="57">
        <f t="shared" si="1"/>
        <v>2</v>
      </c>
      <c r="AF67" s="57"/>
      <c r="AG67" s="57"/>
      <c r="AH67" s="57">
        <f t="shared" si="2"/>
        <v>0</v>
      </c>
    </row>
    <row r="68" spans="1:34" s="5" customFormat="1" ht="28.5" customHeight="1" x14ac:dyDescent="0.25">
      <c r="A68" s="6" t="s">
        <v>124</v>
      </c>
      <c r="B68" s="235" t="s">
        <v>123</v>
      </c>
      <c r="C68" s="236"/>
      <c r="D68" s="237"/>
      <c r="E68" s="57">
        <v>12</v>
      </c>
      <c r="F68" s="57">
        <v>1</v>
      </c>
      <c r="G68" s="57">
        <v>11</v>
      </c>
      <c r="H68" s="57">
        <v>0</v>
      </c>
      <c r="I68" s="57">
        <v>0</v>
      </c>
      <c r="J68" s="57">
        <v>20</v>
      </c>
      <c r="K68" s="57">
        <v>15</v>
      </c>
      <c r="L68" s="57">
        <v>5</v>
      </c>
      <c r="M68" s="57">
        <v>0</v>
      </c>
      <c r="N68" s="57">
        <v>11</v>
      </c>
      <c r="O68" s="57">
        <v>4</v>
      </c>
      <c r="P68" s="57">
        <v>2</v>
      </c>
      <c r="Q68" s="57">
        <v>0</v>
      </c>
      <c r="R68" s="57">
        <v>0</v>
      </c>
      <c r="S68" s="57">
        <v>5</v>
      </c>
      <c r="T68" s="57">
        <v>2</v>
      </c>
      <c r="U68" s="57">
        <v>2</v>
      </c>
      <c r="V68" s="57">
        <v>1</v>
      </c>
      <c r="W68" s="57">
        <v>0</v>
      </c>
      <c r="X68" s="57">
        <v>11</v>
      </c>
      <c r="Y68" s="57">
        <v>0</v>
      </c>
      <c r="Z68" s="57">
        <v>0</v>
      </c>
      <c r="AA68" s="57">
        <v>15</v>
      </c>
      <c r="AB68" s="57">
        <v>0</v>
      </c>
      <c r="AC68" s="57">
        <v>2</v>
      </c>
      <c r="AD68" s="57">
        <v>1</v>
      </c>
      <c r="AE68" s="57">
        <f t="shared" si="1"/>
        <v>3</v>
      </c>
      <c r="AF68" s="57"/>
      <c r="AG68" s="57"/>
      <c r="AH68" s="57">
        <f t="shared" si="2"/>
        <v>0</v>
      </c>
    </row>
    <row r="69" spans="1:34" s="5" customFormat="1" ht="28.5" customHeight="1" x14ac:dyDescent="0.25">
      <c r="A69" s="6" t="s">
        <v>122</v>
      </c>
      <c r="B69" s="235" t="s">
        <v>121</v>
      </c>
      <c r="C69" s="236"/>
      <c r="D69" s="237"/>
      <c r="E69" s="57">
        <v>15</v>
      </c>
      <c r="F69" s="57">
        <v>0</v>
      </c>
      <c r="G69" s="57">
        <v>15</v>
      </c>
      <c r="H69" s="57">
        <v>0</v>
      </c>
      <c r="I69" s="57">
        <v>0</v>
      </c>
      <c r="J69" s="57">
        <v>16</v>
      </c>
      <c r="K69" s="57">
        <v>12</v>
      </c>
      <c r="L69" s="57">
        <v>3</v>
      </c>
      <c r="M69" s="57">
        <v>0</v>
      </c>
      <c r="N69" s="57">
        <v>8</v>
      </c>
      <c r="O69" s="57">
        <v>1</v>
      </c>
      <c r="P69" s="57">
        <v>2</v>
      </c>
      <c r="Q69" s="57">
        <v>0</v>
      </c>
      <c r="R69" s="57">
        <v>0</v>
      </c>
      <c r="S69" s="57">
        <v>5</v>
      </c>
      <c r="T69" s="57">
        <v>3</v>
      </c>
      <c r="U69" s="57">
        <v>2</v>
      </c>
      <c r="V69" s="57">
        <v>0</v>
      </c>
      <c r="W69" s="57">
        <v>2</v>
      </c>
      <c r="X69" s="57">
        <v>10</v>
      </c>
      <c r="Y69" s="57">
        <v>0</v>
      </c>
      <c r="Z69" s="57">
        <v>0</v>
      </c>
      <c r="AA69" s="57">
        <v>17</v>
      </c>
      <c r="AB69" s="57">
        <v>0</v>
      </c>
      <c r="AC69" s="57">
        <v>2</v>
      </c>
      <c r="AD69" s="57">
        <v>2</v>
      </c>
      <c r="AE69" s="57">
        <f t="shared" si="1"/>
        <v>4</v>
      </c>
      <c r="AF69" s="57">
        <v>1</v>
      </c>
      <c r="AG69" s="57">
        <v>2</v>
      </c>
      <c r="AH69" s="57">
        <f t="shared" si="2"/>
        <v>3</v>
      </c>
    </row>
    <row r="70" spans="1:34" s="5" customFormat="1" ht="28.5" customHeight="1" x14ac:dyDescent="0.25">
      <c r="A70" s="6" t="s">
        <v>120</v>
      </c>
      <c r="B70" s="235" t="s">
        <v>119</v>
      </c>
      <c r="C70" s="236"/>
      <c r="D70" s="237"/>
      <c r="E70" s="57">
        <v>1</v>
      </c>
      <c r="F70" s="57">
        <v>0</v>
      </c>
      <c r="G70" s="57">
        <v>1</v>
      </c>
      <c r="H70" s="57">
        <v>0</v>
      </c>
      <c r="I70" s="57">
        <v>0</v>
      </c>
      <c r="J70" s="57">
        <v>0</v>
      </c>
      <c r="K70" s="57">
        <v>0</v>
      </c>
      <c r="L70" s="57"/>
      <c r="M70" s="57">
        <v>0</v>
      </c>
      <c r="N70" s="57">
        <v>1</v>
      </c>
      <c r="O70" s="57">
        <v>0</v>
      </c>
      <c r="P70" s="57">
        <v>0</v>
      </c>
      <c r="Q70" s="57">
        <v>0</v>
      </c>
      <c r="R70" s="57">
        <v>0</v>
      </c>
      <c r="S70" s="57">
        <v>1</v>
      </c>
      <c r="T70" s="57">
        <v>1</v>
      </c>
      <c r="U70" s="57">
        <v>0</v>
      </c>
      <c r="V70" s="57">
        <v>0</v>
      </c>
      <c r="W70" s="57">
        <v>0</v>
      </c>
      <c r="X70" s="57">
        <v>1</v>
      </c>
      <c r="Y70" s="57">
        <v>0</v>
      </c>
      <c r="Z70" s="57">
        <v>0</v>
      </c>
      <c r="AA70" s="57">
        <v>0</v>
      </c>
      <c r="AB70" s="57">
        <v>0</v>
      </c>
      <c r="AC70" s="57">
        <v>1</v>
      </c>
      <c r="AD70" s="57"/>
      <c r="AE70" s="57">
        <f t="shared" si="1"/>
        <v>1</v>
      </c>
      <c r="AF70" s="57"/>
      <c r="AG70" s="57"/>
      <c r="AH70" s="57">
        <f t="shared" si="2"/>
        <v>0</v>
      </c>
    </row>
    <row r="71" spans="1:34" s="5" customFormat="1" ht="28.5" customHeight="1" x14ac:dyDescent="0.25">
      <c r="A71" s="6" t="s">
        <v>118</v>
      </c>
      <c r="B71" s="235" t="s">
        <v>117</v>
      </c>
      <c r="C71" s="236"/>
      <c r="D71" s="237"/>
      <c r="E71" s="57">
        <v>0</v>
      </c>
      <c r="F71" s="57">
        <v>0</v>
      </c>
      <c r="G71" s="57">
        <v>0</v>
      </c>
      <c r="H71" s="57">
        <v>0</v>
      </c>
      <c r="I71" s="57">
        <v>0</v>
      </c>
      <c r="J71" s="57">
        <v>0</v>
      </c>
      <c r="K71" s="57">
        <v>0</v>
      </c>
      <c r="L71" s="57"/>
      <c r="M71" s="57">
        <v>0</v>
      </c>
      <c r="N71" s="57">
        <v>0</v>
      </c>
      <c r="O71" s="57">
        <v>0</v>
      </c>
      <c r="P71" s="57">
        <v>0</v>
      </c>
      <c r="Q71" s="57">
        <v>0</v>
      </c>
      <c r="R71" s="57">
        <v>0</v>
      </c>
      <c r="S71" s="57">
        <v>0</v>
      </c>
      <c r="T71" s="57">
        <v>0</v>
      </c>
      <c r="U71" s="57">
        <v>0</v>
      </c>
      <c r="V71" s="57">
        <v>0</v>
      </c>
      <c r="W71" s="57">
        <v>0</v>
      </c>
      <c r="X71" s="57">
        <v>0</v>
      </c>
      <c r="Y71" s="57">
        <v>0</v>
      </c>
      <c r="Z71" s="57">
        <v>0</v>
      </c>
      <c r="AA71" s="57">
        <v>0</v>
      </c>
      <c r="AB71" s="57">
        <v>0</v>
      </c>
      <c r="AC71" s="57"/>
      <c r="AD71" s="57"/>
      <c r="AE71" s="57">
        <f t="shared" si="1"/>
        <v>0</v>
      </c>
      <c r="AF71" s="57"/>
      <c r="AG71" s="57"/>
      <c r="AH71" s="57">
        <f t="shared" si="2"/>
        <v>0</v>
      </c>
    </row>
    <row r="72" spans="1:34" s="5" customFormat="1" ht="28.5" customHeight="1" x14ac:dyDescent="0.25">
      <c r="A72" s="6" t="s">
        <v>116</v>
      </c>
      <c r="B72" s="235" t="s">
        <v>1</v>
      </c>
      <c r="C72" s="236"/>
      <c r="D72" s="237"/>
      <c r="E72" s="57">
        <v>3</v>
      </c>
      <c r="F72" s="57">
        <v>1</v>
      </c>
      <c r="G72" s="57">
        <v>2</v>
      </c>
      <c r="H72" s="57">
        <v>0</v>
      </c>
      <c r="I72" s="57">
        <v>0</v>
      </c>
      <c r="J72" s="57">
        <v>4</v>
      </c>
      <c r="K72" s="57">
        <v>2</v>
      </c>
      <c r="L72" s="57">
        <v>1</v>
      </c>
      <c r="M72" s="57">
        <v>1</v>
      </c>
      <c r="N72" s="57">
        <v>4</v>
      </c>
      <c r="O72" s="57">
        <v>1</v>
      </c>
      <c r="P72" s="57">
        <v>2</v>
      </c>
      <c r="Q72" s="57">
        <v>0</v>
      </c>
      <c r="R72" s="57">
        <v>0</v>
      </c>
      <c r="S72" s="57">
        <v>1</v>
      </c>
      <c r="T72" s="57">
        <v>1</v>
      </c>
      <c r="U72" s="57">
        <v>0</v>
      </c>
      <c r="V72" s="57">
        <v>0</v>
      </c>
      <c r="W72" s="57">
        <v>0</v>
      </c>
      <c r="X72" s="57">
        <v>4</v>
      </c>
      <c r="Y72" s="57">
        <v>0</v>
      </c>
      <c r="Z72" s="57">
        <v>1</v>
      </c>
      <c r="AA72" s="57">
        <v>1</v>
      </c>
      <c r="AB72" s="57">
        <v>1</v>
      </c>
      <c r="AC72" s="57"/>
      <c r="AD72" s="57">
        <v>1</v>
      </c>
      <c r="AE72" s="57">
        <f t="shared" si="1"/>
        <v>1</v>
      </c>
      <c r="AF72" s="57"/>
      <c r="AG72" s="57"/>
      <c r="AH72" s="57">
        <f t="shared" si="2"/>
        <v>0</v>
      </c>
    </row>
    <row r="73" spans="1:34" s="5" customFormat="1" ht="72.75" customHeight="1" x14ac:dyDescent="0.25">
      <c r="A73" s="6" t="s">
        <v>115</v>
      </c>
      <c r="B73" s="248" t="s">
        <v>114</v>
      </c>
      <c r="C73" s="249"/>
      <c r="D73" s="250"/>
      <c r="E73" s="96">
        <f>SUM(E74:E79)</f>
        <v>0</v>
      </c>
      <c r="F73" s="96">
        <f t="shared" ref="F73:AH73" si="6">SUM(F74:F79)</f>
        <v>0</v>
      </c>
      <c r="G73" s="96">
        <f t="shared" si="6"/>
        <v>0</v>
      </c>
      <c r="H73" s="96">
        <f t="shared" si="6"/>
        <v>0</v>
      </c>
      <c r="I73" s="96">
        <f t="shared" si="6"/>
        <v>0</v>
      </c>
      <c r="J73" s="96">
        <f t="shared" si="6"/>
        <v>2</v>
      </c>
      <c r="K73" s="96">
        <f t="shared" si="6"/>
        <v>1</v>
      </c>
      <c r="L73" s="96">
        <f t="shared" si="6"/>
        <v>0</v>
      </c>
      <c r="M73" s="96">
        <f t="shared" si="6"/>
        <v>1</v>
      </c>
      <c r="N73" s="96">
        <f t="shared" si="6"/>
        <v>1</v>
      </c>
      <c r="O73" s="96">
        <f t="shared" si="6"/>
        <v>1</v>
      </c>
      <c r="P73" s="96">
        <f t="shared" si="6"/>
        <v>0</v>
      </c>
      <c r="Q73" s="96">
        <f t="shared" si="6"/>
        <v>0</v>
      </c>
      <c r="R73" s="96">
        <f t="shared" si="6"/>
        <v>0</v>
      </c>
      <c r="S73" s="96">
        <f t="shared" si="6"/>
        <v>0</v>
      </c>
      <c r="T73" s="96">
        <f t="shared" si="6"/>
        <v>0</v>
      </c>
      <c r="U73" s="96">
        <f t="shared" si="6"/>
        <v>0</v>
      </c>
      <c r="V73" s="96">
        <f t="shared" si="6"/>
        <v>0</v>
      </c>
      <c r="W73" s="96">
        <f t="shared" si="6"/>
        <v>0</v>
      </c>
      <c r="X73" s="96">
        <f t="shared" si="6"/>
        <v>1</v>
      </c>
      <c r="Y73" s="96">
        <f t="shared" si="6"/>
        <v>0</v>
      </c>
      <c r="Z73" s="96">
        <f t="shared" si="6"/>
        <v>0</v>
      </c>
      <c r="AA73" s="96">
        <f t="shared" si="6"/>
        <v>0</v>
      </c>
      <c r="AB73" s="96">
        <f t="shared" si="6"/>
        <v>0</v>
      </c>
      <c r="AC73" s="96">
        <f t="shared" si="6"/>
        <v>0</v>
      </c>
      <c r="AD73" s="96">
        <f t="shared" si="6"/>
        <v>0</v>
      </c>
      <c r="AE73" s="96">
        <f t="shared" si="6"/>
        <v>0</v>
      </c>
      <c r="AF73" s="96">
        <f t="shared" si="6"/>
        <v>0</v>
      </c>
      <c r="AG73" s="96">
        <f t="shared" si="6"/>
        <v>0</v>
      </c>
      <c r="AH73" s="96">
        <f t="shared" si="6"/>
        <v>0</v>
      </c>
    </row>
    <row r="74" spans="1:34" s="5" customFormat="1" ht="54" customHeight="1" x14ac:dyDescent="0.25">
      <c r="A74" s="6" t="s">
        <v>113</v>
      </c>
      <c r="B74" s="235" t="s">
        <v>112</v>
      </c>
      <c r="C74" s="236"/>
      <c r="D74" s="237"/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7">
        <v>0</v>
      </c>
      <c r="K74" s="57">
        <v>0</v>
      </c>
      <c r="L74" s="59"/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  <c r="S74" s="59">
        <v>0</v>
      </c>
      <c r="T74" s="59">
        <v>0</v>
      </c>
      <c r="U74" s="59">
        <v>0</v>
      </c>
      <c r="V74" s="59">
        <v>0</v>
      </c>
      <c r="W74" s="59">
        <v>0</v>
      </c>
      <c r="X74" s="59">
        <v>0</v>
      </c>
      <c r="Y74" s="59">
        <v>0</v>
      </c>
      <c r="Z74" s="59">
        <v>0</v>
      </c>
      <c r="AA74" s="59">
        <v>0</v>
      </c>
      <c r="AB74" s="59">
        <v>0</v>
      </c>
      <c r="AC74" s="59"/>
      <c r="AD74" s="59"/>
      <c r="AE74" s="57">
        <f t="shared" si="1"/>
        <v>0</v>
      </c>
      <c r="AF74" s="59"/>
      <c r="AG74" s="59"/>
      <c r="AH74" s="57">
        <f t="shared" si="2"/>
        <v>0</v>
      </c>
    </row>
    <row r="75" spans="1:34" s="5" customFormat="1" ht="65.25" customHeight="1" x14ac:dyDescent="0.25">
      <c r="A75" s="6" t="s">
        <v>111</v>
      </c>
      <c r="B75" s="235" t="s">
        <v>110</v>
      </c>
      <c r="C75" s="236"/>
      <c r="D75" s="237"/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7">
        <v>0</v>
      </c>
      <c r="K75" s="57">
        <v>0</v>
      </c>
      <c r="L75" s="59"/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  <c r="S75" s="59">
        <v>0</v>
      </c>
      <c r="T75" s="59">
        <v>0</v>
      </c>
      <c r="U75" s="59">
        <v>0</v>
      </c>
      <c r="V75" s="59">
        <v>0</v>
      </c>
      <c r="W75" s="59">
        <v>0</v>
      </c>
      <c r="X75" s="59">
        <v>0</v>
      </c>
      <c r="Y75" s="59">
        <v>0</v>
      </c>
      <c r="Z75" s="59">
        <v>0</v>
      </c>
      <c r="AA75" s="59">
        <v>0</v>
      </c>
      <c r="AB75" s="59">
        <v>0</v>
      </c>
      <c r="AC75" s="59"/>
      <c r="AD75" s="59"/>
      <c r="AE75" s="57">
        <f t="shared" si="1"/>
        <v>0</v>
      </c>
      <c r="AF75" s="59"/>
      <c r="AG75" s="59"/>
      <c r="AH75" s="57">
        <f t="shared" si="2"/>
        <v>0</v>
      </c>
    </row>
    <row r="76" spans="1:34" s="5" customFormat="1" ht="69.75" customHeight="1" x14ac:dyDescent="0.25">
      <c r="A76" s="6" t="s">
        <v>109</v>
      </c>
      <c r="B76" s="235" t="s">
        <v>108</v>
      </c>
      <c r="C76" s="236"/>
      <c r="D76" s="237"/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7">
        <v>0</v>
      </c>
      <c r="K76" s="57">
        <v>0</v>
      </c>
      <c r="L76" s="59"/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  <c r="S76" s="59">
        <v>0</v>
      </c>
      <c r="T76" s="59">
        <v>0</v>
      </c>
      <c r="U76" s="59">
        <v>0</v>
      </c>
      <c r="V76" s="59">
        <v>0</v>
      </c>
      <c r="W76" s="59">
        <v>0</v>
      </c>
      <c r="X76" s="59">
        <v>0</v>
      </c>
      <c r="Y76" s="59">
        <v>0</v>
      </c>
      <c r="Z76" s="59">
        <v>0</v>
      </c>
      <c r="AA76" s="59">
        <v>0</v>
      </c>
      <c r="AB76" s="59">
        <v>0</v>
      </c>
      <c r="AC76" s="59"/>
      <c r="AD76" s="59"/>
      <c r="AE76" s="57">
        <f t="shared" si="1"/>
        <v>0</v>
      </c>
      <c r="AF76" s="59"/>
      <c r="AG76" s="59"/>
      <c r="AH76" s="57">
        <f t="shared" si="2"/>
        <v>0</v>
      </c>
    </row>
    <row r="77" spans="1:34" s="5" customFormat="1" ht="47.25" customHeight="1" x14ac:dyDescent="0.25">
      <c r="A77" s="6" t="s">
        <v>107</v>
      </c>
      <c r="B77" s="235" t="s">
        <v>106</v>
      </c>
      <c r="C77" s="236"/>
      <c r="D77" s="237"/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7">
        <v>1</v>
      </c>
      <c r="K77" s="57">
        <v>1</v>
      </c>
      <c r="L77" s="59"/>
      <c r="M77" s="59">
        <v>0</v>
      </c>
      <c r="N77" s="59">
        <v>1</v>
      </c>
      <c r="O77" s="59">
        <v>1</v>
      </c>
      <c r="P77" s="59">
        <v>0</v>
      </c>
      <c r="Q77" s="59">
        <v>0</v>
      </c>
      <c r="R77" s="59">
        <v>0</v>
      </c>
      <c r="S77" s="59">
        <v>0</v>
      </c>
      <c r="T77" s="59">
        <v>0</v>
      </c>
      <c r="U77" s="59">
        <v>0</v>
      </c>
      <c r="V77" s="59">
        <v>0</v>
      </c>
      <c r="W77" s="59">
        <v>0</v>
      </c>
      <c r="X77" s="59">
        <v>1</v>
      </c>
      <c r="Y77" s="59">
        <v>0</v>
      </c>
      <c r="Z77" s="59">
        <v>0</v>
      </c>
      <c r="AA77" s="59">
        <v>0</v>
      </c>
      <c r="AB77" s="59">
        <v>0</v>
      </c>
      <c r="AC77" s="59"/>
      <c r="AD77" s="59"/>
      <c r="AE77" s="57">
        <f t="shared" si="1"/>
        <v>0</v>
      </c>
      <c r="AF77" s="59"/>
      <c r="AG77" s="59"/>
      <c r="AH77" s="57">
        <f t="shared" si="2"/>
        <v>0</v>
      </c>
    </row>
    <row r="78" spans="1:34" s="5" customFormat="1" ht="52.5" customHeight="1" x14ac:dyDescent="0.25">
      <c r="A78" s="6" t="s">
        <v>105</v>
      </c>
      <c r="B78" s="235" t="s">
        <v>104</v>
      </c>
      <c r="C78" s="236"/>
      <c r="D78" s="237"/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7">
        <v>0</v>
      </c>
      <c r="K78" s="57">
        <v>0</v>
      </c>
      <c r="L78" s="59"/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  <c r="S78" s="59">
        <v>0</v>
      </c>
      <c r="T78" s="59">
        <v>0</v>
      </c>
      <c r="U78" s="59">
        <v>0</v>
      </c>
      <c r="V78" s="59">
        <v>0</v>
      </c>
      <c r="W78" s="59">
        <v>0</v>
      </c>
      <c r="X78" s="59">
        <v>0</v>
      </c>
      <c r="Y78" s="59">
        <v>0</v>
      </c>
      <c r="Z78" s="59">
        <v>0</v>
      </c>
      <c r="AA78" s="59">
        <v>0</v>
      </c>
      <c r="AB78" s="59">
        <v>0</v>
      </c>
      <c r="AC78" s="59"/>
      <c r="AD78" s="59"/>
      <c r="AE78" s="57">
        <f t="shared" si="1"/>
        <v>0</v>
      </c>
      <c r="AF78" s="59"/>
      <c r="AG78" s="59"/>
      <c r="AH78" s="57">
        <f t="shared" si="2"/>
        <v>0</v>
      </c>
    </row>
    <row r="79" spans="1:34" s="5" customFormat="1" ht="41.25" customHeight="1" x14ac:dyDescent="0.25">
      <c r="A79" s="6" t="s">
        <v>103</v>
      </c>
      <c r="B79" s="235" t="s">
        <v>1</v>
      </c>
      <c r="C79" s="236"/>
      <c r="D79" s="237"/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7">
        <v>1</v>
      </c>
      <c r="K79" s="57">
        <v>0</v>
      </c>
      <c r="L79" s="59"/>
      <c r="M79" s="59">
        <v>1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  <c r="S79" s="59">
        <v>0</v>
      </c>
      <c r="T79" s="59">
        <v>0</v>
      </c>
      <c r="U79" s="59">
        <v>0</v>
      </c>
      <c r="V79" s="59">
        <v>0</v>
      </c>
      <c r="W79" s="59">
        <v>0</v>
      </c>
      <c r="X79" s="59">
        <v>0</v>
      </c>
      <c r="Y79" s="59">
        <v>0</v>
      </c>
      <c r="Z79" s="59">
        <v>0</v>
      </c>
      <c r="AA79" s="59">
        <v>0</v>
      </c>
      <c r="AB79" s="59">
        <v>0</v>
      </c>
      <c r="AC79" s="59"/>
      <c r="AD79" s="59"/>
      <c r="AE79" s="57">
        <f t="shared" si="1"/>
        <v>0</v>
      </c>
      <c r="AF79" s="59"/>
      <c r="AG79" s="59"/>
      <c r="AH79" s="57">
        <f t="shared" si="2"/>
        <v>0</v>
      </c>
    </row>
    <row r="80" spans="1:34" s="5" customFormat="1" ht="59.25" customHeight="1" x14ac:dyDescent="0.25">
      <c r="A80" s="6" t="s">
        <v>102</v>
      </c>
      <c r="B80" s="248" t="s">
        <v>101</v>
      </c>
      <c r="C80" s="249"/>
      <c r="D80" s="250"/>
      <c r="E80" s="96">
        <f>SUM(E81:E86)</f>
        <v>17</v>
      </c>
      <c r="F80" s="96">
        <f t="shared" ref="F80:AH80" si="7">SUM(F81:F86)</f>
        <v>1</v>
      </c>
      <c r="G80" s="96">
        <f t="shared" si="7"/>
        <v>16</v>
      </c>
      <c r="H80" s="96">
        <f t="shared" si="7"/>
        <v>0</v>
      </c>
      <c r="I80" s="96">
        <f t="shared" si="7"/>
        <v>0</v>
      </c>
      <c r="J80" s="96">
        <f t="shared" si="7"/>
        <v>41</v>
      </c>
      <c r="K80" s="96">
        <f t="shared" si="7"/>
        <v>33</v>
      </c>
      <c r="L80" s="96">
        <f t="shared" si="7"/>
        <v>6</v>
      </c>
      <c r="M80" s="96">
        <f t="shared" si="7"/>
        <v>1</v>
      </c>
      <c r="N80" s="96">
        <f t="shared" si="7"/>
        <v>24</v>
      </c>
      <c r="O80" s="96">
        <f t="shared" si="7"/>
        <v>5</v>
      </c>
      <c r="P80" s="96">
        <f t="shared" si="7"/>
        <v>5</v>
      </c>
      <c r="Q80" s="96">
        <f t="shared" si="7"/>
        <v>7</v>
      </c>
      <c r="R80" s="96">
        <f t="shared" si="7"/>
        <v>0</v>
      </c>
      <c r="S80" s="96">
        <f t="shared" si="7"/>
        <v>7</v>
      </c>
      <c r="T80" s="96">
        <f t="shared" si="7"/>
        <v>1</v>
      </c>
      <c r="U80" s="96">
        <f t="shared" si="7"/>
        <v>6</v>
      </c>
      <c r="V80" s="96">
        <f t="shared" si="7"/>
        <v>0</v>
      </c>
      <c r="W80" s="96">
        <f t="shared" si="7"/>
        <v>0</v>
      </c>
      <c r="X80" s="96">
        <f t="shared" si="7"/>
        <v>24</v>
      </c>
      <c r="Y80" s="96">
        <f t="shared" si="7"/>
        <v>1</v>
      </c>
      <c r="Z80" s="96">
        <f t="shared" si="7"/>
        <v>0</v>
      </c>
      <c r="AA80" s="96">
        <f t="shared" si="7"/>
        <v>24</v>
      </c>
      <c r="AB80" s="96">
        <f t="shared" si="7"/>
        <v>1</v>
      </c>
      <c r="AC80" s="96">
        <f t="shared" si="7"/>
        <v>12</v>
      </c>
      <c r="AD80" s="96">
        <f t="shared" si="7"/>
        <v>3</v>
      </c>
      <c r="AE80" s="96">
        <f t="shared" si="7"/>
        <v>15</v>
      </c>
      <c r="AF80" s="96">
        <f t="shared" si="7"/>
        <v>0</v>
      </c>
      <c r="AG80" s="96">
        <f t="shared" si="7"/>
        <v>0</v>
      </c>
      <c r="AH80" s="96">
        <f t="shared" si="7"/>
        <v>0</v>
      </c>
    </row>
    <row r="81" spans="1:34" s="5" customFormat="1" ht="33.75" customHeight="1" x14ac:dyDescent="0.25">
      <c r="A81" s="6" t="s">
        <v>100</v>
      </c>
      <c r="B81" s="235" t="s">
        <v>99</v>
      </c>
      <c r="C81" s="236"/>
      <c r="D81" s="237"/>
      <c r="E81" s="57">
        <v>2</v>
      </c>
      <c r="F81" s="57">
        <v>0</v>
      </c>
      <c r="G81" s="57">
        <v>2</v>
      </c>
      <c r="H81" s="57">
        <v>0</v>
      </c>
      <c r="I81" s="57">
        <v>0</v>
      </c>
      <c r="J81" s="57">
        <v>4</v>
      </c>
      <c r="K81" s="57">
        <v>4</v>
      </c>
      <c r="L81" s="57"/>
      <c r="M81" s="57">
        <v>0</v>
      </c>
      <c r="N81" s="57">
        <v>2</v>
      </c>
      <c r="O81" s="57">
        <v>0</v>
      </c>
      <c r="P81" s="57">
        <v>1</v>
      </c>
      <c r="Q81" s="57">
        <v>1</v>
      </c>
      <c r="R81" s="57">
        <v>0</v>
      </c>
      <c r="S81" s="57">
        <v>0</v>
      </c>
      <c r="T81" s="57">
        <v>0</v>
      </c>
      <c r="U81" s="57">
        <v>0</v>
      </c>
      <c r="V81" s="57">
        <v>0</v>
      </c>
      <c r="W81" s="57">
        <v>0</v>
      </c>
      <c r="X81" s="57">
        <v>2</v>
      </c>
      <c r="Y81" s="57">
        <v>0</v>
      </c>
      <c r="Z81" s="57">
        <v>0</v>
      </c>
      <c r="AA81" s="57">
        <v>4</v>
      </c>
      <c r="AB81" s="57">
        <v>0</v>
      </c>
      <c r="AC81" s="57">
        <v>2</v>
      </c>
      <c r="AD81" s="57"/>
      <c r="AE81" s="57">
        <f t="shared" si="1"/>
        <v>2</v>
      </c>
      <c r="AF81" s="57"/>
      <c r="AG81" s="57"/>
      <c r="AH81" s="57">
        <f t="shared" si="2"/>
        <v>0</v>
      </c>
    </row>
    <row r="82" spans="1:34" s="5" customFormat="1" ht="27.75" customHeight="1" x14ac:dyDescent="0.25">
      <c r="A82" s="6" t="s">
        <v>98</v>
      </c>
      <c r="B82" s="235" t="s">
        <v>97</v>
      </c>
      <c r="C82" s="236"/>
      <c r="D82" s="237"/>
      <c r="E82" s="57">
        <v>2</v>
      </c>
      <c r="F82" s="57">
        <v>0</v>
      </c>
      <c r="G82" s="57">
        <v>2</v>
      </c>
      <c r="H82" s="57">
        <v>0</v>
      </c>
      <c r="I82" s="57">
        <v>0</v>
      </c>
      <c r="J82" s="57">
        <v>1</v>
      </c>
      <c r="K82" s="57">
        <v>0</v>
      </c>
      <c r="L82" s="57"/>
      <c r="M82" s="57">
        <v>0</v>
      </c>
      <c r="N82" s="57">
        <v>2</v>
      </c>
      <c r="O82" s="57">
        <v>0</v>
      </c>
      <c r="P82" s="57">
        <v>0</v>
      </c>
      <c r="Q82" s="57">
        <v>2</v>
      </c>
      <c r="R82" s="57">
        <v>0</v>
      </c>
      <c r="S82" s="57">
        <v>0</v>
      </c>
      <c r="T82" s="57">
        <v>0</v>
      </c>
      <c r="U82" s="57">
        <v>0</v>
      </c>
      <c r="V82" s="57">
        <v>0</v>
      </c>
      <c r="W82" s="57">
        <v>0</v>
      </c>
      <c r="X82" s="57">
        <v>2</v>
      </c>
      <c r="Y82" s="57">
        <v>0</v>
      </c>
      <c r="Z82" s="57">
        <v>0</v>
      </c>
      <c r="AA82" s="57">
        <v>0</v>
      </c>
      <c r="AB82" s="57">
        <v>0</v>
      </c>
      <c r="AC82" s="57">
        <v>1</v>
      </c>
      <c r="AD82" s="57"/>
      <c r="AE82" s="57">
        <f t="shared" si="1"/>
        <v>1</v>
      </c>
      <c r="AF82" s="57"/>
      <c r="AG82" s="57"/>
      <c r="AH82" s="57">
        <f t="shared" si="2"/>
        <v>0</v>
      </c>
    </row>
    <row r="83" spans="1:34" s="5" customFormat="1" ht="78" customHeight="1" x14ac:dyDescent="0.25">
      <c r="A83" s="6" t="s">
        <v>96</v>
      </c>
      <c r="B83" s="235" t="s">
        <v>95</v>
      </c>
      <c r="C83" s="236"/>
      <c r="D83" s="237"/>
      <c r="E83" s="57">
        <v>0</v>
      </c>
      <c r="F83" s="57">
        <v>0</v>
      </c>
      <c r="G83" s="57">
        <v>0</v>
      </c>
      <c r="H83" s="57">
        <v>0</v>
      </c>
      <c r="I83" s="57">
        <v>0</v>
      </c>
      <c r="J83" s="57">
        <v>0</v>
      </c>
      <c r="K83" s="57">
        <v>0</v>
      </c>
      <c r="L83" s="57"/>
      <c r="M83" s="57">
        <v>0</v>
      </c>
      <c r="N83" s="57">
        <v>0</v>
      </c>
      <c r="O83" s="57">
        <v>0</v>
      </c>
      <c r="P83" s="57">
        <v>0</v>
      </c>
      <c r="Q83" s="57">
        <v>0</v>
      </c>
      <c r="R83" s="57">
        <v>0</v>
      </c>
      <c r="S83" s="57">
        <v>0</v>
      </c>
      <c r="T83" s="57">
        <v>0</v>
      </c>
      <c r="U83" s="57">
        <v>0</v>
      </c>
      <c r="V83" s="57">
        <v>0</v>
      </c>
      <c r="W83" s="57">
        <v>0</v>
      </c>
      <c r="X83" s="57">
        <v>0</v>
      </c>
      <c r="Y83" s="57">
        <v>0</v>
      </c>
      <c r="Z83" s="57">
        <v>0</v>
      </c>
      <c r="AA83" s="57">
        <v>0</v>
      </c>
      <c r="AB83" s="57">
        <v>0</v>
      </c>
      <c r="AC83" s="57"/>
      <c r="AD83" s="57"/>
      <c r="AE83" s="57">
        <f t="shared" si="1"/>
        <v>0</v>
      </c>
      <c r="AF83" s="57"/>
      <c r="AG83" s="57"/>
      <c r="AH83" s="57">
        <f t="shared" si="2"/>
        <v>0</v>
      </c>
    </row>
    <row r="84" spans="1:34" s="5" customFormat="1" ht="33" customHeight="1" x14ac:dyDescent="0.25">
      <c r="A84" s="6" t="s">
        <v>94</v>
      </c>
      <c r="B84" s="235" t="s">
        <v>93</v>
      </c>
      <c r="C84" s="236"/>
      <c r="D84" s="237"/>
      <c r="E84" s="57">
        <v>1</v>
      </c>
      <c r="F84" s="57">
        <v>0</v>
      </c>
      <c r="G84" s="57">
        <v>1</v>
      </c>
      <c r="H84" s="57">
        <v>0</v>
      </c>
      <c r="I84" s="57">
        <v>0</v>
      </c>
      <c r="J84" s="57">
        <v>0</v>
      </c>
      <c r="K84" s="57">
        <v>0</v>
      </c>
      <c r="L84" s="57"/>
      <c r="M84" s="57">
        <v>0</v>
      </c>
      <c r="N84" s="57">
        <v>0</v>
      </c>
      <c r="O84" s="57">
        <v>0</v>
      </c>
      <c r="P84" s="57">
        <v>0</v>
      </c>
      <c r="Q84" s="57">
        <v>0</v>
      </c>
      <c r="R84" s="57">
        <v>0</v>
      </c>
      <c r="S84" s="57">
        <v>0</v>
      </c>
      <c r="T84" s="57">
        <v>0</v>
      </c>
      <c r="U84" s="57">
        <v>0</v>
      </c>
      <c r="V84" s="57">
        <v>0</v>
      </c>
      <c r="W84" s="57">
        <v>0</v>
      </c>
      <c r="X84" s="57">
        <v>0</v>
      </c>
      <c r="Y84" s="57">
        <v>0</v>
      </c>
      <c r="Z84" s="57">
        <v>0</v>
      </c>
      <c r="AA84" s="57">
        <v>1</v>
      </c>
      <c r="AB84" s="57">
        <v>0</v>
      </c>
      <c r="AC84" s="57"/>
      <c r="AD84" s="57"/>
      <c r="AE84" s="57">
        <f t="shared" si="1"/>
        <v>0</v>
      </c>
      <c r="AF84" s="57"/>
      <c r="AG84" s="57"/>
      <c r="AH84" s="57">
        <f t="shared" si="2"/>
        <v>0</v>
      </c>
    </row>
    <row r="85" spans="1:34" s="5" customFormat="1" ht="33" customHeight="1" x14ac:dyDescent="0.25">
      <c r="A85" s="6" t="s">
        <v>92</v>
      </c>
      <c r="B85" s="235" t="s">
        <v>91</v>
      </c>
      <c r="C85" s="236"/>
      <c r="D85" s="237"/>
      <c r="E85" s="57">
        <v>4</v>
      </c>
      <c r="F85" s="57">
        <v>1</v>
      </c>
      <c r="G85" s="57">
        <v>3</v>
      </c>
      <c r="H85" s="57">
        <v>0</v>
      </c>
      <c r="I85" s="57">
        <v>0</v>
      </c>
      <c r="J85" s="57">
        <v>7</v>
      </c>
      <c r="K85" s="57">
        <v>5</v>
      </c>
      <c r="L85" s="57">
        <v>1</v>
      </c>
      <c r="M85" s="57">
        <v>1</v>
      </c>
      <c r="N85" s="57">
        <v>4</v>
      </c>
      <c r="O85" s="57">
        <v>0</v>
      </c>
      <c r="P85" s="57">
        <v>0</v>
      </c>
      <c r="Q85" s="57">
        <v>0</v>
      </c>
      <c r="R85" s="57">
        <v>0</v>
      </c>
      <c r="S85" s="57">
        <v>4</v>
      </c>
      <c r="T85" s="57">
        <v>1</v>
      </c>
      <c r="U85" s="57">
        <v>3</v>
      </c>
      <c r="V85" s="57">
        <v>0</v>
      </c>
      <c r="W85" s="57">
        <v>0</v>
      </c>
      <c r="X85" s="57">
        <v>4</v>
      </c>
      <c r="Y85" s="57">
        <v>0</v>
      </c>
      <c r="Z85" s="57">
        <v>0</v>
      </c>
      <c r="AA85" s="57">
        <v>5</v>
      </c>
      <c r="AB85" s="57">
        <v>1</v>
      </c>
      <c r="AC85" s="57"/>
      <c r="AD85" s="57"/>
      <c r="AE85" s="57">
        <f t="shared" ref="AE85:AE133" si="8">SUM(AC85:AD85)</f>
        <v>0</v>
      </c>
      <c r="AF85" s="57"/>
      <c r="AG85" s="57"/>
      <c r="AH85" s="57">
        <f t="shared" ref="AH85:AH133" si="9">+AF85+AG85</f>
        <v>0</v>
      </c>
    </row>
    <row r="86" spans="1:34" s="5" customFormat="1" ht="33" customHeight="1" x14ac:dyDescent="0.25">
      <c r="A86" s="6" t="s">
        <v>90</v>
      </c>
      <c r="B86" s="235" t="s">
        <v>1</v>
      </c>
      <c r="C86" s="236"/>
      <c r="D86" s="237"/>
      <c r="E86" s="57">
        <v>8</v>
      </c>
      <c r="F86" s="57">
        <v>0</v>
      </c>
      <c r="G86" s="57">
        <v>8</v>
      </c>
      <c r="H86" s="57">
        <v>0</v>
      </c>
      <c r="I86" s="57">
        <v>0</v>
      </c>
      <c r="J86" s="57">
        <v>29</v>
      </c>
      <c r="K86" s="57">
        <v>24</v>
      </c>
      <c r="L86" s="57">
        <v>5</v>
      </c>
      <c r="M86" s="57">
        <v>0</v>
      </c>
      <c r="N86" s="57">
        <v>16</v>
      </c>
      <c r="O86" s="57">
        <v>5</v>
      </c>
      <c r="P86" s="57">
        <v>4</v>
      </c>
      <c r="Q86" s="57">
        <v>4</v>
      </c>
      <c r="R86" s="57">
        <v>0</v>
      </c>
      <c r="S86" s="57">
        <v>3</v>
      </c>
      <c r="T86" s="57">
        <v>0</v>
      </c>
      <c r="U86" s="57">
        <v>3</v>
      </c>
      <c r="V86" s="57">
        <v>0</v>
      </c>
      <c r="W86" s="57">
        <v>0</v>
      </c>
      <c r="X86" s="57">
        <v>16</v>
      </c>
      <c r="Y86" s="57">
        <v>1</v>
      </c>
      <c r="Z86" s="57">
        <v>0</v>
      </c>
      <c r="AA86" s="57">
        <v>14</v>
      </c>
      <c r="AB86" s="57">
        <v>0</v>
      </c>
      <c r="AC86" s="57">
        <v>9</v>
      </c>
      <c r="AD86" s="57">
        <v>3</v>
      </c>
      <c r="AE86" s="57">
        <f t="shared" si="8"/>
        <v>12</v>
      </c>
      <c r="AF86" s="57"/>
      <c r="AG86" s="57"/>
      <c r="AH86" s="57">
        <f t="shared" si="9"/>
        <v>0</v>
      </c>
    </row>
    <row r="87" spans="1:34" s="5" customFormat="1" ht="59.25" customHeight="1" x14ac:dyDescent="0.25">
      <c r="A87" s="6" t="s">
        <v>89</v>
      </c>
      <c r="B87" s="248" t="s">
        <v>88</v>
      </c>
      <c r="C87" s="249"/>
      <c r="D87" s="250"/>
      <c r="E87" s="59">
        <f>SUM(E88:E89)</f>
        <v>4</v>
      </c>
      <c r="F87" s="59">
        <f t="shared" ref="F87:AH87" si="10">SUM(F88:F89)</f>
        <v>1</v>
      </c>
      <c r="G87" s="59">
        <f t="shared" si="10"/>
        <v>3</v>
      </c>
      <c r="H87" s="59">
        <f t="shared" si="10"/>
        <v>0</v>
      </c>
      <c r="I87" s="59">
        <f t="shared" si="10"/>
        <v>0</v>
      </c>
      <c r="J87" s="59">
        <f t="shared" si="10"/>
        <v>1</v>
      </c>
      <c r="K87" s="59">
        <f t="shared" si="10"/>
        <v>1</v>
      </c>
      <c r="L87" s="59">
        <f t="shared" si="10"/>
        <v>0</v>
      </c>
      <c r="M87" s="59">
        <f t="shared" si="10"/>
        <v>0</v>
      </c>
      <c r="N87" s="59">
        <f t="shared" si="10"/>
        <v>2</v>
      </c>
      <c r="O87" s="59">
        <f t="shared" si="10"/>
        <v>0</v>
      </c>
      <c r="P87" s="59">
        <f t="shared" si="10"/>
        <v>0</v>
      </c>
      <c r="Q87" s="59">
        <f t="shared" si="10"/>
        <v>1</v>
      </c>
      <c r="R87" s="59">
        <f t="shared" si="10"/>
        <v>0</v>
      </c>
      <c r="S87" s="59">
        <f t="shared" si="10"/>
        <v>1</v>
      </c>
      <c r="T87" s="59">
        <f t="shared" si="10"/>
        <v>0</v>
      </c>
      <c r="U87" s="59">
        <f t="shared" si="10"/>
        <v>1</v>
      </c>
      <c r="V87" s="59">
        <f t="shared" si="10"/>
        <v>0</v>
      </c>
      <c r="W87" s="59">
        <f t="shared" si="10"/>
        <v>0</v>
      </c>
      <c r="X87" s="59">
        <f t="shared" si="10"/>
        <v>2</v>
      </c>
      <c r="Y87" s="59">
        <f t="shared" si="10"/>
        <v>0</v>
      </c>
      <c r="Z87" s="59">
        <f t="shared" si="10"/>
        <v>0</v>
      </c>
      <c r="AA87" s="59">
        <f t="shared" si="10"/>
        <v>3</v>
      </c>
      <c r="AB87" s="59">
        <f t="shared" si="10"/>
        <v>0</v>
      </c>
      <c r="AC87" s="59">
        <f t="shared" si="10"/>
        <v>1</v>
      </c>
      <c r="AD87" s="59">
        <f t="shared" si="10"/>
        <v>0</v>
      </c>
      <c r="AE87" s="59">
        <f t="shared" si="10"/>
        <v>1</v>
      </c>
      <c r="AF87" s="59">
        <f t="shared" si="10"/>
        <v>0</v>
      </c>
      <c r="AG87" s="59">
        <f t="shared" si="10"/>
        <v>0</v>
      </c>
      <c r="AH87" s="59">
        <f t="shared" si="10"/>
        <v>0</v>
      </c>
    </row>
    <row r="88" spans="1:34" s="8" customFormat="1" ht="40.5" customHeight="1" x14ac:dyDescent="0.25">
      <c r="A88" s="6" t="s">
        <v>87</v>
      </c>
      <c r="B88" s="235" t="s">
        <v>86</v>
      </c>
      <c r="C88" s="236"/>
      <c r="D88" s="237"/>
      <c r="E88" s="57">
        <v>3</v>
      </c>
      <c r="F88" s="57">
        <v>1</v>
      </c>
      <c r="G88" s="57">
        <v>2</v>
      </c>
      <c r="H88" s="57">
        <v>0</v>
      </c>
      <c r="I88" s="57">
        <v>0</v>
      </c>
      <c r="J88" s="57">
        <v>0</v>
      </c>
      <c r="K88" s="57">
        <v>0</v>
      </c>
      <c r="L88" s="57"/>
      <c r="M88" s="57"/>
      <c r="N88" s="57">
        <v>2</v>
      </c>
      <c r="O88" s="57">
        <v>0</v>
      </c>
      <c r="P88" s="57">
        <v>0</v>
      </c>
      <c r="Q88" s="57">
        <v>1</v>
      </c>
      <c r="R88" s="57">
        <v>0</v>
      </c>
      <c r="S88" s="57">
        <v>1</v>
      </c>
      <c r="T88" s="57">
        <v>0</v>
      </c>
      <c r="U88" s="57">
        <v>1</v>
      </c>
      <c r="V88" s="57">
        <v>0</v>
      </c>
      <c r="W88" s="57">
        <v>0</v>
      </c>
      <c r="X88" s="57">
        <v>2</v>
      </c>
      <c r="Y88" s="57">
        <v>0</v>
      </c>
      <c r="Z88" s="57">
        <v>0</v>
      </c>
      <c r="AA88" s="57">
        <v>1</v>
      </c>
      <c r="AB88" s="57">
        <v>0</v>
      </c>
      <c r="AC88" s="57">
        <v>1</v>
      </c>
      <c r="AD88" s="57"/>
      <c r="AE88" s="57">
        <f t="shared" si="8"/>
        <v>1</v>
      </c>
      <c r="AF88" s="57"/>
      <c r="AG88" s="57"/>
      <c r="AH88" s="57">
        <f t="shared" si="9"/>
        <v>0</v>
      </c>
    </row>
    <row r="89" spans="1:34" s="8" customFormat="1" ht="30" customHeight="1" x14ac:dyDescent="0.25">
      <c r="A89" s="6" t="s">
        <v>85</v>
      </c>
      <c r="B89" s="235" t="s">
        <v>1</v>
      </c>
      <c r="C89" s="236"/>
      <c r="D89" s="237"/>
      <c r="E89" s="57">
        <v>1</v>
      </c>
      <c r="F89" s="57">
        <v>0</v>
      </c>
      <c r="G89" s="57">
        <v>1</v>
      </c>
      <c r="H89" s="57">
        <v>0</v>
      </c>
      <c r="I89" s="57">
        <v>0</v>
      </c>
      <c r="J89" s="57">
        <v>1</v>
      </c>
      <c r="K89" s="57">
        <v>1</v>
      </c>
      <c r="L89" s="57"/>
      <c r="M89" s="57"/>
      <c r="N89" s="57">
        <v>0</v>
      </c>
      <c r="O89" s="57">
        <v>0</v>
      </c>
      <c r="P89" s="57">
        <v>0</v>
      </c>
      <c r="Q89" s="57">
        <v>0</v>
      </c>
      <c r="R89" s="57">
        <v>0</v>
      </c>
      <c r="S89" s="57">
        <v>0</v>
      </c>
      <c r="T89" s="57">
        <v>0</v>
      </c>
      <c r="U89" s="57">
        <v>0</v>
      </c>
      <c r="V89" s="57">
        <v>0</v>
      </c>
      <c r="W89" s="57">
        <v>0</v>
      </c>
      <c r="X89" s="57">
        <v>0</v>
      </c>
      <c r="Y89" s="57">
        <v>0</v>
      </c>
      <c r="Z89" s="57">
        <v>0</v>
      </c>
      <c r="AA89" s="57">
        <v>2</v>
      </c>
      <c r="AB89" s="57">
        <v>0</v>
      </c>
      <c r="AC89" s="57"/>
      <c r="AD89" s="57"/>
      <c r="AE89" s="57">
        <f t="shared" si="8"/>
        <v>0</v>
      </c>
      <c r="AF89" s="57"/>
      <c r="AG89" s="57"/>
      <c r="AH89" s="57">
        <f t="shared" si="9"/>
        <v>0</v>
      </c>
    </row>
    <row r="90" spans="1:34" s="8" customFormat="1" ht="66" customHeight="1" x14ac:dyDescent="0.25">
      <c r="A90" s="6" t="s">
        <v>84</v>
      </c>
      <c r="B90" s="248" t="s">
        <v>83</v>
      </c>
      <c r="C90" s="249"/>
      <c r="D90" s="250"/>
      <c r="E90" s="96">
        <f>SUM(E91:E111)</f>
        <v>90</v>
      </c>
      <c r="F90" s="96">
        <f t="shared" ref="F90:AH90" si="11">SUM(F91:F111)</f>
        <v>7</v>
      </c>
      <c r="G90" s="96">
        <f t="shared" si="11"/>
        <v>82</v>
      </c>
      <c r="H90" s="96">
        <f t="shared" si="11"/>
        <v>1</v>
      </c>
      <c r="I90" s="96">
        <f t="shared" si="11"/>
        <v>0</v>
      </c>
      <c r="J90" s="96">
        <f t="shared" si="11"/>
        <v>292</v>
      </c>
      <c r="K90" s="96">
        <f t="shared" si="11"/>
        <v>227</v>
      </c>
      <c r="L90" s="96">
        <f t="shared" si="11"/>
        <v>56</v>
      </c>
      <c r="M90" s="96">
        <f t="shared" si="11"/>
        <v>5</v>
      </c>
      <c r="N90" s="96">
        <f t="shared" si="11"/>
        <v>188</v>
      </c>
      <c r="O90" s="96">
        <f t="shared" si="11"/>
        <v>146</v>
      </c>
      <c r="P90" s="96">
        <f t="shared" si="11"/>
        <v>22</v>
      </c>
      <c r="Q90" s="96">
        <f t="shared" si="11"/>
        <v>7</v>
      </c>
      <c r="R90" s="96">
        <f t="shared" si="11"/>
        <v>0</v>
      </c>
      <c r="S90" s="96">
        <f t="shared" si="11"/>
        <v>13</v>
      </c>
      <c r="T90" s="96">
        <f t="shared" si="11"/>
        <v>1</v>
      </c>
      <c r="U90" s="96">
        <f t="shared" si="11"/>
        <v>10</v>
      </c>
      <c r="V90" s="96">
        <f t="shared" si="11"/>
        <v>2</v>
      </c>
      <c r="W90" s="96">
        <f t="shared" si="11"/>
        <v>8</v>
      </c>
      <c r="X90" s="96">
        <f t="shared" si="11"/>
        <v>196</v>
      </c>
      <c r="Y90" s="96">
        <f t="shared" si="11"/>
        <v>0</v>
      </c>
      <c r="Z90" s="96">
        <f t="shared" si="11"/>
        <v>25</v>
      </c>
      <c r="AA90" s="96">
        <f t="shared" si="11"/>
        <v>120</v>
      </c>
      <c r="AB90" s="96">
        <f t="shared" si="11"/>
        <v>26</v>
      </c>
      <c r="AC90" s="96">
        <f t="shared" si="11"/>
        <v>7</v>
      </c>
      <c r="AD90" s="96">
        <f t="shared" si="11"/>
        <v>5</v>
      </c>
      <c r="AE90" s="96">
        <f t="shared" si="11"/>
        <v>12</v>
      </c>
      <c r="AF90" s="96">
        <f t="shared" si="11"/>
        <v>1</v>
      </c>
      <c r="AG90" s="96">
        <f t="shared" si="11"/>
        <v>2</v>
      </c>
      <c r="AH90" s="96">
        <f t="shared" si="11"/>
        <v>3</v>
      </c>
    </row>
    <row r="91" spans="1:34" s="8" customFormat="1" ht="30" customHeight="1" x14ac:dyDescent="0.25">
      <c r="A91" s="6" t="s">
        <v>82</v>
      </c>
      <c r="B91" s="235" t="s">
        <v>81</v>
      </c>
      <c r="C91" s="236"/>
      <c r="D91" s="237"/>
      <c r="E91" s="57">
        <v>0</v>
      </c>
      <c r="F91" s="57">
        <v>0</v>
      </c>
      <c r="G91" s="57">
        <v>0</v>
      </c>
      <c r="H91" s="57">
        <v>0</v>
      </c>
      <c r="I91" s="57">
        <v>0</v>
      </c>
      <c r="J91" s="57">
        <v>0</v>
      </c>
      <c r="K91" s="57">
        <v>0</v>
      </c>
      <c r="L91" s="57"/>
      <c r="M91" s="57">
        <v>0</v>
      </c>
      <c r="N91" s="57">
        <v>0</v>
      </c>
      <c r="O91" s="57">
        <v>0</v>
      </c>
      <c r="P91" s="57">
        <v>0</v>
      </c>
      <c r="Q91" s="57">
        <v>0</v>
      </c>
      <c r="R91" s="57">
        <v>0</v>
      </c>
      <c r="S91" s="57">
        <v>0</v>
      </c>
      <c r="T91" s="57">
        <v>0</v>
      </c>
      <c r="U91" s="57">
        <v>0</v>
      </c>
      <c r="V91" s="57">
        <v>0</v>
      </c>
      <c r="W91" s="57">
        <v>0</v>
      </c>
      <c r="X91" s="57">
        <v>0</v>
      </c>
      <c r="Y91" s="57">
        <v>0</v>
      </c>
      <c r="Z91" s="57">
        <v>0</v>
      </c>
      <c r="AA91" s="57">
        <v>0</v>
      </c>
      <c r="AB91" s="57">
        <v>0</v>
      </c>
      <c r="AC91" s="57"/>
      <c r="AD91" s="57"/>
      <c r="AE91" s="57">
        <f t="shared" si="8"/>
        <v>0</v>
      </c>
      <c r="AF91" s="57"/>
      <c r="AG91" s="57"/>
      <c r="AH91" s="57">
        <f t="shared" si="9"/>
        <v>0</v>
      </c>
    </row>
    <row r="92" spans="1:34" s="5" customFormat="1" ht="27.75" customHeight="1" x14ac:dyDescent="0.25">
      <c r="A92" s="6" t="s">
        <v>80</v>
      </c>
      <c r="B92" s="235" t="s">
        <v>79</v>
      </c>
      <c r="C92" s="236"/>
      <c r="D92" s="237"/>
      <c r="E92" s="57">
        <v>10</v>
      </c>
      <c r="F92" s="57">
        <v>5</v>
      </c>
      <c r="G92" s="57">
        <v>5</v>
      </c>
      <c r="H92" s="57">
        <v>0</v>
      </c>
      <c r="I92" s="57">
        <v>0</v>
      </c>
      <c r="J92" s="57">
        <v>48</v>
      </c>
      <c r="K92" s="57">
        <v>35</v>
      </c>
      <c r="L92" s="57">
        <v>11</v>
      </c>
      <c r="M92" s="57">
        <v>0</v>
      </c>
      <c r="N92" s="57">
        <v>10</v>
      </c>
      <c r="O92" s="57">
        <v>9</v>
      </c>
      <c r="P92" s="57">
        <v>0</v>
      </c>
      <c r="Q92" s="57">
        <v>0</v>
      </c>
      <c r="R92" s="57">
        <v>0</v>
      </c>
      <c r="S92" s="57">
        <v>1</v>
      </c>
      <c r="T92" s="57">
        <v>0</v>
      </c>
      <c r="U92" s="57">
        <v>1</v>
      </c>
      <c r="V92" s="57">
        <v>0</v>
      </c>
      <c r="W92" s="57">
        <v>1</v>
      </c>
      <c r="X92" s="57">
        <v>11</v>
      </c>
      <c r="Y92" s="57">
        <v>0</v>
      </c>
      <c r="Z92" s="57">
        <v>24</v>
      </c>
      <c r="AA92" s="57">
        <v>34</v>
      </c>
      <c r="AB92" s="57">
        <v>24</v>
      </c>
      <c r="AC92" s="57"/>
      <c r="AD92" s="57"/>
      <c r="AE92" s="57">
        <f t="shared" si="8"/>
        <v>0</v>
      </c>
      <c r="AF92" s="57"/>
      <c r="AG92" s="57"/>
      <c r="AH92" s="57">
        <f t="shared" si="9"/>
        <v>0</v>
      </c>
    </row>
    <row r="93" spans="1:34" s="5" customFormat="1" ht="41.25" customHeight="1" x14ac:dyDescent="0.25">
      <c r="A93" s="6" t="s">
        <v>78</v>
      </c>
      <c r="B93" s="235" t="s">
        <v>77</v>
      </c>
      <c r="C93" s="236"/>
      <c r="D93" s="237"/>
      <c r="E93" s="57">
        <v>0</v>
      </c>
      <c r="F93" s="57">
        <v>0</v>
      </c>
      <c r="G93" s="57">
        <v>0</v>
      </c>
      <c r="H93" s="57">
        <v>0</v>
      </c>
      <c r="I93" s="57">
        <v>0</v>
      </c>
      <c r="J93" s="57">
        <v>0</v>
      </c>
      <c r="K93" s="57">
        <v>0</v>
      </c>
      <c r="L93" s="57"/>
      <c r="M93" s="57">
        <v>0</v>
      </c>
      <c r="N93" s="57">
        <v>0</v>
      </c>
      <c r="O93" s="57">
        <v>0</v>
      </c>
      <c r="P93" s="57">
        <v>0</v>
      </c>
      <c r="Q93" s="57">
        <v>0</v>
      </c>
      <c r="R93" s="57">
        <v>0</v>
      </c>
      <c r="S93" s="57">
        <v>0</v>
      </c>
      <c r="T93" s="57">
        <v>0</v>
      </c>
      <c r="U93" s="57">
        <v>0</v>
      </c>
      <c r="V93" s="57">
        <v>0</v>
      </c>
      <c r="W93" s="57">
        <v>0</v>
      </c>
      <c r="X93" s="57">
        <v>0</v>
      </c>
      <c r="Y93" s="57">
        <v>0</v>
      </c>
      <c r="Z93" s="57">
        <v>0</v>
      </c>
      <c r="AA93" s="57">
        <v>0</v>
      </c>
      <c r="AB93" s="57">
        <v>0</v>
      </c>
      <c r="AC93" s="57"/>
      <c r="AD93" s="57"/>
      <c r="AE93" s="57">
        <f t="shared" si="8"/>
        <v>0</v>
      </c>
      <c r="AF93" s="57"/>
      <c r="AG93" s="57"/>
      <c r="AH93" s="57">
        <f t="shared" si="9"/>
        <v>0</v>
      </c>
    </row>
    <row r="94" spans="1:34" s="5" customFormat="1" ht="38.25" customHeight="1" x14ac:dyDescent="0.25">
      <c r="A94" s="6" t="s">
        <v>76</v>
      </c>
      <c r="B94" s="235" t="s">
        <v>75</v>
      </c>
      <c r="C94" s="236"/>
      <c r="D94" s="237"/>
      <c r="E94" s="57">
        <v>5</v>
      </c>
      <c r="F94" s="57">
        <v>0</v>
      </c>
      <c r="G94" s="57">
        <v>5</v>
      </c>
      <c r="H94" s="57">
        <v>0</v>
      </c>
      <c r="I94" s="57">
        <v>0</v>
      </c>
      <c r="J94" s="57">
        <v>25</v>
      </c>
      <c r="K94" s="57">
        <v>18</v>
      </c>
      <c r="L94" s="57">
        <v>7</v>
      </c>
      <c r="M94" s="57">
        <v>0</v>
      </c>
      <c r="N94" s="57">
        <v>8</v>
      </c>
      <c r="O94" s="57">
        <v>3</v>
      </c>
      <c r="P94" s="57">
        <v>0</v>
      </c>
      <c r="Q94" s="57">
        <v>1</v>
      </c>
      <c r="R94" s="57">
        <v>0</v>
      </c>
      <c r="S94" s="57">
        <v>4</v>
      </c>
      <c r="T94" s="57">
        <v>0</v>
      </c>
      <c r="U94" s="57">
        <v>4</v>
      </c>
      <c r="V94" s="57">
        <v>0</v>
      </c>
      <c r="W94" s="57">
        <v>0</v>
      </c>
      <c r="X94" s="57">
        <v>8</v>
      </c>
      <c r="Y94" s="57">
        <v>0</v>
      </c>
      <c r="Z94" s="57">
        <v>0</v>
      </c>
      <c r="AA94" s="57">
        <v>15</v>
      </c>
      <c r="AB94" s="57">
        <v>0</v>
      </c>
      <c r="AC94" s="57"/>
      <c r="AD94" s="57"/>
      <c r="AE94" s="57">
        <f t="shared" si="8"/>
        <v>0</v>
      </c>
      <c r="AF94" s="57"/>
      <c r="AG94" s="57"/>
      <c r="AH94" s="57">
        <f t="shared" si="9"/>
        <v>0</v>
      </c>
    </row>
    <row r="95" spans="1:34" s="5" customFormat="1" ht="36" customHeight="1" x14ac:dyDescent="0.25">
      <c r="A95" s="6" t="s">
        <v>74</v>
      </c>
      <c r="B95" s="235" t="s">
        <v>73</v>
      </c>
      <c r="C95" s="236"/>
      <c r="D95" s="237"/>
      <c r="E95" s="57">
        <v>0</v>
      </c>
      <c r="F95" s="57">
        <v>0</v>
      </c>
      <c r="G95" s="57">
        <v>0</v>
      </c>
      <c r="H95" s="57">
        <v>0</v>
      </c>
      <c r="I95" s="57">
        <v>0</v>
      </c>
      <c r="J95" s="57">
        <v>1</v>
      </c>
      <c r="K95" s="57">
        <v>1</v>
      </c>
      <c r="L95" s="57"/>
      <c r="M95" s="57">
        <v>0</v>
      </c>
      <c r="N95" s="57">
        <v>0</v>
      </c>
      <c r="O95" s="57">
        <v>0</v>
      </c>
      <c r="P95" s="57">
        <v>0</v>
      </c>
      <c r="Q95" s="57">
        <v>0</v>
      </c>
      <c r="R95" s="57">
        <v>0</v>
      </c>
      <c r="S95" s="57">
        <v>0</v>
      </c>
      <c r="T95" s="57">
        <v>0</v>
      </c>
      <c r="U95" s="57">
        <v>0</v>
      </c>
      <c r="V95" s="57">
        <v>0</v>
      </c>
      <c r="W95" s="57">
        <v>0</v>
      </c>
      <c r="X95" s="57">
        <v>0</v>
      </c>
      <c r="Y95" s="57">
        <v>0</v>
      </c>
      <c r="Z95" s="57">
        <v>0</v>
      </c>
      <c r="AA95" s="57">
        <v>1</v>
      </c>
      <c r="AB95" s="57">
        <v>0</v>
      </c>
      <c r="AC95" s="57"/>
      <c r="AD95" s="57"/>
      <c r="AE95" s="57">
        <f t="shared" si="8"/>
        <v>0</v>
      </c>
      <c r="AF95" s="57"/>
      <c r="AG95" s="57"/>
      <c r="AH95" s="57">
        <f t="shared" si="9"/>
        <v>0</v>
      </c>
    </row>
    <row r="96" spans="1:34" s="5" customFormat="1" ht="42.75" customHeight="1" x14ac:dyDescent="0.25">
      <c r="A96" s="6" t="s">
        <v>72</v>
      </c>
      <c r="B96" s="235" t="s">
        <v>71</v>
      </c>
      <c r="C96" s="236"/>
      <c r="D96" s="237"/>
      <c r="E96" s="57">
        <v>1</v>
      </c>
      <c r="F96" s="57">
        <v>0</v>
      </c>
      <c r="G96" s="57">
        <v>1</v>
      </c>
      <c r="H96" s="57">
        <v>0</v>
      </c>
      <c r="I96" s="57">
        <v>0</v>
      </c>
      <c r="J96" s="57">
        <v>2</v>
      </c>
      <c r="K96" s="57">
        <v>1</v>
      </c>
      <c r="L96" s="57">
        <v>1</v>
      </c>
      <c r="M96" s="57">
        <v>0</v>
      </c>
      <c r="N96" s="57">
        <v>1</v>
      </c>
      <c r="O96" s="57">
        <v>0</v>
      </c>
      <c r="P96" s="57">
        <v>0</v>
      </c>
      <c r="Q96" s="57">
        <v>1</v>
      </c>
      <c r="R96" s="57">
        <v>0</v>
      </c>
      <c r="S96" s="57">
        <v>0</v>
      </c>
      <c r="T96" s="57">
        <v>0</v>
      </c>
      <c r="U96" s="57">
        <v>0</v>
      </c>
      <c r="V96" s="57">
        <v>0</v>
      </c>
      <c r="W96" s="57">
        <v>0</v>
      </c>
      <c r="X96" s="57">
        <v>1</v>
      </c>
      <c r="Y96" s="57">
        <v>0</v>
      </c>
      <c r="Z96" s="57">
        <v>0</v>
      </c>
      <c r="AA96" s="57">
        <v>1</v>
      </c>
      <c r="AB96" s="57">
        <v>0</v>
      </c>
      <c r="AC96" s="57">
        <v>1</v>
      </c>
      <c r="AD96" s="57"/>
      <c r="AE96" s="57">
        <f t="shared" si="8"/>
        <v>1</v>
      </c>
      <c r="AF96" s="57"/>
      <c r="AG96" s="57"/>
      <c r="AH96" s="57">
        <f t="shared" si="9"/>
        <v>0</v>
      </c>
    </row>
    <row r="97" spans="1:34" s="5" customFormat="1" ht="32.25" customHeight="1" x14ac:dyDescent="0.25">
      <c r="A97" s="6" t="s">
        <v>70</v>
      </c>
      <c r="B97" s="235" t="s">
        <v>69</v>
      </c>
      <c r="C97" s="236"/>
      <c r="D97" s="237"/>
      <c r="E97" s="57">
        <v>0</v>
      </c>
      <c r="F97" s="57">
        <v>0</v>
      </c>
      <c r="G97" s="57">
        <v>0</v>
      </c>
      <c r="H97" s="57">
        <v>0</v>
      </c>
      <c r="I97" s="57">
        <v>0</v>
      </c>
      <c r="J97" s="57">
        <v>10</v>
      </c>
      <c r="K97" s="57">
        <v>6</v>
      </c>
      <c r="L97" s="57">
        <v>4</v>
      </c>
      <c r="M97" s="57">
        <v>0</v>
      </c>
      <c r="N97" s="57">
        <v>6</v>
      </c>
      <c r="O97" s="57">
        <v>5</v>
      </c>
      <c r="P97" s="57">
        <v>1</v>
      </c>
      <c r="Q97" s="57">
        <v>0</v>
      </c>
      <c r="R97" s="57">
        <v>0</v>
      </c>
      <c r="S97" s="57">
        <v>0</v>
      </c>
      <c r="T97" s="57">
        <v>0</v>
      </c>
      <c r="U97" s="57">
        <v>0</v>
      </c>
      <c r="V97" s="57">
        <v>0</v>
      </c>
      <c r="W97" s="57">
        <v>0</v>
      </c>
      <c r="X97" s="57">
        <v>6</v>
      </c>
      <c r="Y97" s="57">
        <v>0</v>
      </c>
      <c r="Z97" s="57">
        <v>0</v>
      </c>
      <c r="AA97" s="57">
        <v>0</v>
      </c>
      <c r="AB97" s="57">
        <v>0</v>
      </c>
      <c r="AC97" s="57"/>
      <c r="AD97" s="57"/>
      <c r="AE97" s="57">
        <f t="shared" si="8"/>
        <v>0</v>
      </c>
      <c r="AF97" s="57"/>
      <c r="AG97" s="57"/>
      <c r="AH97" s="57">
        <f t="shared" si="9"/>
        <v>0</v>
      </c>
    </row>
    <row r="98" spans="1:34" s="8" customFormat="1" ht="42.75" customHeight="1" x14ac:dyDescent="0.25">
      <c r="A98" s="6" t="s">
        <v>68</v>
      </c>
      <c r="B98" s="235" t="s">
        <v>67</v>
      </c>
      <c r="C98" s="236"/>
      <c r="D98" s="237"/>
      <c r="E98" s="57">
        <v>4</v>
      </c>
      <c r="F98" s="57">
        <v>1</v>
      </c>
      <c r="G98" s="57">
        <v>3</v>
      </c>
      <c r="H98" s="57">
        <v>0</v>
      </c>
      <c r="I98" s="57">
        <v>0</v>
      </c>
      <c r="J98" s="57">
        <v>6</v>
      </c>
      <c r="K98" s="57">
        <v>4</v>
      </c>
      <c r="L98" s="57">
        <v>2</v>
      </c>
      <c r="M98" s="57">
        <v>0</v>
      </c>
      <c r="N98" s="57">
        <v>6</v>
      </c>
      <c r="O98" s="57">
        <v>6</v>
      </c>
      <c r="P98" s="57">
        <v>0</v>
      </c>
      <c r="Q98" s="57">
        <v>0</v>
      </c>
      <c r="R98" s="57">
        <v>0</v>
      </c>
      <c r="S98" s="57">
        <v>0</v>
      </c>
      <c r="T98" s="57">
        <v>0</v>
      </c>
      <c r="U98" s="57">
        <v>0</v>
      </c>
      <c r="V98" s="57">
        <v>0</v>
      </c>
      <c r="W98" s="57">
        <v>0</v>
      </c>
      <c r="X98" s="57">
        <v>6</v>
      </c>
      <c r="Y98" s="57">
        <v>0</v>
      </c>
      <c r="Z98" s="57">
        <v>0</v>
      </c>
      <c r="AA98" s="57">
        <v>2</v>
      </c>
      <c r="AB98" s="57">
        <v>1</v>
      </c>
      <c r="AC98" s="57"/>
      <c r="AD98" s="57"/>
      <c r="AE98" s="57">
        <f t="shared" si="8"/>
        <v>0</v>
      </c>
      <c r="AF98" s="57"/>
      <c r="AG98" s="57"/>
      <c r="AH98" s="57">
        <f t="shared" si="9"/>
        <v>0</v>
      </c>
    </row>
    <row r="99" spans="1:34" s="5" customFormat="1" ht="25.5" customHeight="1" x14ac:dyDescent="0.25">
      <c r="A99" s="6" t="s">
        <v>66</v>
      </c>
      <c r="B99" s="235" t="s">
        <v>65</v>
      </c>
      <c r="C99" s="236"/>
      <c r="D99" s="237"/>
      <c r="E99" s="57">
        <v>0</v>
      </c>
      <c r="F99" s="57">
        <v>0</v>
      </c>
      <c r="G99" s="57">
        <v>0</v>
      </c>
      <c r="H99" s="57">
        <v>0</v>
      </c>
      <c r="I99" s="57">
        <v>0</v>
      </c>
      <c r="J99" s="57">
        <v>0</v>
      </c>
      <c r="K99" s="57">
        <v>0</v>
      </c>
      <c r="L99" s="57"/>
      <c r="M99" s="57">
        <v>0</v>
      </c>
      <c r="N99" s="57">
        <v>0</v>
      </c>
      <c r="O99" s="57">
        <v>0</v>
      </c>
      <c r="P99" s="57">
        <v>0</v>
      </c>
      <c r="Q99" s="57">
        <v>0</v>
      </c>
      <c r="R99" s="57">
        <v>0</v>
      </c>
      <c r="S99" s="57">
        <v>0</v>
      </c>
      <c r="T99" s="57">
        <v>0</v>
      </c>
      <c r="U99" s="57">
        <v>0</v>
      </c>
      <c r="V99" s="57">
        <v>0</v>
      </c>
      <c r="W99" s="57">
        <v>0</v>
      </c>
      <c r="X99" s="57">
        <v>0</v>
      </c>
      <c r="Y99" s="57">
        <v>0</v>
      </c>
      <c r="Z99" s="57">
        <v>0</v>
      </c>
      <c r="AA99" s="57">
        <v>0</v>
      </c>
      <c r="AB99" s="57">
        <v>0</v>
      </c>
      <c r="AC99" s="57"/>
      <c r="AD99" s="57"/>
      <c r="AE99" s="57">
        <f t="shared" si="8"/>
        <v>0</v>
      </c>
      <c r="AF99" s="57"/>
      <c r="AG99" s="57"/>
      <c r="AH99" s="57">
        <f t="shared" si="9"/>
        <v>0</v>
      </c>
    </row>
    <row r="100" spans="1:34" s="5" customFormat="1" ht="22.5" customHeight="1" x14ac:dyDescent="0.25">
      <c r="A100" s="6" t="s">
        <v>64</v>
      </c>
      <c r="B100" s="235" t="s">
        <v>63</v>
      </c>
      <c r="C100" s="236"/>
      <c r="D100" s="237"/>
      <c r="E100" s="57">
        <v>6</v>
      </c>
      <c r="F100" s="57">
        <v>0</v>
      </c>
      <c r="G100" s="57">
        <v>6</v>
      </c>
      <c r="H100" s="57">
        <v>0</v>
      </c>
      <c r="I100" s="57">
        <v>0</v>
      </c>
      <c r="J100" s="57">
        <v>24</v>
      </c>
      <c r="K100" s="57">
        <v>20</v>
      </c>
      <c r="L100" s="57">
        <v>4</v>
      </c>
      <c r="M100" s="57">
        <v>0</v>
      </c>
      <c r="N100" s="57">
        <v>18</v>
      </c>
      <c r="O100" s="57">
        <v>16</v>
      </c>
      <c r="P100" s="57">
        <v>0</v>
      </c>
      <c r="Q100" s="57">
        <v>1</v>
      </c>
      <c r="R100" s="57">
        <v>0</v>
      </c>
      <c r="S100" s="57">
        <v>1</v>
      </c>
      <c r="T100" s="57">
        <v>0</v>
      </c>
      <c r="U100" s="57">
        <v>1</v>
      </c>
      <c r="V100" s="57">
        <v>0</v>
      </c>
      <c r="W100" s="57">
        <v>0</v>
      </c>
      <c r="X100" s="57">
        <v>18</v>
      </c>
      <c r="Y100" s="57">
        <v>0</v>
      </c>
      <c r="Z100" s="57">
        <v>0</v>
      </c>
      <c r="AA100" s="57">
        <v>8</v>
      </c>
      <c r="AB100" s="57">
        <v>0</v>
      </c>
      <c r="AC100" s="57">
        <v>1</v>
      </c>
      <c r="AD100" s="57">
        <v>1</v>
      </c>
      <c r="AE100" s="57">
        <f t="shared" si="8"/>
        <v>2</v>
      </c>
      <c r="AF100" s="57">
        <v>1</v>
      </c>
      <c r="AG100" s="57">
        <v>1</v>
      </c>
      <c r="AH100" s="57">
        <f t="shared" si="9"/>
        <v>2</v>
      </c>
    </row>
    <row r="101" spans="1:34" s="8" customFormat="1" ht="31.5" customHeight="1" x14ac:dyDescent="0.25">
      <c r="A101" s="6" t="s">
        <v>62</v>
      </c>
      <c r="B101" s="235" t="s">
        <v>61</v>
      </c>
      <c r="C101" s="236"/>
      <c r="D101" s="237"/>
      <c r="E101" s="57">
        <v>0</v>
      </c>
      <c r="F101" s="57">
        <v>0</v>
      </c>
      <c r="G101" s="57">
        <v>0</v>
      </c>
      <c r="H101" s="57">
        <v>0</v>
      </c>
      <c r="I101" s="57">
        <v>0</v>
      </c>
      <c r="J101" s="57">
        <v>0</v>
      </c>
      <c r="K101" s="57">
        <v>0</v>
      </c>
      <c r="L101" s="57"/>
      <c r="M101" s="57">
        <v>0</v>
      </c>
      <c r="N101" s="57">
        <v>0</v>
      </c>
      <c r="O101" s="57">
        <v>0</v>
      </c>
      <c r="P101" s="57">
        <v>0</v>
      </c>
      <c r="Q101" s="57">
        <v>0</v>
      </c>
      <c r="R101" s="57">
        <v>0</v>
      </c>
      <c r="S101" s="57">
        <v>0</v>
      </c>
      <c r="T101" s="57">
        <v>0</v>
      </c>
      <c r="U101" s="57">
        <v>0</v>
      </c>
      <c r="V101" s="57">
        <v>0</v>
      </c>
      <c r="W101" s="57">
        <v>0</v>
      </c>
      <c r="X101" s="57">
        <v>0</v>
      </c>
      <c r="Y101" s="57">
        <v>0</v>
      </c>
      <c r="Z101" s="57">
        <v>0</v>
      </c>
      <c r="AA101" s="57">
        <v>0</v>
      </c>
      <c r="AB101" s="57">
        <v>0</v>
      </c>
      <c r="AC101" s="57"/>
      <c r="AD101" s="57"/>
      <c r="AE101" s="57">
        <f t="shared" si="8"/>
        <v>0</v>
      </c>
      <c r="AF101" s="57"/>
      <c r="AG101" s="57"/>
      <c r="AH101" s="57">
        <f t="shared" si="9"/>
        <v>0</v>
      </c>
    </row>
    <row r="102" spans="1:34" s="5" customFormat="1" ht="44.25" customHeight="1" x14ac:dyDescent="0.25">
      <c r="A102" s="6" t="s">
        <v>60</v>
      </c>
      <c r="B102" s="235" t="s">
        <v>59</v>
      </c>
      <c r="C102" s="236"/>
      <c r="D102" s="237"/>
      <c r="E102" s="57">
        <v>9</v>
      </c>
      <c r="F102" s="57">
        <v>0</v>
      </c>
      <c r="G102" s="57">
        <v>9</v>
      </c>
      <c r="H102" s="57">
        <v>0</v>
      </c>
      <c r="I102" s="57">
        <v>0</v>
      </c>
      <c r="J102" s="57">
        <v>14</v>
      </c>
      <c r="K102" s="57">
        <v>12</v>
      </c>
      <c r="L102" s="57">
        <v>2</v>
      </c>
      <c r="M102" s="57">
        <v>0</v>
      </c>
      <c r="N102" s="57">
        <v>19</v>
      </c>
      <c r="O102" s="57">
        <v>14</v>
      </c>
      <c r="P102" s="57">
        <v>3</v>
      </c>
      <c r="Q102" s="57">
        <v>2</v>
      </c>
      <c r="R102" s="57">
        <v>0</v>
      </c>
      <c r="S102" s="57">
        <v>0</v>
      </c>
      <c r="T102" s="57">
        <v>0</v>
      </c>
      <c r="U102" s="57">
        <v>0</v>
      </c>
      <c r="V102" s="57">
        <v>0</v>
      </c>
      <c r="W102" s="57">
        <v>0</v>
      </c>
      <c r="X102" s="57">
        <v>19</v>
      </c>
      <c r="Y102" s="57">
        <v>0</v>
      </c>
      <c r="Z102" s="57">
        <v>0</v>
      </c>
      <c r="AA102" s="57">
        <v>2</v>
      </c>
      <c r="AB102" s="57">
        <v>0</v>
      </c>
      <c r="AC102" s="57">
        <v>1</v>
      </c>
      <c r="AD102" s="57"/>
      <c r="AE102" s="57">
        <f t="shared" si="8"/>
        <v>1</v>
      </c>
      <c r="AF102" s="57"/>
      <c r="AG102" s="57"/>
      <c r="AH102" s="57">
        <f t="shared" si="9"/>
        <v>0</v>
      </c>
    </row>
    <row r="103" spans="1:34" s="5" customFormat="1" ht="44.25" customHeight="1" x14ac:dyDescent="0.25">
      <c r="A103" s="6" t="s">
        <v>58</v>
      </c>
      <c r="B103" s="235" t="s">
        <v>57</v>
      </c>
      <c r="C103" s="236"/>
      <c r="D103" s="237"/>
      <c r="E103" s="57">
        <v>2</v>
      </c>
      <c r="F103" s="57">
        <v>0</v>
      </c>
      <c r="G103" s="57">
        <v>2</v>
      </c>
      <c r="H103" s="57">
        <v>0</v>
      </c>
      <c r="I103" s="57">
        <v>0</v>
      </c>
      <c r="J103" s="57">
        <v>12</v>
      </c>
      <c r="K103" s="57">
        <v>12</v>
      </c>
      <c r="L103" s="57"/>
      <c r="M103" s="57">
        <v>0</v>
      </c>
      <c r="N103" s="57">
        <v>12</v>
      </c>
      <c r="O103" s="57">
        <v>11</v>
      </c>
      <c r="P103" s="57">
        <v>0</v>
      </c>
      <c r="Q103" s="57">
        <v>0</v>
      </c>
      <c r="R103" s="57">
        <v>0</v>
      </c>
      <c r="S103" s="57">
        <v>1</v>
      </c>
      <c r="T103" s="57">
        <v>0</v>
      </c>
      <c r="U103" s="57">
        <v>0</v>
      </c>
      <c r="V103" s="57">
        <v>1</v>
      </c>
      <c r="W103" s="57">
        <v>0</v>
      </c>
      <c r="X103" s="57">
        <v>12</v>
      </c>
      <c r="Y103" s="57">
        <v>0</v>
      </c>
      <c r="Z103" s="57">
        <v>0</v>
      </c>
      <c r="AA103" s="57">
        <v>2</v>
      </c>
      <c r="AB103" s="57">
        <v>0</v>
      </c>
      <c r="AC103" s="57"/>
      <c r="AD103" s="57"/>
      <c r="AE103" s="57">
        <f t="shared" si="8"/>
        <v>0</v>
      </c>
      <c r="AF103" s="57"/>
      <c r="AG103" s="57"/>
      <c r="AH103" s="57">
        <f t="shared" si="9"/>
        <v>0</v>
      </c>
    </row>
    <row r="104" spans="1:34" s="5" customFormat="1" ht="44.25" customHeight="1" x14ac:dyDescent="0.25">
      <c r="A104" s="6" t="s">
        <v>56</v>
      </c>
      <c r="B104" s="235" t="s">
        <v>55</v>
      </c>
      <c r="C104" s="236"/>
      <c r="D104" s="237"/>
      <c r="E104" s="57">
        <v>7</v>
      </c>
      <c r="F104" s="57">
        <v>0</v>
      </c>
      <c r="G104" s="57">
        <v>7</v>
      </c>
      <c r="H104" s="57">
        <v>0</v>
      </c>
      <c r="I104" s="57">
        <v>0</v>
      </c>
      <c r="J104" s="57">
        <v>29</v>
      </c>
      <c r="K104" s="57">
        <v>26</v>
      </c>
      <c r="L104" s="57">
        <v>2</v>
      </c>
      <c r="M104" s="57">
        <v>0</v>
      </c>
      <c r="N104" s="57">
        <v>27</v>
      </c>
      <c r="O104" s="57">
        <v>25</v>
      </c>
      <c r="P104" s="57">
        <v>0</v>
      </c>
      <c r="Q104" s="57">
        <v>0</v>
      </c>
      <c r="R104" s="57">
        <v>0</v>
      </c>
      <c r="S104" s="57">
        <v>2</v>
      </c>
      <c r="T104" s="57">
        <v>1</v>
      </c>
      <c r="U104" s="57">
        <v>1</v>
      </c>
      <c r="V104" s="57">
        <v>0</v>
      </c>
      <c r="W104" s="57">
        <v>2</v>
      </c>
      <c r="X104" s="57">
        <v>29</v>
      </c>
      <c r="Y104" s="57">
        <v>0</v>
      </c>
      <c r="Z104" s="57">
        <v>1</v>
      </c>
      <c r="AA104" s="57">
        <v>4</v>
      </c>
      <c r="AB104" s="57">
        <v>1</v>
      </c>
      <c r="AC104" s="57"/>
      <c r="AD104" s="57"/>
      <c r="AE104" s="57">
        <f t="shared" si="8"/>
        <v>0</v>
      </c>
      <c r="AF104" s="57"/>
      <c r="AG104" s="57"/>
      <c r="AH104" s="57">
        <f t="shared" si="9"/>
        <v>0</v>
      </c>
    </row>
    <row r="105" spans="1:34" s="5" customFormat="1" ht="44.25" customHeight="1" x14ac:dyDescent="0.25">
      <c r="A105" s="6" t="s">
        <v>54</v>
      </c>
      <c r="B105" s="235" t="s">
        <v>53</v>
      </c>
      <c r="C105" s="236"/>
      <c r="D105" s="237"/>
      <c r="E105" s="57">
        <v>0</v>
      </c>
      <c r="F105" s="57">
        <v>0</v>
      </c>
      <c r="G105" s="57">
        <v>0</v>
      </c>
      <c r="H105" s="57">
        <v>0</v>
      </c>
      <c r="I105" s="57">
        <v>0</v>
      </c>
      <c r="J105" s="57">
        <v>0</v>
      </c>
      <c r="K105" s="57">
        <v>0</v>
      </c>
      <c r="L105" s="57"/>
      <c r="M105" s="57">
        <v>0</v>
      </c>
      <c r="N105" s="57">
        <v>0</v>
      </c>
      <c r="O105" s="57">
        <v>0</v>
      </c>
      <c r="P105" s="57">
        <v>0</v>
      </c>
      <c r="Q105" s="57">
        <v>0</v>
      </c>
      <c r="R105" s="57">
        <v>0</v>
      </c>
      <c r="S105" s="57">
        <v>0</v>
      </c>
      <c r="T105" s="57">
        <v>0</v>
      </c>
      <c r="U105" s="57">
        <v>0</v>
      </c>
      <c r="V105" s="57">
        <v>0</v>
      </c>
      <c r="W105" s="57">
        <v>0</v>
      </c>
      <c r="X105" s="57">
        <v>0</v>
      </c>
      <c r="Y105" s="57">
        <v>0</v>
      </c>
      <c r="Z105" s="57">
        <v>0</v>
      </c>
      <c r="AA105" s="57">
        <v>0</v>
      </c>
      <c r="AB105" s="57">
        <v>0</v>
      </c>
      <c r="AC105" s="57"/>
      <c r="AD105" s="57"/>
      <c r="AE105" s="57">
        <f t="shared" si="8"/>
        <v>0</v>
      </c>
      <c r="AF105" s="57"/>
      <c r="AG105" s="57"/>
      <c r="AH105" s="57">
        <f t="shared" si="9"/>
        <v>0</v>
      </c>
    </row>
    <row r="106" spans="1:34" s="5" customFormat="1" ht="59.25" customHeight="1" x14ac:dyDescent="0.25">
      <c r="A106" s="6" t="s">
        <v>52</v>
      </c>
      <c r="B106" s="235" t="s">
        <v>51</v>
      </c>
      <c r="C106" s="236"/>
      <c r="D106" s="237"/>
      <c r="E106" s="57">
        <v>36</v>
      </c>
      <c r="F106" s="57">
        <v>0</v>
      </c>
      <c r="G106" s="57">
        <v>35</v>
      </c>
      <c r="H106" s="57">
        <v>1</v>
      </c>
      <c r="I106" s="57">
        <v>0</v>
      </c>
      <c r="J106" s="57">
        <v>71</v>
      </c>
      <c r="K106" s="57">
        <v>55</v>
      </c>
      <c r="L106" s="57">
        <v>13</v>
      </c>
      <c r="M106" s="57">
        <v>3</v>
      </c>
      <c r="N106" s="57">
        <v>46</v>
      </c>
      <c r="O106" s="57">
        <v>30</v>
      </c>
      <c r="P106" s="57">
        <v>13</v>
      </c>
      <c r="Q106" s="57">
        <v>0</v>
      </c>
      <c r="R106" s="57">
        <v>0</v>
      </c>
      <c r="S106" s="57">
        <v>3</v>
      </c>
      <c r="T106" s="57">
        <v>0</v>
      </c>
      <c r="U106" s="57">
        <v>2</v>
      </c>
      <c r="V106" s="57">
        <v>1</v>
      </c>
      <c r="W106" s="57">
        <v>2</v>
      </c>
      <c r="X106" s="57">
        <v>48</v>
      </c>
      <c r="Y106" s="57">
        <v>0</v>
      </c>
      <c r="Z106" s="57">
        <v>0</v>
      </c>
      <c r="AA106" s="57">
        <v>42</v>
      </c>
      <c r="AB106" s="57">
        <v>0</v>
      </c>
      <c r="AC106" s="57"/>
      <c r="AD106" s="57">
        <v>3</v>
      </c>
      <c r="AE106" s="57">
        <f t="shared" si="8"/>
        <v>3</v>
      </c>
      <c r="AF106" s="57"/>
      <c r="AG106" s="57">
        <v>1</v>
      </c>
      <c r="AH106" s="57">
        <f t="shared" si="9"/>
        <v>1</v>
      </c>
    </row>
    <row r="107" spans="1:34" s="5" customFormat="1" ht="30" customHeight="1" x14ac:dyDescent="0.25">
      <c r="A107" s="6" t="s">
        <v>50</v>
      </c>
      <c r="B107" s="235" t="s">
        <v>49</v>
      </c>
      <c r="C107" s="236"/>
      <c r="D107" s="237"/>
      <c r="E107" s="57">
        <v>2</v>
      </c>
      <c r="F107" s="57">
        <v>0</v>
      </c>
      <c r="G107" s="57">
        <v>2</v>
      </c>
      <c r="H107" s="57">
        <v>0</v>
      </c>
      <c r="I107" s="57">
        <v>0</v>
      </c>
      <c r="J107" s="57">
        <v>1</v>
      </c>
      <c r="K107" s="57">
        <v>1</v>
      </c>
      <c r="L107" s="57"/>
      <c r="M107" s="57">
        <v>0</v>
      </c>
      <c r="N107" s="57">
        <v>3</v>
      </c>
      <c r="O107" s="57">
        <v>3</v>
      </c>
      <c r="P107" s="57">
        <v>0</v>
      </c>
      <c r="Q107" s="57">
        <v>0</v>
      </c>
      <c r="R107" s="57">
        <v>0</v>
      </c>
      <c r="S107" s="57">
        <v>0</v>
      </c>
      <c r="T107" s="57">
        <v>0</v>
      </c>
      <c r="U107" s="57">
        <v>0</v>
      </c>
      <c r="V107" s="57">
        <v>0</v>
      </c>
      <c r="W107" s="57">
        <v>0</v>
      </c>
      <c r="X107" s="57">
        <v>3</v>
      </c>
      <c r="Y107" s="57">
        <v>0</v>
      </c>
      <c r="Z107" s="57">
        <v>0</v>
      </c>
      <c r="AA107" s="57">
        <v>0</v>
      </c>
      <c r="AB107" s="57">
        <v>0</v>
      </c>
      <c r="AC107" s="57"/>
      <c r="AD107" s="57"/>
      <c r="AE107" s="57">
        <f t="shared" si="8"/>
        <v>0</v>
      </c>
      <c r="AF107" s="57"/>
      <c r="AG107" s="57"/>
      <c r="AH107" s="57">
        <f t="shared" si="9"/>
        <v>0</v>
      </c>
    </row>
    <row r="108" spans="1:34" s="5" customFormat="1" ht="32.25" customHeight="1" x14ac:dyDescent="0.25">
      <c r="A108" s="6" t="s">
        <v>48</v>
      </c>
      <c r="B108" s="235" t="s">
        <v>47</v>
      </c>
      <c r="C108" s="236"/>
      <c r="D108" s="237"/>
      <c r="E108" s="57">
        <v>0</v>
      </c>
      <c r="F108" s="57">
        <v>0</v>
      </c>
      <c r="G108" s="57">
        <v>0</v>
      </c>
      <c r="H108" s="57">
        <v>0</v>
      </c>
      <c r="I108" s="57">
        <v>0</v>
      </c>
      <c r="J108" s="57">
        <v>0</v>
      </c>
      <c r="K108" s="57">
        <v>0</v>
      </c>
      <c r="L108" s="57"/>
      <c r="M108" s="57">
        <v>0</v>
      </c>
      <c r="N108" s="57">
        <v>0</v>
      </c>
      <c r="O108" s="57">
        <v>0</v>
      </c>
      <c r="P108" s="57">
        <v>0</v>
      </c>
      <c r="Q108" s="57">
        <v>0</v>
      </c>
      <c r="R108" s="57">
        <v>0</v>
      </c>
      <c r="S108" s="57">
        <v>0</v>
      </c>
      <c r="T108" s="57">
        <v>0</v>
      </c>
      <c r="U108" s="57">
        <v>0</v>
      </c>
      <c r="V108" s="57">
        <v>0</v>
      </c>
      <c r="W108" s="57">
        <v>0</v>
      </c>
      <c r="X108" s="57">
        <v>0</v>
      </c>
      <c r="Y108" s="57">
        <v>0</v>
      </c>
      <c r="Z108" s="57">
        <v>0</v>
      </c>
      <c r="AA108" s="57">
        <v>0</v>
      </c>
      <c r="AB108" s="57">
        <v>0</v>
      </c>
      <c r="AC108" s="57"/>
      <c r="AD108" s="57"/>
      <c r="AE108" s="57">
        <f t="shared" si="8"/>
        <v>0</v>
      </c>
      <c r="AF108" s="57"/>
      <c r="AG108" s="57"/>
      <c r="AH108" s="57">
        <f t="shared" si="9"/>
        <v>0</v>
      </c>
    </row>
    <row r="109" spans="1:34" s="5" customFormat="1" ht="24.75" customHeight="1" x14ac:dyDescent="0.25">
      <c r="A109" s="6" t="s">
        <v>46</v>
      </c>
      <c r="B109" s="130" t="s">
        <v>45</v>
      </c>
      <c r="C109" s="130"/>
      <c r="D109" s="130"/>
      <c r="E109" s="57">
        <v>8</v>
      </c>
      <c r="F109" s="57">
        <v>1</v>
      </c>
      <c r="G109" s="57">
        <v>7</v>
      </c>
      <c r="H109" s="57">
        <v>0</v>
      </c>
      <c r="I109" s="57">
        <v>0</v>
      </c>
      <c r="J109" s="57">
        <v>42</v>
      </c>
      <c r="K109" s="57">
        <v>30</v>
      </c>
      <c r="L109" s="57">
        <v>9</v>
      </c>
      <c r="M109" s="57">
        <v>2</v>
      </c>
      <c r="N109" s="57">
        <v>28</v>
      </c>
      <c r="O109" s="57">
        <v>20</v>
      </c>
      <c r="P109" s="57">
        <v>5</v>
      </c>
      <c r="Q109" s="57">
        <v>2</v>
      </c>
      <c r="R109" s="57">
        <v>0</v>
      </c>
      <c r="S109" s="57">
        <v>1</v>
      </c>
      <c r="T109" s="57">
        <v>0</v>
      </c>
      <c r="U109" s="57">
        <v>1</v>
      </c>
      <c r="V109" s="57">
        <v>0</v>
      </c>
      <c r="W109" s="57">
        <v>3</v>
      </c>
      <c r="X109" s="57">
        <v>31</v>
      </c>
      <c r="Y109" s="57">
        <v>0</v>
      </c>
      <c r="Z109" s="57">
        <v>0</v>
      </c>
      <c r="AA109" s="57">
        <v>7</v>
      </c>
      <c r="AB109" s="57">
        <v>0</v>
      </c>
      <c r="AC109" s="57">
        <v>4</v>
      </c>
      <c r="AD109" s="57">
        <v>1</v>
      </c>
      <c r="AE109" s="57">
        <f t="shared" si="8"/>
        <v>5</v>
      </c>
      <c r="AF109" s="57"/>
      <c r="AG109" s="57"/>
      <c r="AH109" s="57">
        <f t="shared" si="9"/>
        <v>0</v>
      </c>
    </row>
    <row r="110" spans="1:34" s="5" customFormat="1" ht="39" customHeight="1" x14ac:dyDescent="0.25">
      <c r="A110" s="6" t="s">
        <v>44</v>
      </c>
      <c r="B110" s="235" t="s">
        <v>43</v>
      </c>
      <c r="C110" s="236"/>
      <c r="D110" s="237"/>
      <c r="E110" s="57">
        <v>0</v>
      </c>
      <c r="F110" s="57">
        <v>0</v>
      </c>
      <c r="G110" s="57">
        <v>0</v>
      </c>
      <c r="H110" s="57">
        <v>0</v>
      </c>
      <c r="I110" s="57">
        <v>0</v>
      </c>
      <c r="J110" s="57">
        <v>0</v>
      </c>
      <c r="K110" s="57">
        <v>0</v>
      </c>
      <c r="L110" s="57"/>
      <c r="M110" s="57">
        <v>0</v>
      </c>
      <c r="N110" s="57">
        <v>0</v>
      </c>
      <c r="O110" s="57">
        <v>0</v>
      </c>
      <c r="P110" s="57">
        <v>0</v>
      </c>
      <c r="Q110" s="57">
        <v>0</v>
      </c>
      <c r="R110" s="57">
        <v>0</v>
      </c>
      <c r="S110" s="57">
        <v>0</v>
      </c>
      <c r="T110" s="57">
        <v>0</v>
      </c>
      <c r="U110" s="57">
        <v>0</v>
      </c>
      <c r="V110" s="57">
        <v>0</v>
      </c>
      <c r="W110" s="57">
        <v>0</v>
      </c>
      <c r="X110" s="57">
        <v>0</v>
      </c>
      <c r="Y110" s="57">
        <v>0</v>
      </c>
      <c r="Z110" s="57">
        <v>0</v>
      </c>
      <c r="AA110" s="57">
        <v>0</v>
      </c>
      <c r="AB110" s="57">
        <v>0</v>
      </c>
      <c r="AC110" s="57"/>
      <c r="AD110" s="57"/>
      <c r="AE110" s="57">
        <f t="shared" si="8"/>
        <v>0</v>
      </c>
      <c r="AF110" s="57"/>
      <c r="AG110" s="57"/>
      <c r="AH110" s="57">
        <f t="shared" si="9"/>
        <v>0</v>
      </c>
    </row>
    <row r="111" spans="1:34" s="5" customFormat="1" ht="33.75" customHeight="1" x14ac:dyDescent="0.25">
      <c r="A111" s="6" t="s">
        <v>42</v>
      </c>
      <c r="B111" s="235" t="s">
        <v>1</v>
      </c>
      <c r="C111" s="236"/>
      <c r="D111" s="237"/>
      <c r="E111" s="57">
        <v>0</v>
      </c>
      <c r="F111" s="57">
        <v>0</v>
      </c>
      <c r="G111" s="57">
        <v>0</v>
      </c>
      <c r="H111" s="57">
        <v>0</v>
      </c>
      <c r="I111" s="57">
        <v>0</v>
      </c>
      <c r="J111" s="57">
        <v>7</v>
      </c>
      <c r="K111" s="57">
        <v>6</v>
      </c>
      <c r="L111" s="57">
        <v>1</v>
      </c>
      <c r="M111" s="57">
        <v>0</v>
      </c>
      <c r="N111" s="57">
        <v>4</v>
      </c>
      <c r="O111" s="57">
        <v>4</v>
      </c>
      <c r="P111" s="57">
        <v>0</v>
      </c>
      <c r="Q111" s="57">
        <v>0</v>
      </c>
      <c r="R111" s="57">
        <v>0</v>
      </c>
      <c r="S111" s="57">
        <v>0</v>
      </c>
      <c r="T111" s="57">
        <v>0</v>
      </c>
      <c r="U111" s="57">
        <v>0</v>
      </c>
      <c r="V111" s="57">
        <v>0</v>
      </c>
      <c r="W111" s="57">
        <v>0</v>
      </c>
      <c r="X111" s="57">
        <v>4</v>
      </c>
      <c r="Y111" s="57">
        <v>0</v>
      </c>
      <c r="Z111" s="57">
        <v>0</v>
      </c>
      <c r="AA111" s="57">
        <v>2</v>
      </c>
      <c r="AB111" s="57">
        <v>0</v>
      </c>
      <c r="AC111" s="57"/>
      <c r="AD111" s="57"/>
      <c r="AE111" s="57">
        <f t="shared" si="8"/>
        <v>0</v>
      </c>
      <c r="AF111" s="57"/>
      <c r="AG111" s="57"/>
      <c r="AH111" s="57">
        <f t="shared" si="9"/>
        <v>0</v>
      </c>
    </row>
    <row r="112" spans="1:34" s="5" customFormat="1" ht="49.5" customHeight="1" x14ac:dyDescent="0.25">
      <c r="A112" s="6" t="s">
        <v>41</v>
      </c>
      <c r="B112" s="142" t="s">
        <v>40</v>
      </c>
      <c r="C112" s="143"/>
      <c r="D112" s="144"/>
      <c r="E112" s="96">
        <f>SUM(E113:E115)</f>
        <v>0</v>
      </c>
      <c r="F112" s="96">
        <f t="shared" ref="F112:AH112" si="12">SUM(F113:F115)</f>
        <v>0</v>
      </c>
      <c r="G112" s="96">
        <f t="shared" si="12"/>
        <v>0</v>
      </c>
      <c r="H112" s="96">
        <f t="shared" si="12"/>
        <v>0</v>
      </c>
      <c r="I112" s="96">
        <f t="shared" si="12"/>
        <v>0</v>
      </c>
      <c r="J112" s="96">
        <f t="shared" si="12"/>
        <v>4</v>
      </c>
      <c r="K112" s="96">
        <f t="shared" si="12"/>
        <v>1</v>
      </c>
      <c r="L112" s="96">
        <f t="shared" si="12"/>
        <v>3</v>
      </c>
      <c r="M112" s="96">
        <f t="shared" si="12"/>
        <v>0</v>
      </c>
      <c r="N112" s="96">
        <f t="shared" si="12"/>
        <v>1</v>
      </c>
      <c r="O112" s="96">
        <f t="shared" si="12"/>
        <v>0</v>
      </c>
      <c r="P112" s="96">
        <f t="shared" si="12"/>
        <v>1</v>
      </c>
      <c r="Q112" s="96">
        <f t="shared" si="12"/>
        <v>0</v>
      </c>
      <c r="R112" s="96">
        <f t="shared" si="12"/>
        <v>0</v>
      </c>
      <c r="S112" s="96">
        <f t="shared" si="12"/>
        <v>0</v>
      </c>
      <c r="T112" s="96">
        <f t="shared" si="12"/>
        <v>0</v>
      </c>
      <c r="U112" s="96">
        <f t="shared" si="12"/>
        <v>0</v>
      </c>
      <c r="V112" s="96">
        <f t="shared" si="12"/>
        <v>0</v>
      </c>
      <c r="W112" s="96">
        <f t="shared" si="12"/>
        <v>0</v>
      </c>
      <c r="X112" s="96">
        <f t="shared" si="12"/>
        <v>1</v>
      </c>
      <c r="Y112" s="96">
        <f t="shared" si="12"/>
        <v>0</v>
      </c>
      <c r="Z112" s="96">
        <f t="shared" si="12"/>
        <v>0</v>
      </c>
      <c r="AA112" s="96">
        <f t="shared" si="12"/>
        <v>0</v>
      </c>
      <c r="AB112" s="96">
        <f t="shared" si="12"/>
        <v>0</v>
      </c>
      <c r="AC112" s="96">
        <f t="shared" si="12"/>
        <v>0</v>
      </c>
      <c r="AD112" s="96">
        <f t="shared" si="12"/>
        <v>0</v>
      </c>
      <c r="AE112" s="96">
        <f t="shared" si="12"/>
        <v>0</v>
      </c>
      <c r="AF112" s="96">
        <f t="shared" si="12"/>
        <v>0</v>
      </c>
      <c r="AG112" s="96">
        <f t="shared" si="12"/>
        <v>0</v>
      </c>
      <c r="AH112" s="96">
        <f t="shared" si="12"/>
        <v>0</v>
      </c>
    </row>
    <row r="113" spans="1:34" s="5" customFormat="1" ht="70.5" customHeight="1" x14ac:dyDescent="0.25">
      <c r="A113" s="6" t="s">
        <v>39</v>
      </c>
      <c r="B113" s="235" t="s">
        <v>38</v>
      </c>
      <c r="C113" s="236"/>
      <c r="D113" s="237"/>
      <c r="E113" s="52">
        <v>0</v>
      </c>
      <c r="F113" s="52">
        <v>0</v>
      </c>
      <c r="G113" s="52">
        <v>0</v>
      </c>
      <c r="H113" s="52">
        <v>0</v>
      </c>
      <c r="I113" s="52">
        <v>0</v>
      </c>
      <c r="J113" s="52">
        <v>0</v>
      </c>
      <c r="K113" s="57">
        <v>0</v>
      </c>
      <c r="L113" s="52"/>
      <c r="M113" s="52"/>
      <c r="N113" s="52">
        <v>0</v>
      </c>
      <c r="O113" s="52">
        <v>0</v>
      </c>
      <c r="P113" s="52">
        <v>0</v>
      </c>
      <c r="Q113" s="52">
        <v>0</v>
      </c>
      <c r="R113" s="52">
        <v>0</v>
      </c>
      <c r="S113" s="52">
        <v>0</v>
      </c>
      <c r="T113" s="52">
        <v>0</v>
      </c>
      <c r="U113" s="52">
        <v>0</v>
      </c>
      <c r="V113" s="52">
        <v>0</v>
      </c>
      <c r="W113" s="52">
        <v>0</v>
      </c>
      <c r="X113" s="52">
        <v>0</v>
      </c>
      <c r="Y113" s="52">
        <v>0</v>
      </c>
      <c r="Z113" s="52">
        <v>0</v>
      </c>
      <c r="AA113" s="52">
        <v>0</v>
      </c>
      <c r="AB113" s="52">
        <v>0</v>
      </c>
      <c r="AC113" s="52"/>
      <c r="AD113" s="52"/>
      <c r="AE113" s="57">
        <f t="shared" si="8"/>
        <v>0</v>
      </c>
      <c r="AF113" s="52"/>
      <c r="AG113" s="52"/>
      <c r="AH113" s="57">
        <f t="shared" si="9"/>
        <v>0</v>
      </c>
    </row>
    <row r="114" spans="1:34" s="5" customFormat="1" ht="50.25" customHeight="1" x14ac:dyDescent="0.25">
      <c r="A114" s="6" t="s">
        <v>37</v>
      </c>
      <c r="B114" s="235" t="s">
        <v>36</v>
      </c>
      <c r="C114" s="236"/>
      <c r="D114" s="237"/>
      <c r="E114" s="52">
        <v>0</v>
      </c>
      <c r="F114" s="52">
        <v>0</v>
      </c>
      <c r="G114" s="52">
        <v>0</v>
      </c>
      <c r="H114" s="52">
        <v>0</v>
      </c>
      <c r="I114" s="52">
        <v>0</v>
      </c>
      <c r="J114" s="52">
        <v>0</v>
      </c>
      <c r="K114" s="57">
        <v>0</v>
      </c>
      <c r="L114" s="52"/>
      <c r="M114" s="52"/>
      <c r="N114" s="52">
        <v>0</v>
      </c>
      <c r="O114" s="52">
        <v>0</v>
      </c>
      <c r="P114" s="52">
        <v>0</v>
      </c>
      <c r="Q114" s="52">
        <v>0</v>
      </c>
      <c r="R114" s="52">
        <v>0</v>
      </c>
      <c r="S114" s="52">
        <v>0</v>
      </c>
      <c r="T114" s="52">
        <v>0</v>
      </c>
      <c r="U114" s="52">
        <v>0</v>
      </c>
      <c r="V114" s="52">
        <v>0</v>
      </c>
      <c r="W114" s="52">
        <v>0</v>
      </c>
      <c r="X114" s="52">
        <v>0</v>
      </c>
      <c r="Y114" s="52">
        <v>0</v>
      </c>
      <c r="Z114" s="52">
        <v>0</v>
      </c>
      <c r="AA114" s="52">
        <v>0</v>
      </c>
      <c r="AB114" s="52">
        <v>0</v>
      </c>
      <c r="AC114" s="52"/>
      <c r="AD114" s="52"/>
      <c r="AE114" s="57">
        <f t="shared" si="8"/>
        <v>0</v>
      </c>
      <c r="AF114" s="52"/>
      <c r="AG114" s="52"/>
      <c r="AH114" s="57">
        <f t="shared" si="9"/>
        <v>0</v>
      </c>
    </row>
    <row r="115" spans="1:34" s="5" customFormat="1" ht="39" customHeight="1" x14ac:dyDescent="0.25">
      <c r="A115" s="6" t="s">
        <v>35</v>
      </c>
      <c r="B115" s="235" t="s">
        <v>1</v>
      </c>
      <c r="C115" s="236"/>
      <c r="D115" s="237"/>
      <c r="E115" s="52">
        <v>0</v>
      </c>
      <c r="F115" s="52">
        <v>0</v>
      </c>
      <c r="G115" s="52">
        <v>0</v>
      </c>
      <c r="H115" s="52">
        <v>0</v>
      </c>
      <c r="I115" s="52">
        <v>0</v>
      </c>
      <c r="J115" s="52">
        <v>4</v>
      </c>
      <c r="K115" s="57">
        <v>1</v>
      </c>
      <c r="L115" s="52">
        <v>3</v>
      </c>
      <c r="M115" s="52"/>
      <c r="N115" s="52">
        <v>1</v>
      </c>
      <c r="O115" s="52">
        <v>0</v>
      </c>
      <c r="P115" s="52">
        <v>1</v>
      </c>
      <c r="Q115" s="52">
        <v>0</v>
      </c>
      <c r="R115" s="52">
        <v>0</v>
      </c>
      <c r="S115" s="52">
        <v>0</v>
      </c>
      <c r="T115" s="52">
        <v>0</v>
      </c>
      <c r="U115" s="52">
        <v>0</v>
      </c>
      <c r="V115" s="52">
        <v>0</v>
      </c>
      <c r="W115" s="52">
        <v>0</v>
      </c>
      <c r="X115" s="52">
        <v>1</v>
      </c>
      <c r="Y115" s="52">
        <v>0</v>
      </c>
      <c r="Z115" s="52">
        <v>0</v>
      </c>
      <c r="AA115" s="52">
        <v>0</v>
      </c>
      <c r="AB115" s="52">
        <v>0</v>
      </c>
      <c r="AC115" s="52"/>
      <c r="AD115" s="52"/>
      <c r="AE115" s="57">
        <f t="shared" si="8"/>
        <v>0</v>
      </c>
      <c r="AF115" s="52"/>
      <c r="AG115" s="52"/>
      <c r="AH115" s="57">
        <f t="shared" si="9"/>
        <v>0</v>
      </c>
    </row>
    <row r="116" spans="1:34" s="8" customFormat="1" ht="54" customHeight="1" x14ac:dyDescent="0.25">
      <c r="A116" s="6" t="s">
        <v>34</v>
      </c>
      <c r="B116" s="248" t="s">
        <v>33</v>
      </c>
      <c r="C116" s="249"/>
      <c r="D116" s="250"/>
      <c r="E116" s="96">
        <f>SUM(E117:E124)</f>
        <v>2393</v>
      </c>
      <c r="F116" s="96">
        <f t="shared" ref="F116:AH116" si="13">SUM(F117:F124)</f>
        <v>68</v>
      </c>
      <c r="G116" s="96">
        <f t="shared" si="13"/>
        <v>2306</v>
      </c>
      <c r="H116" s="96">
        <f t="shared" si="13"/>
        <v>19</v>
      </c>
      <c r="I116" s="96">
        <f t="shared" si="13"/>
        <v>0</v>
      </c>
      <c r="J116" s="96">
        <f t="shared" si="13"/>
        <v>10252</v>
      </c>
      <c r="K116" s="96">
        <f t="shared" si="13"/>
        <v>9363</v>
      </c>
      <c r="L116" s="96">
        <f t="shared" si="13"/>
        <v>722</v>
      </c>
      <c r="M116" s="96">
        <f t="shared" si="13"/>
        <v>4</v>
      </c>
      <c r="N116" s="96">
        <f t="shared" si="13"/>
        <v>7238</v>
      </c>
      <c r="O116" s="96">
        <f t="shared" si="13"/>
        <v>5191</v>
      </c>
      <c r="P116" s="96">
        <f t="shared" si="13"/>
        <v>1444</v>
      </c>
      <c r="Q116" s="96">
        <f t="shared" si="13"/>
        <v>88</v>
      </c>
      <c r="R116" s="96">
        <f t="shared" si="13"/>
        <v>9</v>
      </c>
      <c r="S116" s="96">
        <f t="shared" si="13"/>
        <v>506</v>
      </c>
      <c r="T116" s="96">
        <f t="shared" si="13"/>
        <v>96</v>
      </c>
      <c r="U116" s="96">
        <f t="shared" si="13"/>
        <v>301</v>
      </c>
      <c r="V116" s="96">
        <f t="shared" si="13"/>
        <v>109</v>
      </c>
      <c r="W116" s="96">
        <f t="shared" si="13"/>
        <v>16</v>
      </c>
      <c r="X116" s="96">
        <f t="shared" si="13"/>
        <v>7254</v>
      </c>
      <c r="Y116" s="96">
        <f t="shared" si="13"/>
        <v>1</v>
      </c>
      <c r="Z116" s="96">
        <f t="shared" si="13"/>
        <v>23</v>
      </c>
      <c r="AA116" s="96">
        <f t="shared" si="13"/>
        <v>4482</v>
      </c>
      <c r="AB116" s="96">
        <f t="shared" si="13"/>
        <v>48</v>
      </c>
      <c r="AC116" s="96">
        <f t="shared" si="13"/>
        <v>112</v>
      </c>
      <c r="AD116" s="96">
        <f t="shared" si="13"/>
        <v>40</v>
      </c>
      <c r="AE116" s="96">
        <f t="shared" si="13"/>
        <v>152</v>
      </c>
      <c r="AF116" s="96">
        <f t="shared" si="13"/>
        <v>21</v>
      </c>
      <c r="AG116" s="96">
        <f t="shared" si="13"/>
        <v>15</v>
      </c>
      <c r="AH116" s="96">
        <f t="shared" si="13"/>
        <v>36</v>
      </c>
    </row>
    <row r="117" spans="1:34" s="5" customFormat="1" ht="50.25" customHeight="1" x14ac:dyDescent="0.25">
      <c r="A117" s="6" t="s">
        <v>32</v>
      </c>
      <c r="B117" s="175" t="s">
        <v>31</v>
      </c>
      <c r="C117" s="176"/>
      <c r="D117" s="177"/>
      <c r="E117" s="57">
        <v>2367</v>
      </c>
      <c r="F117" s="57">
        <v>58</v>
      </c>
      <c r="G117" s="57">
        <v>2290</v>
      </c>
      <c r="H117" s="57">
        <v>19</v>
      </c>
      <c r="I117" s="57">
        <v>0</v>
      </c>
      <c r="J117" s="57">
        <v>10207</v>
      </c>
      <c r="K117" s="57">
        <v>9342</v>
      </c>
      <c r="L117" s="57">
        <v>699</v>
      </c>
      <c r="M117" s="57">
        <v>4</v>
      </c>
      <c r="N117" s="57">
        <v>7228</v>
      </c>
      <c r="O117" s="57">
        <v>5189</v>
      </c>
      <c r="P117" s="57">
        <v>1441</v>
      </c>
      <c r="Q117" s="57">
        <v>83</v>
      </c>
      <c r="R117" s="57">
        <v>9</v>
      </c>
      <c r="S117" s="57">
        <v>506</v>
      </c>
      <c r="T117" s="57">
        <v>96</v>
      </c>
      <c r="U117" s="57">
        <v>301</v>
      </c>
      <c r="V117" s="57">
        <v>109</v>
      </c>
      <c r="W117" s="57">
        <v>14</v>
      </c>
      <c r="X117" s="57">
        <v>7242</v>
      </c>
      <c r="Y117" s="57">
        <v>0</v>
      </c>
      <c r="Z117" s="57">
        <v>20</v>
      </c>
      <c r="AA117" s="57">
        <v>4448</v>
      </c>
      <c r="AB117" s="57">
        <v>43</v>
      </c>
      <c r="AC117" s="57">
        <v>109</v>
      </c>
      <c r="AD117" s="57">
        <v>40</v>
      </c>
      <c r="AE117" s="57">
        <f t="shared" si="8"/>
        <v>149</v>
      </c>
      <c r="AF117" s="57">
        <v>21</v>
      </c>
      <c r="AG117" s="57">
        <v>15</v>
      </c>
      <c r="AH117" s="57">
        <f t="shared" si="9"/>
        <v>36</v>
      </c>
    </row>
    <row r="118" spans="1:34" s="5" customFormat="1" ht="33.75" customHeight="1" x14ac:dyDescent="0.25">
      <c r="A118" s="6" t="s">
        <v>30</v>
      </c>
      <c r="B118" s="175" t="s">
        <v>29</v>
      </c>
      <c r="C118" s="176"/>
      <c r="D118" s="177"/>
      <c r="E118" s="57">
        <v>0</v>
      </c>
      <c r="F118" s="57">
        <v>0</v>
      </c>
      <c r="G118" s="57">
        <v>0</v>
      </c>
      <c r="H118" s="57">
        <v>0</v>
      </c>
      <c r="I118" s="57">
        <v>0</v>
      </c>
      <c r="J118" s="57">
        <v>1</v>
      </c>
      <c r="K118" s="57">
        <v>0</v>
      </c>
      <c r="L118" s="57">
        <v>1</v>
      </c>
      <c r="M118" s="57">
        <v>0</v>
      </c>
      <c r="N118" s="57">
        <v>0</v>
      </c>
      <c r="O118" s="57">
        <v>0</v>
      </c>
      <c r="P118" s="57">
        <v>0</v>
      </c>
      <c r="Q118" s="57">
        <v>0</v>
      </c>
      <c r="R118" s="57">
        <v>0</v>
      </c>
      <c r="S118" s="57">
        <v>0</v>
      </c>
      <c r="T118" s="57">
        <v>0</v>
      </c>
      <c r="U118" s="57">
        <v>0</v>
      </c>
      <c r="V118" s="57">
        <v>0</v>
      </c>
      <c r="W118" s="57">
        <v>0</v>
      </c>
      <c r="X118" s="57">
        <v>0</v>
      </c>
      <c r="Y118" s="57">
        <v>0</v>
      </c>
      <c r="Z118" s="57">
        <v>0</v>
      </c>
      <c r="AA118" s="57">
        <v>0</v>
      </c>
      <c r="AB118" s="57">
        <v>0</v>
      </c>
      <c r="AC118" s="57"/>
      <c r="AD118" s="57"/>
      <c r="AE118" s="57">
        <f t="shared" si="8"/>
        <v>0</v>
      </c>
      <c r="AF118" s="57"/>
      <c r="AG118" s="57"/>
      <c r="AH118" s="57">
        <f t="shared" si="9"/>
        <v>0</v>
      </c>
    </row>
    <row r="119" spans="1:34" s="5" customFormat="1" ht="63" customHeight="1" x14ac:dyDescent="0.25">
      <c r="A119" s="6" t="s">
        <v>28</v>
      </c>
      <c r="B119" s="175" t="s">
        <v>27</v>
      </c>
      <c r="C119" s="176"/>
      <c r="D119" s="177"/>
      <c r="E119" s="57">
        <v>20</v>
      </c>
      <c r="F119" s="57">
        <v>8</v>
      </c>
      <c r="G119" s="57">
        <v>12</v>
      </c>
      <c r="H119" s="57">
        <v>0</v>
      </c>
      <c r="I119" s="57">
        <v>0</v>
      </c>
      <c r="J119" s="57">
        <v>27</v>
      </c>
      <c r="K119" s="57">
        <v>11</v>
      </c>
      <c r="L119" s="57">
        <v>15</v>
      </c>
      <c r="M119" s="57">
        <v>0</v>
      </c>
      <c r="N119" s="57">
        <v>8</v>
      </c>
      <c r="O119" s="57">
        <v>1</v>
      </c>
      <c r="P119" s="57">
        <v>2</v>
      </c>
      <c r="Q119" s="57">
        <v>5</v>
      </c>
      <c r="R119" s="57">
        <v>0</v>
      </c>
      <c r="S119" s="57">
        <v>0</v>
      </c>
      <c r="T119" s="57">
        <v>0</v>
      </c>
      <c r="U119" s="57">
        <v>0</v>
      </c>
      <c r="V119" s="57">
        <v>0</v>
      </c>
      <c r="W119" s="57">
        <v>1</v>
      </c>
      <c r="X119" s="57">
        <v>9</v>
      </c>
      <c r="Y119" s="57">
        <v>1</v>
      </c>
      <c r="Z119" s="57">
        <v>2</v>
      </c>
      <c r="AA119" s="57">
        <v>21</v>
      </c>
      <c r="AB119" s="57">
        <v>4</v>
      </c>
      <c r="AC119" s="57">
        <v>2</v>
      </c>
      <c r="AD119" s="57"/>
      <c r="AE119" s="57">
        <f t="shared" si="8"/>
        <v>2</v>
      </c>
      <c r="AF119" s="57"/>
      <c r="AG119" s="57"/>
      <c r="AH119" s="57">
        <f t="shared" si="9"/>
        <v>0</v>
      </c>
    </row>
    <row r="120" spans="1:34" s="5" customFormat="1" ht="40.5" customHeight="1" x14ac:dyDescent="0.25">
      <c r="A120" s="6" t="s">
        <v>26</v>
      </c>
      <c r="B120" s="175" t="s">
        <v>25</v>
      </c>
      <c r="C120" s="176"/>
      <c r="D120" s="177"/>
      <c r="E120" s="57">
        <v>0</v>
      </c>
      <c r="F120" s="57">
        <v>0</v>
      </c>
      <c r="G120" s="57">
        <v>0</v>
      </c>
      <c r="H120" s="57">
        <v>0</v>
      </c>
      <c r="I120" s="57">
        <v>0</v>
      </c>
      <c r="J120" s="57">
        <v>1</v>
      </c>
      <c r="K120" s="57">
        <v>0</v>
      </c>
      <c r="L120" s="57">
        <v>1</v>
      </c>
      <c r="M120" s="57">
        <v>0</v>
      </c>
      <c r="N120" s="57">
        <v>0</v>
      </c>
      <c r="O120" s="57">
        <v>0</v>
      </c>
      <c r="P120" s="57">
        <v>0</v>
      </c>
      <c r="Q120" s="57">
        <v>0</v>
      </c>
      <c r="R120" s="57">
        <v>0</v>
      </c>
      <c r="S120" s="57">
        <v>0</v>
      </c>
      <c r="T120" s="57">
        <v>0</v>
      </c>
      <c r="U120" s="57">
        <v>0</v>
      </c>
      <c r="V120" s="57">
        <v>0</v>
      </c>
      <c r="W120" s="57">
        <v>0</v>
      </c>
      <c r="X120" s="57">
        <v>0</v>
      </c>
      <c r="Y120" s="57">
        <v>0</v>
      </c>
      <c r="Z120" s="57">
        <v>0</v>
      </c>
      <c r="AA120" s="57">
        <v>0</v>
      </c>
      <c r="AB120" s="57">
        <v>0</v>
      </c>
      <c r="AC120" s="57"/>
      <c r="AD120" s="57"/>
      <c r="AE120" s="57">
        <f t="shared" si="8"/>
        <v>0</v>
      </c>
      <c r="AF120" s="57"/>
      <c r="AG120" s="57"/>
      <c r="AH120" s="57">
        <f t="shared" si="9"/>
        <v>0</v>
      </c>
    </row>
    <row r="121" spans="1:34" s="5" customFormat="1" ht="43.5" customHeight="1" x14ac:dyDescent="0.25">
      <c r="A121" s="6" t="s">
        <v>24</v>
      </c>
      <c r="B121" s="175" t="s">
        <v>23</v>
      </c>
      <c r="C121" s="176"/>
      <c r="D121" s="177"/>
      <c r="E121" s="57">
        <v>1</v>
      </c>
      <c r="F121" s="57">
        <v>1</v>
      </c>
      <c r="G121" s="57">
        <v>0</v>
      </c>
      <c r="H121" s="57">
        <v>0</v>
      </c>
      <c r="I121" s="57">
        <v>0</v>
      </c>
      <c r="J121" s="57">
        <v>0</v>
      </c>
      <c r="K121" s="57">
        <v>0</v>
      </c>
      <c r="L121" s="57"/>
      <c r="M121" s="57">
        <v>0</v>
      </c>
      <c r="N121" s="57">
        <v>0</v>
      </c>
      <c r="O121" s="57">
        <v>0</v>
      </c>
      <c r="P121" s="57">
        <v>0</v>
      </c>
      <c r="Q121" s="57">
        <v>0</v>
      </c>
      <c r="R121" s="57">
        <v>0</v>
      </c>
      <c r="S121" s="57">
        <v>0</v>
      </c>
      <c r="T121" s="57">
        <v>0</v>
      </c>
      <c r="U121" s="57">
        <v>0</v>
      </c>
      <c r="V121" s="57">
        <v>0</v>
      </c>
      <c r="W121" s="57">
        <v>0</v>
      </c>
      <c r="X121" s="57">
        <v>0</v>
      </c>
      <c r="Y121" s="57">
        <v>0</v>
      </c>
      <c r="Z121" s="57">
        <v>0</v>
      </c>
      <c r="AA121" s="57">
        <v>1</v>
      </c>
      <c r="AB121" s="57">
        <v>0</v>
      </c>
      <c r="AC121" s="57"/>
      <c r="AD121" s="57"/>
      <c r="AE121" s="57">
        <f t="shared" si="8"/>
        <v>0</v>
      </c>
      <c r="AF121" s="57"/>
      <c r="AG121" s="57"/>
      <c r="AH121" s="57">
        <f t="shared" si="9"/>
        <v>0</v>
      </c>
    </row>
    <row r="122" spans="1:34" s="5" customFormat="1" ht="48" customHeight="1" x14ac:dyDescent="0.25">
      <c r="A122" s="6" t="s">
        <v>22</v>
      </c>
      <c r="B122" s="175" t="s">
        <v>21</v>
      </c>
      <c r="C122" s="176"/>
      <c r="D122" s="177"/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7</v>
      </c>
      <c r="K122" s="57">
        <v>5</v>
      </c>
      <c r="L122" s="57">
        <v>2</v>
      </c>
      <c r="M122" s="57">
        <v>0</v>
      </c>
      <c r="N122" s="57">
        <v>0</v>
      </c>
      <c r="O122" s="57">
        <v>0</v>
      </c>
      <c r="P122" s="57">
        <v>0</v>
      </c>
      <c r="Q122" s="57">
        <v>0</v>
      </c>
      <c r="R122" s="57">
        <v>0</v>
      </c>
      <c r="S122" s="57">
        <v>0</v>
      </c>
      <c r="T122" s="57">
        <v>0</v>
      </c>
      <c r="U122" s="57">
        <v>0</v>
      </c>
      <c r="V122" s="57">
        <v>0</v>
      </c>
      <c r="W122" s="57">
        <v>1</v>
      </c>
      <c r="X122" s="57">
        <v>1</v>
      </c>
      <c r="Y122" s="57">
        <v>0</v>
      </c>
      <c r="Z122" s="57">
        <v>0</v>
      </c>
      <c r="AA122" s="57">
        <v>4</v>
      </c>
      <c r="AB122" s="57">
        <v>0</v>
      </c>
      <c r="AC122" s="57"/>
      <c r="AD122" s="57"/>
      <c r="AE122" s="57">
        <f t="shared" si="8"/>
        <v>0</v>
      </c>
      <c r="AF122" s="57"/>
      <c r="AG122" s="57"/>
      <c r="AH122" s="57">
        <f t="shared" si="9"/>
        <v>0</v>
      </c>
    </row>
    <row r="123" spans="1:34" s="5" customFormat="1" ht="56.25" customHeight="1" x14ac:dyDescent="0.25">
      <c r="A123" s="6" t="s">
        <v>20</v>
      </c>
      <c r="B123" s="175" t="s">
        <v>19</v>
      </c>
      <c r="C123" s="176"/>
      <c r="D123" s="177"/>
      <c r="E123" s="57">
        <v>0</v>
      </c>
      <c r="F123" s="57">
        <v>0</v>
      </c>
      <c r="G123" s="57">
        <v>0</v>
      </c>
      <c r="H123" s="57">
        <v>0</v>
      </c>
      <c r="I123" s="57">
        <v>0</v>
      </c>
      <c r="J123" s="57">
        <v>0</v>
      </c>
      <c r="K123" s="57">
        <v>0</v>
      </c>
      <c r="L123" s="57"/>
      <c r="M123" s="57">
        <v>0</v>
      </c>
      <c r="N123" s="57">
        <v>0</v>
      </c>
      <c r="O123" s="57">
        <v>0</v>
      </c>
      <c r="P123" s="57">
        <v>0</v>
      </c>
      <c r="Q123" s="57">
        <v>0</v>
      </c>
      <c r="R123" s="57">
        <v>0</v>
      </c>
      <c r="S123" s="57">
        <v>0</v>
      </c>
      <c r="T123" s="57">
        <v>0</v>
      </c>
      <c r="U123" s="57">
        <v>0</v>
      </c>
      <c r="V123" s="57">
        <v>0</v>
      </c>
      <c r="W123" s="57">
        <v>0</v>
      </c>
      <c r="X123" s="57">
        <v>0</v>
      </c>
      <c r="Y123" s="57">
        <v>0</v>
      </c>
      <c r="Z123" s="57">
        <v>0</v>
      </c>
      <c r="AA123" s="57">
        <v>0</v>
      </c>
      <c r="AB123" s="57">
        <v>0</v>
      </c>
      <c r="AC123" s="57"/>
      <c r="AD123" s="57"/>
      <c r="AE123" s="57">
        <f t="shared" si="8"/>
        <v>0</v>
      </c>
      <c r="AF123" s="57"/>
      <c r="AG123" s="57"/>
      <c r="AH123" s="57">
        <f t="shared" si="9"/>
        <v>0</v>
      </c>
    </row>
    <row r="124" spans="1:34" s="5" customFormat="1" ht="67.5" customHeight="1" x14ac:dyDescent="0.25">
      <c r="A124" s="6" t="s">
        <v>18</v>
      </c>
      <c r="B124" s="175" t="s">
        <v>1</v>
      </c>
      <c r="C124" s="176"/>
      <c r="D124" s="177"/>
      <c r="E124" s="57">
        <v>5</v>
      </c>
      <c r="F124" s="57">
        <v>1</v>
      </c>
      <c r="G124" s="57">
        <v>4</v>
      </c>
      <c r="H124" s="57">
        <v>0</v>
      </c>
      <c r="I124" s="57">
        <v>0</v>
      </c>
      <c r="J124" s="57">
        <v>9</v>
      </c>
      <c r="K124" s="57">
        <v>5</v>
      </c>
      <c r="L124" s="57">
        <v>4</v>
      </c>
      <c r="M124" s="57">
        <v>0</v>
      </c>
      <c r="N124" s="57">
        <v>2</v>
      </c>
      <c r="O124" s="57">
        <v>1</v>
      </c>
      <c r="P124" s="57">
        <v>1</v>
      </c>
      <c r="Q124" s="57">
        <v>0</v>
      </c>
      <c r="R124" s="57">
        <v>0</v>
      </c>
      <c r="S124" s="57">
        <v>0</v>
      </c>
      <c r="T124" s="57">
        <v>0</v>
      </c>
      <c r="U124" s="57">
        <v>0</v>
      </c>
      <c r="V124" s="57">
        <v>0</v>
      </c>
      <c r="W124" s="57">
        <v>0</v>
      </c>
      <c r="X124" s="57">
        <v>2</v>
      </c>
      <c r="Y124" s="57">
        <v>0</v>
      </c>
      <c r="Z124" s="57">
        <v>1</v>
      </c>
      <c r="AA124" s="57">
        <v>8</v>
      </c>
      <c r="AB124" s="57">
        <v>1</v>
      </c>
      <c r="AC124" s="57">
        <v>1</v>
      </c>
      <c r="AD124" s="57"/>
      <c r="AE124" s="57">
        <f t="shared" si="8"/>
        <v>1</v>
      </c>
      <c r="AF124" s="57"/>
      <c r="AG124" s="57"/>
      <c r="AH124" s="57">
        <f t="shared" si="9"/>
        <v>0</v>
      </c>
    </row>
    <row r="125" spans="1:34" s="5" customFormat="1" ht="54.75" customHeight="1" x14ac:dyDescent="0.25">
      <c r="A125" s="6" t="s">
        <v>17</v>
      </c>
      <c r="B125" s="248" t="s">
        <v>16</v>
      </c>
      <c r="C125" s="249"/>
      <c r="D125" s="250"/>
      <c r="E125" s="96">
        <f>SUM(E126:E129)</f>
        <v>8</v>
      </c>
      <c r="F125" s="96">
        <f t="shared" ref="F125:AH125" si="14">SUM(F126:F129)</f>
        <v>0</v>
      </c>
      <c r="G125" s="96">
        <f t="shared" si="14"/>
        <v>8</v>
      </c>
      <c r="H125" s="96">
        <f t="shared" si="14"/>
        <v>0</v>
      </c>
      <c r="I125" s="96">
        <f t="shared" si="14"/>
        <v>0</v>
      </c>
      <c r="J125" s="96">
        <f t="shared" si="14"/>
        <v>6</v>
      </c>
      <c r="K125" s="96">
        <f t="shared" si="14"/>
        <v>4</v>
      </c>
      <c r="L125" s="96">
        <f t="shared" si="14"/>
        <v>1</v>
      </c>
      <c r="M125" s="96">
        <f t="shared" si="14"/>
        <v>0</v>
      </c>
      <c r="N125" s="96">
        <f t="shared" si="14"/>
        <v>3</v>
      </c>
      <c r="O125" s="96">
        <f t="shared" si="14"/>
        <v>1</v>
      </c>
      <c r="P125" s="96">
        <f t="shared" si="14"/>
        <v>0</v>
      </c>
      <c r="Q125" s="96">
        <f t="shared" si="14"/>
        <v>2</v>
      </c>
      <c r="R125" s="96">
        <f t="shared" si="14"/>
        <v>0</v>
      </c>
      <c r="S125" s="96">
        <f t="shared" si="14"/>
        <v>0</v>
      </c>
      <c r="T125" s="96">
        <f t="shared" si="14"/>
        <v>0</v>
      </c>
      <c r="U125" s="96">
        <f t="shared" si="14"/>
        <v>0</v>
      </c>
      <c r="V125" s="96">
        <f t="shared" si="14"/>
        <v>0</v>
      </c>
      <c r="W125" s="96">
        <f t="shared" si="14"/>
        <v>0</v>
      </c>
      <c r="X125" s="96">
        <f t="shared" si="14"/>
        <v>3</v>
      </c>
      <c r="Y125" s="96">
        <f t="shared" si="14"/>
        <v>0</v>
      </c>
      <c r="Z125" s="96">
        <f t="shared" si="14"/>
        <v>1</v>
      </c>
      <c r="AA125" s="96">
        <f t="shared" si="14"/>
        <v>9</v>
      </c>
      <c r="AB125" s="96">
        <f t="shared" si="14"/>
        <v>1</v>
      </c>
      <c r="AC125" s="96">
        <f t="shared" si="14"/>
        <v>1</v>
      </c>
      <c r="AD125" s="96">
        <f t="shared" si="14"/>
        <v>1</v>
      </c>
      <c r="AE125" s="96">
        <f t="shared" si="14"/>
        <v>2</v>
      </c>
      <c r="AF125" s="96">
        <f t="shared" si="14"/>
        <v>0</v>
      </c>
      <c r="AG125" s="96">
        <f t="shared" si="14"/>
        <v>0</v>
      </c>
      <c r="AH125" s="96">
        <f t="shared" si="14"/>
        <v>0</v>
      </c>
    </row>
    <row r="126" spans="1:34" s="5" customFormat="1" ht="37.5" customHeight="1" x14ac:dyDescent="0.25">
      <c r="A126" s="6" t="s">
        <v>15</v>
      </c>
      <c r="B126" s="175" t="s">
        <v>14</v>
      </c>
      <c r="C126" s="176"/>
      <c r="D126" s="177"/>
      <c r="E126" s="57">
        <v>6</v>
      </c>
      <c r="F126" s="57">
        <v>0</v>
      </c>
      <c r="G126" s="57">
        <v>6</v>
      </c>
      <c r="H126" s="57">
        <v>0</v>
      </c>
      <c r="I126" s="57">
        <v>0</v>
      </c>
      <c r="J126" s="57">
        <v>6</v>
      </c>
      <c r="K126" s="57">
        <v>4</v>
      </c>
      <c r="L126" s="57">
        <v>1</v>
      </c>
      <c r="M126" s="57"/>
      <c r="N126" s="57">
        <v>3</v>
      </c>
      <c r="O126" s="57">
        <v>1</v>
      </c>
      <c r="P126" s="57">
        <v>0</v>
      </c>
      <c r="Q126" s="57">
        <v>2</v>
      </c>
      <c r="R126" s="57">
        <v>0</v>
      </c>
      <c r="S126" s="57">
        <v>0</v>
      </c>
      <c r="T126" s="57">
        <v>0</v>
      </c>
      <c r="U126" s="57">
        <v>0</v>
      </c>
      <c r="V126" s="57">
        <v>0</v>
      </c>
      <c r="W126" s="57">
        <v>0</v>
      </c>
      <c r="X126" s="57">
        <v>3</v>
      </c>
      <c r="Y126" s="57">
        <v>0</v>
      </c>
      <c r="Z126" s="57">
        <v>0</v>
      </c>
      <c r="AA126" s="57">
        <v>7</v>
      </c>
      <c r="AB126" s="57">
        <v>0</v>
      </c>
      <c r="AC126" s="57">
        <v>1</v>
      </c>
      <c r="AD126" s="57"/>
      <c r="AE126" s="57">
        <f t="shared" si="8"/>
        <v>1</v>
      </c>
      <c r="AF126" s="57"/>
      <c r="AG126" s="57"/>
      <c r="AH126" s="57">
        <f t="shared" si="9"/>
        <v>0</v>
      </c>
    </row>
    <row r="127" spans="1:34" s="5" customFormat="1" ht="21" customHeight="1" x14ac:dyDescent="0.25">
      <c r="A127" s="6" t="s">
        <v>13</v>
      </c>
      <c r="B127" s="175" t="s">
        <v>12</v>
      </c>
      <c r="C127" s="176"/>
      <c r="D127" s="177"/>
      <c r="E127" s="57">
        <v>0</v>
      </c>
      <c r="F127" s="57">
        <v>0</v>
      </c>
      <c r="G127" s="57">
        <v>0</v>
      </c>
      <c r="H127" s="57">
        <v>0</v>
      </c>
      <c r="I127" s="57">
        <v>0</v>
      </c>
      <c r="J127" s="57">
        <v>0</v>
      </c>
      <c r="K127" s="57">
        <v>0</v>
      </c>
      <c r="L127" s="57"/>
      <c r="M127" s="57"/>
      <c r="N127" s="57">
        <v>0</v>
      </c>
      <c r="O127" s="57">
        <v>0</v>
      </c>
      <c r="P127" s="57">
        <v>0</v>
      </c>
      <c r="Q127" s="57">
        <v>0</v>
      </c>
      <c r="R127" s="57">
        <v>0</v>
      </c>
      <c r="S127" s="57">
        <v>0</v>
      </c>
      <c r="T127" s="57">
        <v>0</v>
      </c>
      <c r="U127" s="57">
        <v>0</v>
      </c>
      <c r="V127" s="57">
        <v>0</v>
      </c>
      <c r="W127" s="57">
        <v>0</v>
      </c>
      <c r="X127" s="57">
        <v>0</v>
      </c>
      <c r="Y127" s="57">
        <v>0</v>
      </c>
      <c r="Z127" s="57">
        <v>0</v>
      </c>
      <c r="AA127" s="57">
        <v>0</v>
      </c>
      <c r="AB127" s="57">
        <v>0</v>
      </c>
      <c r="AC127" s="57"/>
      <c r="AD127" s="57"/>
      <c r="AE127" s="57">
        <f t="shared" si="8"/>
        <v>0</v>
      </c>
      <c r="AF127" s="57"/>
      <c r="AG127" s="57"/>
      <c r="AH127" s="57">
        <f t="shared" si="9"/>
        <v>0</v>
      </c>
    </row>
    <row r="128" spans="1:34" s="5" customFormat="1" ht="49.5" customHeight="1" x14ac:dyDescent="0.25">
      <c r="A128" s="6" t="s">
        <v>11</v>
      </c>
      <c r="B128" s="175" t="s">
        <v>10</v>
      </c>
      <c r="C128" s="176"/>
      <c r="D128" s="177"/>
      <c r="E128" s="57">
        <v>2</v>
      </c>
      <c r="F128" s="57">
        <v>0</v>
      </c>
      <c r="G128" s="57">
        <v>2</v>
      </c>
      <c r="H128" s="57">
        <v>0</v>
      </c>
      <c r="I128" s="57">
        <v>0</v>
      </c>
      <c r="J128" s="57">
        <v>0</v>
      </c>
      <c r="K128" s="57">
        <v>0</v>
      </c>
      <c r="L128" s="57"/>
      <c r="M128" s="57"/>
      <c r="N128" s="57">
        <v>0</v>
      </c>
      <c r="O128" s="57">
        <v>0</v>
      </c>
      <c r="P128" s="57">
        <v>0</v>
      </c>
      <c r="Q128" s="57">
        <v>0</v>
      </c>
      <c r="R128" s="57">
        <v>0</v>
      </c>
      <c r="S128" s="57">
        <v>0</v>
      </c>
      <c r="T128" s="57">
        <v>0</v>
      </c>
      <c r="U128" s="57">
        <v>0</v>
      </c>
      <c r="V128" s="57">
        <v>0</v>
      </c>
      <c r="W128" s="57">
        <v>0</v>
      </c>
      <c r="X128" s="57">
        <v>0</v>
      </c>
      <c r="Y128" s="57">
        <v>0</v>
      </c>
      <c r="Z128" s="57">
        <v>1</v>
      </c>
      <c r="AA128" s="57">
        <v>2</v>
      </c>
      <c r="AB128" s="57">
        <v>1</v>
      </c>
      <c r="AC128" s="57"/>
      <c r="AD128" s="57">
        <v>1</v>
      </c>
      <c r="AE128" s="57">
        <f t="shared" si="8"/>
        <v>1</v>
      </c>
      <c r="AF128" s="57"/>
      <c r="AG128" s="57"/>
      <c r="AH128" s="57">
        <f t="shared" si="9"/>
        <v>0</v>
      </c>
    </row>
    <row r="129" spans="1:34" s="5" customFormat="1" ht="34.5" customHeight="1" x14ac:dyDescent="0.25">
      <c r="A129" s="6" t="s">
        <v>9</v>
      </c>
      <c r="B129" s="175" t="s">
        <v>1</v>
      </c>
      <c r="C129" s="176"/>
      <c r="D129" s="177"/>
      <c r="E129" s="57">
        <v>0</v>
      </c>
      <c r="F129" s="57">
        <v>0</v>
      </c>
      <c r="G129" s="57">
        <v>0</v>
      </c>
      <c r="H129" s="57">
        <v>0</v>
      </c>
      <c r="I129" s="57">
        <v>0</v>
      </c>
      <c r="J129" s="57">
        <v>0</v>
      </c>
      <c r="K129" s="57">
        <v>0</v>
      </c>
      <c r="L129" s="57"/>
      <c r="M129" s="57"/>
      <c r="N129" s="57">
        <v>0</v>
      </c>
      <c r="O129" s="57">
        <v>0</v>
      </c>
      <c r="P129" s="57">
        <v>0</v>
      </c>
      <c r="Q129" s="57">
        <v>0</v>
      </c>
      <c r="R129" s="57">
        <v>0</v>
      </c>
      <c r="S129" s="57">
        <v>0</v>
      </c>
      <c r="T129" s="57">
        <v>0</v>
      </c>
      <c r="U129" s="57">
        <v>0</v>
      </c>
      <c r="V129" s="57">
        <v>0</v>
      </c>
      <c r="W129" s="57">
        <v>0</v>
      </c>
      <c r="X129" s="57">
        <v>0</v>
      </c>
      <c r="Y129" s="57">
        <v>0</v>
      </c>
      <c r="Z129" s="57">
        <v>0</v>
      </c>
      <c r="AA129" s="57">
        <v>0</v>
      </c>
      <c r="AB129" s="57">
        <v>0</v>
      </c>
      <c r="AC129" s="57"/>
      <c r="AD129" s="57"/>
      <c r="AE129" s="57">
        <f t="shared" si="8"/>
        <v>0</v>
      </c>
      <c r="AF129" s="57"/>
      <c r="AG129" s="57"/>
      <c r="AH129" s="57">
        <f t="shared" si="9"/>
        <v>0</v>
      </c>
    </row>
    <row r="130" spans="1:34" s="5" customFormat="1" ht="49.5" customHeight="1" x14ac:dyDescent="0.25">
      <c r="A130" s="6" t="s">
        <v>8</v>
      </c>
      <c r="B130" s="248" t="s">
        <v>7</v>
      </c>
      <c r="C130" s="249"/>
      <c r="D130" s="250"/>
      <c r="E130" s="96">
        <f>SUM(E131:E132)</f>
        <v>34</v>
      </c>
      <c r="F130" s="96">
        <f t="shared" ref="F130:AH130" si="15">SUM(F131:F132)</f>
        <v>0</v>
      </c>
      <c r="G130" s="96">
        <f t="shared" si="15"/>
        <v>34</v>
      </c>
      <c r="H130" s="96">
        <f t="shared" si="15"/>
        <v>0</v>
      </c>
      <c r="I130" s="96">
        <f t="shared" si="15"/>
        <v>0</v>
      </c>
      <c r="J130" s="96">
        <f t="shared" si="15"/>
        <v>14</v>
      </c>
      <c r="K130" s="96">
        <f t="shared" si="15"/>
        <v>14</v>
      </c>
      <c r="L130" s="96">
        <f t="shared" si="15"/>
        <v>0</v>
      </c>
      <c r="M130" s="96">
        <f t="shared" si="15"/>
        <v>0</v>
      </c>
      <c r="N130" s="96">
        <f t="shared" si="15"/>
        <v>36</v>
      </c>
      <c r="O130" s="96">
        <f t="shared" si="15"/>
        <v>25</v>
      </c>
      <c r="P130" s="96">
        <f t="shared" si="15"/>
        <v>3</v>
      </c>
      <c r="Q130" s="96">
        <f t="shared" si="15"/>
        <v>0</v>
      </c>
      <c r="R130" s="96">
        <f t="shared" si="15"/>
        <v>0</v>
      </c>
      <c r="S130" s="96">
        <f t="shared" si="15"/>
        <v>8</v>
      </c>
      <c r="T130" s="96">
        <f t="shared" si="15"/>
        <v>2</v>
      </c>
      <c r="U130" s="96">
        <f t="shared" si="15"/>
        <v>2</v>
      </c>
      <c r="V130" s="96">
        <f t="shared" si="15"/>
        <v>4</v>
      </c>
      <c r="W130" s="96">
        <f t="shared" si="15"/>
        <v>0</v>
      </c>
      <c r="X130" s="96">
        <f t="shared" si="15"/>
        <v>36</v>
      </c>
      <c r="Y130" s="96">
        <f t="shared" si="15"/>
        <v>0</v>
      </c>
      <c r="Z130" s="96">
        <f t="shared" si="15"/>
        <v>1</v>
      </c>
      <c r="AA130" s="96">
        <f t="shared" si="15"/>
        <v>12</v>
      </c>
      <c r="AB130" s="96">
        <f t="shared" si="15"/>
        <v>1</v>
      </c>
      <c r="AC130" s="96">
        <f t="shared" si="15"/>
        <v>1</v>
      </c>
      <c r="AD130" s="96">
        <f t="shared" si="15"/>
        <v>5</v>
      </c>
      <c r="AE130" s="96">
        <f t="shared" si="15"/>
        <v>6</v>
      </c>
      <c r="AF130" s="96">
        <f t="shared" si="15"/>
        <v>0</v>
      </c>
      <c r="AG130" s="96">
        <f t="shared" si="15"/>
        <v>5</v>
      </c>
      <c r="AH130" s="96">
        <f t="shared" si="15"/>
        <v>5</v>
      </c>
    </row>
    <row r="131" spans="1:34" s="5" customFormat="1" ht="41.25" customHeight="1" x14ac:dyDescent="0.25">
      <c r="A131" s="6" t="s">
        <v>6</v>
      </c>
      <c r="B131" s="175" t="s">
        <v>5</v>
      </c>
      <c r="C131" s="176"/>
      <c r="D131" s="177"/>
      <c r="E131" s="59">
        <v>34</v>
      </c>
      <c r="F131" s="59">
        <v>0</v>
      </c>
      <c r="G131" s="59">
        <v>34</v>
      </c>
      <c r="H131" s="59">
        <v>0</v>
      </c>
      <c r="I131" s="59">
        <v>0</v>
      </c>
      <c r="J131" s="57">
        <v>14</v>
      </c>
      <c r="K131" s="57">
        <v>14</v>
      </c>
      <c r="L131" s="59"/>
      <c r="M131" s="59"/>
      <c r="N131" s="59">
        <v>36</v>
      </c>
      <c r="O131" s="59">
        <v>25</v>
      </c>
      <c r="P131" s="59">
        <v>3</v>
      </c>
      <c r="Q131" s="59">
        <v>0</v>
      </c>
      <c r="R131" s="59">
        <v>0</v>
      </c>
      <c r="S131" s="59">
        <v>8</v>
      </c>
      <c r="T131" s="59">
        <v>2</v>
      </c>
      <c r="U131" s="59">
        <v>2</v>
      </c>
      <c r="V131" s="59">
        <v>4</v>
      </c>
      <c r="W131" s="59">
        <v>0</v>
      </c>
      <c r="X131" s="59">
        <v>36</v>
      </c>
      <c r="Y131" s="59">
        <v>0</v>
      </c>
      <c r="Z131" s="59">
        <v>1</v>
      </c>
      <c r="AA131" s="59">
        <v>12</v>
      </c>
      <c r="AB131" s="59">
        <v>1</v>
      </c>
      <c r="AC131" s="59">
        <v>1</v>
      </c>
      <c r="AD131" s="59">
        <v>5</v>
      </c>
      <c r="AE131" s="57">
        <f t="shared" si="8"/>
        <v>6</v>
      </c>
      <c r="AF131" s="57"/>
      <c r="AG131" s="57">
        <v>5</v>
      </c>
      <c r="AH131" s="57">
        <f t="shared" si="9"/>
        <v>5</v>
      </c>
    </row>
    <row r="132" spans="1:34" s="5" customFormat="1" ht="41.25" customHeight="1" x14ac:dyDescent="0.25">
      <c r="A132" s="6" t="s">
        <v>4</v>
      </c>
      <c r="B132" s="175" t="s">
        <v>3</v>
      </c>
      <c r="C132" s="176"/>
      <c r="D132" s="177"/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7">
        <v>0</v>
      </c>
      <c r="K132" s="57">
        <v>0</v>
      </c>
      <c r="L132" s="59"/>
      <c r="M132" s="59"/>
      <c r="N132" s="59">
        <v>0</v>
      </c>
      <c r="O132" s="59">
        <v>0</v>
      </c>
      <c r="P132" s="59">
        <v>0</v>
      </c>
      <c r="Q132" s="59">
        <v>0</v>
      </c>
      <c r="R132" s="59">
        <v>0</v>
      </c>
      <c r="S132" s="59">
        <v>0</v>
      </c>
      <c r="T132" s="59">
        <v>0</v>
      </c>
      <c r="U132" s="59">
        <v>0</v>
      </c>
      <c r="V132" s="59">
        <v>0</v>
      </c>
      <c r="W132" s="59">
        <v>0</v>
      </c>
      <c r="X132" s="59">
        <v>0</v>
      </c>
      <c r="Y132" s="59">
        <v>0</v>
      </c>
      <c r="Z132" s="59">
        <v>0</v>
      </c>
      <c r="AA132" s="59">
        <v>0</v>
      </c>
      <c r="AB132" s="59">
        <v>0</v>
      </c>
      <c r="AC132" s="59"/>
      <c r="AD132" s="59"/>
      <c r="AE132" s="57">
        <f t="shared" si="8"/>
        <v>0</v>
      </c>
      <c r="AF132" s="57"/>
      <c r="AG132" s="57"/>
      <c r="AH132" s="57">
        <f t="shared" si="9"/>
        <v>0</v>
      </c>
    </row>
    <row r="133" spans="1:34" s="5" customFormat="1" ht="35.25" customHeight="1" x14ac:dyDescent="0.25">
      <c r="A133" s="6" t="s">
        <v>2</v>
      </c>
      <c r="B133" s="142" t="s">
        <v>1</v>
      </c>
      <c r="C133" s="143"/>
      <c r="D133" s="144"/>
      <c r="E133" s="57">
        <v>10</v>
      </c>
      <c r="F133" s="57">
        <v>0</v>
      </c>
      <c r="G133" s="57">
        <v>9</v>
      </c>
      <c r="H133" s="57">
        <v>1</v>
      </c>
      <c r="I133" s="57">
        <v>0</v>
      </c>
      <c r="J133" s="57">
        <v>166</v>
      </c>
      <c r="K133" s="57">
        <v>120</v>
      </c>
      <c r="L133" s="57">
        <v>36</v>
      </c>
      <c r="M133" s="57">
        <v>6</v>
      </c>
      <c r="N133" s="57">
        <v>93</v>
      </c>
      <c r="O133" s="57">
        <v>52</v>
      </c>
      <c r="P133" s="57">
        <v>2</v>
      </c>
      <c r="Q133" s="57">
        <v>35</v>
      </c>
      <c r="R133" s="57">
        <v>0</v>
      </c>
      <c r="S133" s="57">
        <v>4</v>
      </c>
      <c r="T133" s="57">
        <v>0</v>
      </c>
      <c r="U133" s="57">
        <v>3</v>
      </c>
      <c r="V133" s="57">
        <v>1</v>
      </c>
      <c r="W133" s="57">
        <v>7</v>
      </c>
      <c r="X133" s="57">
        <v>100</v>
      </c>
      <c r="Y133" s="57">
        <v>1</v>
      </c>
      <c r="Z133" s="57">
        <v>12</v>
      </c>
      <c r="AA133" s="57">
        <v>28</v>
      </c>
      <c r="AB133" s="57">
        <v>12</v>
      </c>
      <c r="AC133" s="57">
        <v>55</v>
      </c>
      <c r="AD133" s="57">
        <v>10</v>
      </c>
      <c r="AE133" s="57">
        <f t="shared" si="8"/>
        <v>65</v>
      </c>
      <c r="AF133" s="57">
        <v>3</v>
      </c>
      <c r="AG133" s="57">
        <v>6</v>
      </c>
      <c r="AH133" s="57">
        <f t="shared" si="9"/>
        <v>9</v>
      </c>
    </row>
    <row r="134" spans="1:34" s="5" customFormat="1" ht="35.25" customHeight="1" x14ac:dyDescent="0.25">
      <c r="A134" s="6"/>
      <c r="B134" s="142" t="s">
        <v>0</v>
      </c>
      <c r="C134" s="143"/>
      <c r="D134" s="144"/>
      <c r="E134" s="96">
        <f>E19+E39+E51+E59+E73+E80+E87+E90+E112+E116+E125+E130+E133</f>
        <v>2975</v>
      </c>
      <c r="F134" s="96">
        <f t="shared" ref="F134:AH134" si="16">F19+F39+F51+F59+F73+F80+F87+F90+F112+F116+F125+F130+F133</f>
        <v>193</v>
      </c>
      <c r="G134" s="96">
        <f t="shared" si="16"/>
        <v>2759</v>
      </c>
      <c r="H134" s="96">
        <f t="shared" si="16"/>
        <v>23</v>
      </c>
      <c r="I134" s="96">
        <f t="shared" si="16"/>
        <v>0</v>
      </c>
      <c r="J134" s="96">
        <f t="shared" si="16"/>
        <v>11388</v>
      </c>
      <c r="K134" s="96">
        <f t="shared" si="16"/>
        <v>10241</v>
      </c>
      <c r="L134" s="96">
        <f t="shared" si="16"/>
        <v>940</v>
      </c>
      <c r="M134" s="96">
        <f t="shared" si="16"/>
        <v>21</v>
      </c>
      <c r="N134" s="96">
        <f t="shared" si="16"/>
        <v>7919</v>
      </c>
      <c r="O134" s="96">
        <f t="shared" si="16"/>
        <v>5581</v>
      </c>
      <c r="P134" s="96">
        <f t="shared" si="16"/>
        <v>1539</v>
      </c>
      <c r="Q134" s="96">
        <f t="shared" si="16"/>
        <v>171</v>
      </c>
      <c r="R134" s="96">
        <f t="shared" si="16"/>
        <v>12</v>
      </c>
      <c r="S134" s="96">
        <f t="shared" si="16"/>
        <v>616</v>
      </c>
      <c r="T134" s="96">
        <f t="shared" si="16"/>
        <v>119</v>
      </c>
      <c r="U134" s="96">
        <f t="shared" si="16"/>
        <v>375</v>
      </c>
      <c r="V134" s="96">
        <f t="shared" si="16"/>
        <v>122</v>
      </c>
      <c r="W134" s="96">
        <f t="shared" si="16"/>
        <v>49</v>
      </c>
      <c r="X134" s="96">
        <f t="shared" si="16"/>
        <v>7968</v>
      </c>
      <c r="Y134" s="96">
        <f t="shared" si="16"/>
        <v>6</v>
      </c>
      <c r="Z134" s="96">
        <f t="shared" si="16"/>
        <v>119</v>
      </c>
      <c r="AA134" s="96">
        <f t="shared" si="16"/>
        <v>5217</v>
      </c>
      <c r="AB134" s="96">
        <f t="shared" si="16"/>
        <v>186</v>
      </c>
      <c r="AC134" s="96">
        <f t="shared" si="16"/>
        <v>226</v>
      </c>
      <c r="AD134" s="96">
        <f t="shared" si="16"/>
        <v>81</v>
      </c>
      <c r="AE134" s="96">
        <f t="shared" si="16"/>
        <v>307</v>
      </c>
      <c r="AF134" s="96">
        <f t="shared" si="16"/>
        <v>29</v>
      </c>
      <c r="AG134" s="96">
        <f t="shared" si="16"/>
        <v>32</v>
      </c>
      <c r="AH134" s="96">
        <f t="shared" si="16"/>
        <v>61</v>
      </c>
    </row>
    <row r="135" spans="1:34" ht="14.25" x14ac:dyDescent="0.2">
      <c r="A135" s="12"/>
      <c r="B135" s="12"/>
      <c r="C135" s="12"/>
      <c r="AH135" s="3"/>
    </row>
    <row r="136" spans="1:34" ht="14.25" x14ac:dyDescent="0.2">
      <c r="A136" s="12"/>
      <c r="B136" s="12"/>
      <c r="C136" s="12"/>
      <c r="AH136" s="3"/>
    </row>
    <row r="137" spans="1:34" ht="93.75" customHeight="1" x14ac:dyDescent="0.2">
      <c r="A137" s="12"/>
      <c r="B137" s="127" t="s">
        <v>263</v>
      </c>
      <c r="C137" s="128"/>
      <c r="D137" s="128"/>
      <c r="AH137" s="3"/>
    </row>
    <row r="138" spans="1:34" ht="14.25" x14ac:dyDescent="0.2">
      <c r="A138" s="12"/>
      <c r="B138" s="12"/>
      <c r="C138" s="12"/>
      <c r="AH138" s="3"/>
    </row>
    <row r="139" spans="1:34" ht="14.25" x14ac:dyDescent="0.2">
      <c r="A139" s="12"/>
      <c r="B139" s="12"/>
      <c r="C139" s="12"/>
      <c r="AH139" s="3"/>
    </row>
    <row r="140" spans="1:34" ht="14.25" x14ac:dyDescent="0.2">
      <c r="A140" s="12"/>
      <c r="B140" s="12"/>
      <c r="C140" s="12"/>
      <c r="AH140" s="3"/>
    </row>
    <row r="141" spans="1:34" ht="14.25" x14ac:dyDescent="0.2">
      <c r="A141" s="12"/>
      <c r="B141" s="12"/>
      <c r="C141" s="12"/>
      <c r="AH141" s="3"/>
    </row>
    <row r="142" spans="1:34" ht="14.25" x14ac:dyDescent="0.2">
      <c r="A142" s="12"/>
      <c r="B142" s="12"/>
      <c r="C142" s="12"/>
      <c r="AH142" s="3"/>
    </row>
    <row r="143" spans="1:34" ht="14.25" x14ac:dyDescent="0.2">
      <c r="A143" s="12"/>
      <c r="B143" s="12"/>
      <c r="C143" s="12"/>
      <c r="AH143" s="3"/>
    </row>
    <row r="144" spans="1:34" ht="14.25" x14ac:dyDescent="0.2">
      <c r="A144" s="12"/>
      <c r="B144" s="12"/>
      <c r="C144" s="12"/>
      <c r="AH144" s="3"/>
    </row>
    <row r="145" spans="1:34" ht="14.25" x14ac:dyDescent="0.2">
      <c r="A145" s="12"/>
      <c r="B145" s="12"/>
      <c r="C145" s="12"/>
      <c r="AH145" s="3"/>
    </row>
    <row r="146" spans="1:34" ht="14.25" x14ac:dyDescent="0.2">
      <c r="A146" s="12"/>
      <c r="B146" s="12"/>
      <c r="C146" s="12"/>
      <c r="AH146" s="3"/>
    </row>
    <row r="147" spans="1:34" ht="14.25" x14ac:dyDescent="0.2">
      <c r="A147" s="12"/>
      <c r="B147" s="12"/>
      <c r="C147" s="12"/>
      <c r="AH147" s="3"/>
    </row>
    <row r="148" spans="1:34" ht="14.25" x14ac:dyDescent="0.2">
      <c r="A148" s="12"/>
      <c r="B148" s="12"/>
      <c r="C148" s="12"/>
      <c r="AH148" s="3"/>
    </row>
    <row r="149" spans="1:34" ht="14.25" x14ac:dyDescent="0.2">
      <c r="A149" s="12"/>
      <c r="B149" s="12"/>
      <c r="C149" s="12"/>
      <c r="AH149" s="3"/>
    </row>
    <row r="150" spans="1:34" ht="14.25" x14ac:dyDescent="0.2">
      <c r="A150" s="12"/>
      <c r="B150" s="12"/>
      <c r="C150" s="12"/>
      <c r="AH150" s="3"/>
    </row>
    <row r="151" spans="1:34" ht="14.25" x14ac:dyDescent="0.2">
      <c r="A151" s="12"/>
      <c r="B151" s="12"/>
      <c r="C151" s="12"/>
      <c r="AH151" s="3"/>
    </row>
    <row r="152" spans="1:34" ht="14.25" x14ac:dyDescent="0.2">
      <c r="A152" s="12"/>
      <c r="B152" s="12"/>
      <c r="C152" s="12"/>
      <c r="AH152" s="3"/>
    </row>
    <row r="153" spans="1:34" ht="14.25" x14ac:dyDescent="0.2">
      <c r="A153" s="12"/>
      <c r="B153" s="12"/>
      <c r="C153" s="12"/>
      <c r="AH153" s="3"/>
    </row>
    <row r="154" spans="1:34" ht="14.25" x14ac:dyDescent="0.2">
      <c r="A154" s="12"/>
      <c r="B154" s="12"/>
      <c r="C154" s="12"/>
      <c r="AH154" s="3"/>
    </row>
    <row r="155" spans="1:34" ht="14.25" x14ac:dyDescent="0.2">
      <c r="A155" s="12"/>
      <c r="B155" s="12"/>
      <c r="C155" s="12"/>
      <c r="AH155" s="3"/>
    </row>
    <row r="156" spans="1:34" ht="14.25" x14ac:dyDescent="0.2">
      <c r="A156" s="12"/>
      <c r="B156" s="12"/>
      <c r="C156" s="12"/>
      <c r="AH156" s="3"/>
    </row>
    <row r="157" spans="1:34" ht="14.25" x14ac:dyDescent="0.2">
      <c r="A157" s="12"/>
      <c r="B157" s="12"/>
      <c r="C157" s="12"/>
      <c r="AH157" s="3"/>
    </row>
    <row r="158" spans="1:34" ht="14.25" x14ac:dyDescent="0.2">
      <c r="A158" s="12"/>
      <c r="B158" s="12"/>
      <c r="C158" s="12"/>
      <c r="AH158" s="3"/>
    </row>
    <row r="159" spans="1:34" ht="14.25" x14ac:dyDescent="0.2">
      <c r="A159" s="12"/>
      <c r="B159" s="12"/>
      <c r="C159" s="12"/>
      <c r="AH159" s="3"/>
    </row>
    <row r="160" spans="1:34" ht="14.25" x14ac:dyDescent="0.2">
      <c r="A160" s="12"/>
      <c r="B160" s="12"/>
      <c r="C160" s="12"/>
      <c r="AH160" s="3"/>
    </row>
    <row r="161" spans="1:34" ht="14.25" x14ac:dyDescent="0.2">
      <c r="A161" s="12"/>
      <c r="B161" s="12"/>
      <c r="C161" s="12"/>
      <c r="AH161" s="3"/>
    </row>
    <row r="162" spans="1:34" ht="14.25" x14ac:dyDescent="0.2">
      <c r="A162" s="12"/>
      <c r="B162" s="12"/>
      <c r="C162" s="12"/>
      <c r="AH162" s="3"/>
    </row>
    <row r="163" spans="1:34" ht="14.25" x14ac:dyDescent="0.2">
      <c r="A163" s="12"/>
      <c r="B163" s="12"/>
      <c r="C163" s="12"/>
      <c r="AH163" s="3"/>
    </row>
    <row r="164" spans="1:34" ht="14.25" x14ac:dyDescent="0.2">
      <c r="A164" s="12"/>
      <c r="B164" s="12"/>
      <c r="C164" s="12"/>
      <c r="AH164" s="3"/>
    </row>
    <row r="165" spans="1:34" ht="14.25" x14ac:dyDescent="0.2">
      <c r="A165" s="12"/>
      <c r="B165" s="12"/>
      <c r="C165" s="12"/>
      <c r="AH165" s="3"/>
    </row>
    <row r="166" spans="1:34" ht="14.25" x14ac:dyDescent="0.2">
      <c r="A166" s="12"/>
      <c r="B166" s="12"/>
      <c r="C166" s="12"/>
      <c r="AH166" s="3"/>
    </row>
    <row r="167" spans="1:34" ht="14.25" x14ac:dyDescent="0.2">
      <c r="A167" s="12"/>
      <c r="B167" s="12"/>
      <c r="C167" s="12"/>
      <c r="AH167" s="3"/>
    </row>
    <row r="168" spans="1:34" ht="14.25" x14ac:dyDescent="0.2">
      <c r="A168" s="12"/>
      <c r="B168" s="12"/>
      <c r="C168" s="12"/>
      <c r="AH168" s="3"/>
    </row>
    <row r="169" spans="1:34" ht="14.25" x14ac:dyDescent="0.2">
      <c r="A169" s="12"/>
      <c r="B169" s="12"/>
      <c r="C169" s="12"/>
      <c r="AH169" s="3"/>
    </row>
    <row r="170" spans="1:34" ht="14.25" x14ac:dyDescent="0.2">
      <c r="A170" s="12"/>
      <c r="B170" s="12"/>
      <c r="C170" s="12"/>
      <c r="AH170" s="3"/>
    </row>
    <row r="171" spans="1:34" ht="14.25" x14ac:dyDescent="0.2">
      <c r="A171" s="12"/>
      <c r="B171" s="12"/>
      <c r="AH171" s="3"/>
    </row>
    <row r="172" spans="1:34" ht="14.25" x14ac:dyDescent="0.2">
      <c r="A172" s="12"/>
      <c r="B172" s="12"/>
      <c r="AH172" s="3"/>
    </row>
    <row r="173" spans="1:34" ht="14.25" x14ac:dyDescent="0.2">
      <c r="A173" s="12"/>
      <c r="B173" s="12"/>
      <c r="AH173" s="3"/>
    </row>
    <row r="174" spans="1:34" ht="14.25" x14ac:dyDescent="0.2">
      <c r="A174" s="12"/>
      <c r="B174" s="12"/>
      <c r="AH174" s="3"/>
    </row>
    <row r="175" spans="1:34" ht="14.25" x14ac:dyDescent="0.2">
      <c r="A175" s="12"/>
      <c r="B175" s="12"/>
      <c r="AH175" s="3"/>
    </row>
    <row r="176" spans="1:34" ht="14.25" x14ac:dyDescent="0.2">
      <c r="A176" s="12"/>
      <c r="B176" s="12"/>
      <c r="AH176" s="3"/>
    </row>
    <row r="177" spans="1:34" ht="14.25" x14ac:dyDescent="0.2">
      <c r="A177" s="12"/>
      <c r="B177" s="12"/>
      <c r="AH177" s="3"/>
    </row>
    <row r="178" spans="1:34" ht="14.25" x14ac:dyDescent="0.2">
      <c r="A178" s="12"/>
      <c r="B178" s="12"/>
      <c r="AH178" s="3"/>
    </row>
    <row r="179" spans="1:34" ht="14.25" x14ac:dyDescent="0.2">
      <c r="A179" s="12"/>
      <c r="B179" s="12"/>
      <c r="AH179" s="3"/>
    </row>
    <row r="180" spans="1:34" ht="14.25" x14ac:dyDescent="0.2">
      <c r="A180" s="12"/>
      <c r="B180" s="12"/>
      <c r="AH180" s="3"/>
    </row>
    <row r="181" spans="1:34" ht="14.25" x14ac:dyDescent="0.2">
      <c r="A181" s="12"/>
      <c r="B181" s="12"/>
      <c r="AH181" s="3"/>
    </row>
    <row r="182" spans="1:34" ht="14.25" x14ac:dyDescent="0.2">
      <c r="A182" s="12"/>
      <c r="B182" s="12"/>
      <c r="AH182" s="3"/>
    </row>
    <row r="183" spans="1:34" ht="14.25" x14ac:dyDescent="0.2">
      <c r="A183" s="12"/>
      <c r="B183" s="12"/>
      <c r="AH183" s="3"/>
    </row>
    <row r="184" spans="1:34" ht="14.25" x14ac:dyDescent="0.2">
      <c r="A184" s="12"/>
      <c r="B184" s="12"/>
      <c r="AH184" s="3"/>
    </row>
    <row r="185" spans="1:34" ht="14.25" x14ac:dyDescent="0.2">
      <c r="A185" s="12"/>
      <c r="B185" s="12"/>
      <c r="AH185" s="3"/>
    </row>
    <row r="186" spans="1:34" x14ac:dyDescent="0.2">
      <c r="AH186" s="3"/>
    </row>
    <row r="187" spans="1:34" x14ac:dyDescent="0.2">
      <c r="AH187" s="3"/>
    </row>
    <row r="188" spans="1:34" x14ac:dyDescent="0.2">
      <c r="AH188" s="3"/>
    </row>
    <row r="189" spans="1:34" x14ac:dyDescent="0.2">
      <c r="AH189" s="3"/>
    </row>
    <row r="190" spans="1:34" x14ac:dyDescent="0.2">
      <c r="AH190" s="3"/>
    </row>
    <row r="191" spans="1:34" x14ac:dyDescent="0.2">
      <c r="AH191" s="3"/>
    </row>
    <row r="192" spans="1:34" x14ac:dyDescent="0.2">
      <c r="AH192" s="3"/>
    </row>
    <row r="193" spans="34:34" x14ac:dyDescent="0.2">
      <c r="AH193" s="3"/>
    </row>
    <row r="194" spans="34:34" x14ac:dyDescent="0.2">
      <c r="AH194" s="3"/>
    </row>
    <row r="195" spans="34:34" x14ac:dyDescent="0.2">
      <c r="AH195" s="3"/>
    </row>
    <row r="196" spans="34:34" x14ac:dyDescent="0.2">
      <c r="AH196" s="3"/>
    </row>
    <row r="197" spans="34:34" x14ac:dyDescent="0.2">
      <c r="AH197" s="3"/>
    </row>
    <row r="198" spans="34:34" x14ac:dyDescent="0.2">
      <c r="AH198" s="3"/>
    </row>
    <row r="199" spans="34:34" x14ac:dyDescent="0.2">
      <c r="AH199" s="3"/>
    </row>
    <row r="200" spans="34:34" x14ac:dyDescent="0.2">
      <c r="AH200" s="3"/>
    </row>
    <row r="201" spans="34:34" x14ac:dyDescent="0.2">
      <c r="AH201" s="3"/>
    </row>
    <row r="202" spans="34:34" x14ac:dyDescent="0.2">
      <c r="AH202" s="3"/>
    </row>
    <row r="203" spans="34:34" x14ac:dyDescent="0.2">
      <c r="AH203" s="3"/>
    </row>
    <row r="204" spans="34:34" x14ac:dyDescent="0.2">
      <c r="AH204" s="3"/>
    </row>
    <row r="205" spans="34:34" x14ac:dyDescent="0.2">
      <c r="AH205" s="3"/>
    </row>
    <row r="206" spans="34:34" x14ac:dyDescent="0.2">
      <c r="AH206" s="3"/>
    </row>
    <row r="207" spans="34:34" x14ac:dyDescent="0.2">
      <c r="AH207" s="3"/>
    </row>
    <row r="208" spans="34:34" x14ac:dyDescent="0.2">
      <c r="AH208" s="3"/>
    </row>
    <row r="209" spans="34:34" x14ac:dyDescent="0.2">
      <c r="AH209" s="3"/>
    </row>
    <row r="210" spans="34:34" x14ac:dyDescent="0.2">
      <c r="AH210" s="3"/>
    </row>
    <row r="211" spans="34:34" x14ac:dyDescent="0.2">
      <c r="AH211" s="3"/>
    </row>
    <row r="212" spans="34:34" x14ac:dyDescent="0.2">
      <c r="AH212" s="3"/>
    </row>
    <row r="213" spans="34:34" x14ac:dyDescent="0.2">
      <c r="AH213" s="3"/>
    </row>
    <row r="214" spans="34:34" x14ac:dyDescent="0.2">
      <c r="AH214" s="3"/>
    </row>
    <row r="215" spans="34:34" x14ac:dyDescent="0.2">
      <c r="AH215" s="3"/>
    </row>
    <row r="216" spans="34:34" x14ac:dyDescent="0.2">
      <c r="AH216" s="3"/>
    </row>
    <row r="217" spans="34:34" x14ac:dyDescent="0.2">
      <c r="AH217" s="3"/>
    </row>
    <row r="218" spans="34:34" x14ac:dyDescent="0.2">
      <c r="AH218" s="3"/>
    </row>
    <row r="219" spans="34:34" x14ac:dyDescent="0.2">
      <c r="AH219" s="3"/>
    </row>
    <row r="220" spans="34:34" x14ac:dyDescent="0.2">
      <c r="AH220" s="3"/>
    </row>
    <row r="221" spans="34:34" x14ac:dyDescent="0.2">
      <c r="AH221" s="3"/>
    </row>
    <row r="222" spans="34:34" x14ac:dyDescent="0.2">
      <c r="AH222" s="3"/>
    </row>
    <row r="223" spans="34:34" x14ac:dyDescent="0.2">
      <c r="AH223" s="3"/>
    </row>
    <row r="224" spans="34:34" x14ac:dyDescent="0.2">
      <c r="AH224" s="3"/>
    </row>
    <row r="225" spans="34:34" x14ac:dyDescent="0.2">
      <c r="AH225" s="3"/>
    </row>
    <row r="226" spans="34:34" x14ac:dyDescent="0.2">
      <c r="AH226" s="3"/>
    </row>
    <row r="227" spans="34:34" x14ac:dyDescent="0.2">
      <c r="AH227" s="3"/>
    </row>
    <row r="228" spans="34:34" x14ac:dyDescent="0.2">
      <c r="AH228" s="3"/>
    </row>
    <row r="229" spans="34:34" x14ac:dyDescent="0.2">
      <c r="AH229" s="3"/>
    </row>
    <row r="230" spans="34:34" x14ac:dyDescent="0.2">
      <c r="AH230" s="3"/>
    </row>
    <row r="231" spans="34:34" x14ac:dyDescent="0.2">
      <c r="AH231" s="3"/>
    </row>
    <row r="232" spans="34:34" x14ac:dyDescent="0.2">
      <c r="AH232" s="3"/>
    </row>
    <row r="233" spans="34:34" x14ac:dyDescent="0.2">
      <c r="AH233" s="3"/>
    </row>
    <row r="234" spans="34:34" x14ac:dyDescent="0.2">
      <c r="AH234" s="3"/>
    </row>
    <row r="235" spans="34:34" x14ac:dyDescent="0.2">
      <c r="AH235" s="3"/>
    </row>
    <row r="236" spans="34:34" x14ac:dyDescent="0.2">
      <c r="AH236" s="3"/>
    </row>
    <row r="237" spans="34:34" x14ac:dyDescent="0.2">
      <c r="AH237" s="3"/>
    </row>
    <row r="238" spans="34:34" x14ac:dyDescent="0.2">
      <c r="AH238" s="3"/>
    </row>
    <row r="239" spans="34:34" x14ac:dyDescent="0.2">
      <c r="AH239" s="3"/>
    </row>
    <row r="240" spans="34:34" x14ac:dyDescent="0.2">
      <c r="AH240" s="3"/>
    </row>
    <row r="241" spans="34:34" x14ac:dyDescent="0.2">
      <c r="AH241" s="3"/>
    </row>
    <row r="242" spans="34:34" x14ac:dyDescent="0.2">
      <c r="AH242" s="3"/>
    </row>
    <row r="243" spans="34:34" x14ac:dyDescent="0.2">
      <c r="AH243" s="3"/>
    </row>
    <row r="244" spans="34:34" x14ac:dyDescent="0.2">
      <c r="AH244" s="3"/>
    </row>
    <row r="245" spans="34:34" x14ac:dyDescent="0.2">
      <c r="AH245" s="3"/>
    </row>
    <row r="246" spans="34:34" x14ac:dyDescent="0.2">
      <c r="AH246" s="3"/>
    </row>
    <row r="247" spans="34:34" x14ac:dyDescent="0.2">
      <c r="AH247" s="3"/>
    </row>
    <row r="248" spans="34:34" x14ac:dyDescent="0.2">
      <c r="AH248" s="3"/>
    </row>
    <row r="249" spans="34:34" x14ac:dyDescent="0.2">
      <c r="AH249" s="3"/>
    </row>
    <row r="250" spans="34:34" x14ac:dyDescent="0.2">
      <c r="AH250" s="3"/>
    </row>
    <row r="251" spans="34:34" x14ac:dyDescent="0.2">
      <c r="AH251" s="3"/>
    </row>
    <row r="252" spans="34:34" x14ac:dyDescent="0.2">
      <c r="AH252" s="3"/>
    </row>
    <row r="253" spans="34:34" x14ac:dyDescent="0.2">
      <c r="AH253" s="3"/>
    </row>
    <row r="254" spans="34:34" x14ac:dyDescent="0.2">
      <c r="AH254" s="3"/>
    </row>
    <row r="255" spans="34:34" x14ac:dyDescent="0.2">
      <c r="AH255" s="3"/>
    </row>
    <row r="256" spans="34:34" x14ac:dyDescent="0.2">
      <c r="AH256" s="3"/>
    </row>
    <row r="257" spans="34:34" x14ac:dyDescent="0.2">
      <c r="AH257" s="3"/>
    </row>
    <row r="258" spans="34:34" x14ac:dyDescent="0.2">
      <c r="AH258" s="3"/>
    </row>
    <row r="259" spans="34:34" x14ac:dyDescent="0.2">
      <c r="AH259" s="3"/>
    </row>
    <row r="260" spans="34:34" x14ac:dyDescent="0.2">
      <c r="AH260" s="3"/>
    </row>
    <row r="261" spans="34:34" x14ac:dyDescent="0.2">
      <c r="AH261" s="3"/>
    </row>
    <row r="262" spans="34:34" x14ac:dyDescent="0.2">
      <c r="AH262" s="3"/>
    </row>
    <row r="263" spans="34:34" x14ac:dyDescent="0.2">
      <c r="AH263" s="3"/>
    </row>
    <row r="264" spans="34:34" x14ac:dyDescent="0.2">
      <c r="AH264" s="3"/>
    </row>
    <row r="265" spans="34:34" x14ac:dyDescent="0.2">
      <c r="AH265" s="3"/>
    </row>
    <row r="266" spans="34:34" x14ac:dyDescent="0.2">
      <c r="AH266" s="3"/>
    </row>
    <row r="267" spans="34:34" x14ac:dyDescent="0.2">
      <c r="AH267" s="3"/>
    </row>
    <row r="268" spans="34:34" x14ac:dyDescent="0.2">
      <c r="AH268" s="3"/>
    </row>
    <row r="269" spans="34:34" x14ac:dyDescent="0.2">
      <c r="AH269" s="3"/>
    </row>
    <row r="270" spans="34:34" x14ac:dyDescent="0.2">
      <c r="AH270" s="3"/>
    </row>
    <row r="271" spans="34:34" x14ac:dyDescent="0.2">
      <c r="AH271" s="3"/>
    </row>
    <row r="272" spans="34:34" x14ac:dyDescent="0.2">
      <c r="AH272" s="3"/>
    </row>
    <row r="273" spans="34:34" x14ac:dyDescent="0.2">
      <c r="AH273" s="3"/>
    </row>
    <row r="274" spans="34:34" x14ac:dyDescent="0.2">
      <c r="AH274" s="3"/>
    </row>
    <row r="275" spans="34:34" x14ac:dyDescent="0.2">
      <c r="AH275" s="3"/>
    </row>
    <row r="276" spans="34:34" x14ac:dyDescent="0.2">
      <c r="AH276" s="3"/>
    </row>
    <row r="277" spans="34:34" x14ac:dyDescent="0.2">
      <c r="AH277" s="3"/>
    </row>
    <row r="278" spans="34:34" x14ac:dyDescent="0.2">
      <c r="AH278" s="3"/>
    </row>
    <row r="279" spans="34:34" x14ac:dyDescent="0.2">
      <c r="AH279" s="3"/>
    </row>
    <row r="280" spans="34:34" x14ac:dyDescent="0.2">
      <c r="AH280" s="3"/>
    </row>
    <row r="281" spans="34:34" x14ac:dyDescent="0.2">
      <c r="AH281" s="3"/>
    </row>
    <row r="282" spans="34:34" x14ac:dyDescent="0.2">
      <c r="AH282" s="3"/>
    </row>
    <row r="283" spans="34:34" x14ac:dyDescent="0.2">
      <c r="AH283" s="3"/>
    </row>
    <row r="284" spans="34:34" x14ac:dyDescent="0.2">
      <c r="AH284" s="3"/>
    </row>
    <row r="285" spans="34:34" x14ac:dyDescent="0.2">
      <c r="AH285" s="3"/>
    </row>
    <row r="286" spans="34:34" x14ac:dyDescent="0.2">
      <c r="AH286" s="3"/>
    </row>
    <row r="287" spans="34:34" x14ac:dyDescent="0.2">
      <c r="AH287" s="3"/>
    </row>
    <row r="288" spans="34:34" x14ac:dyDescent="0.2">
      <c r="AH288" s="3"/>
    </row>
    <row r="289" spans="34:34" x14ac:dyDescent="0.2">
      <c r="AH289" s="3"/>
    </row>
    <row r="290" spans="34:34" x14ac:dyDescent="0.2">
      <c r="AH290" s="3"/>
    </row>
    <row r="291" spans="34:34" x14ac:dyDescent="0.2">
      <c r="AH291" s="3"/>
    </row>
    <row r="292" spans="34:34" x14ac:dyDescent="0.2">
      <c r="AH292" s="3"/>
    </row>
    <row r="293" spans="34:34" x14ac:dyDescent="0.2">
      <c r="AH293" s="3"/>
    </row>
    <row r="294" spans="34:34" x14ac:dyDescent="0.2">
      <c r="AH294" s="3"/>
    </row>
    <row r="295" spans="34:34" x14ac:dyDescent="0.2">
      <c r="AH295" s="3"/>
    </row>
    <row r="296" spans="34:34" x14ac:dyDescent="0.2">
      <c r="AH296" s="3"/>
    </row>
    <row r="297" spans="34:34" x14ac:dyDescent="0.2">
      <c r="AH297" s="3"/>
    </row>
    <row r="298" spans="34:34" x14ac:dyDescent="0.2">
      <c r="AH298" s="3"/>
    </row>
    <row r="299" spans="34:34" x14ac:dyDescent="0.2">
      <c r="AH299" s="3"/>
    </row>
    <row r="300" spans="34:34" x14ac:dyDescent="0.2">
      <c r="AH300" s="3"/>
    </row>
    <row r="301" spans="34:34" x14ac:dyDescent="0.2">
      <c r="AH301" s="3"/>
    </row>
    <row r="302" spans="34:34" x14ac:dyDescent="0.2">
      <c r="AH302" s="3"/>
    </row>
    <row r="303" spans="34:34" x14ac:dyDescent="0.2">
      <c r="AH303" s="3"/>
    </row>
    <row r="304" spans="34:34" x14ac:dyDescent="0.2">
      <c r="AH304" s="3"/>
    </row>
    <row r="305" spans="34:34" x14ac:dyDescent="0.2">
      <c r="AH305" s="3"/>
    </row>
    <row r="306" spans="34:34" x14ac:dyDescent="0.2">
      <c r="AH306" s="3"/>
    </row>
    <row r="307" spans="34:34" x14ac:dyDescent="0.2">
      <c r="AH307" s="3"/>
    </row>
    <row r="308" spans="34:34" x14ac:dyDescent="0.2">
      <c r="AH308" s="3"/>
    </row>
    <row r="309" spans="34:34" x14ac:dyDescent="0.2">
      <c r="AH309" s="3"/>
    </row>
    <row r="310" spans="34:34" x14ac:dyDescent="0.2">
      <c r="AH310" s="3"/>
    </row>
    <row r="311" spans="34:34" x14ac:dyDescent="0.2">
      <c r="AH311" s="3"/>
    </row>
    <row r="312" spans="34:34" x14ac:dyDescent="0.2">
      <c r="AH312" s="3"/>
    </row>
    <row r="313" spans="34:34" x14ac:dyDescent="0.2">
      <c r="AH313" s="3"/>
    </row>
    <row r="314" spans="34:34" x14ac:dyDescent="0.2">
      <c r="AH314" s="3"/>
    </row>
    <row r="315" spans="34:34" x14ac:dyDescent="0.2">
      <c r="AH315" s="3"/>
    </row>
    <row r="316" spans="34:34" x14ac:dyDescent="0.2">
      <c r="AH316" s="3"/>
    </row>
    <row r="317" spans="34:34" x14ac:dyDescent="0.2">
      <c r="AH317" s="3"/>
    </row>
    <row r="318" spans="34:34" x14ac:dyDescent="0.2">
      <c r="AH318" s="3"/>
    </row>
    <row r="319" spans="34:34" x14ac:dyDescent="0.2">
      <c r="AH319" s="3"/>
    </row>
    <row r="320" spans="34:34" x14ac:dyDescent="0.2">
      <c r="AH320" s="3"/>
    </row>
    <row r="321" spans="34:34" x14ac:dyDescent="0.2">
      <c r="AH321" s="3"/>
    </row>
    <row r="322" spans="34:34" x14ac:dyDescent="0.2">
      <c r="AH322" s="3"/>
    </row>
    <row r="323" spans="34:34" x14ac:dyDescent="0.2">
      <c r="AH323" s="3"/>
    </row>
    <row r="324" spans="34:34" x14ac:dyDescent="0.2">
      <c r="AH324" s="3"/>
    </row>
    <row r="325" spans="34:34" x14ac:dyDescent="0.2">
      <c r="AH325" s="3"/>
    </row>
    <row r="326" spans="34:34" x14ac:dyDescent="0.2">
      <c r="AH326" s="3"/>
    </row>
    <row r="327" spans="34:34" x14ac:dyDescent="0.2">
      <c r="AH327" s="3"/>
    </row>
    <row r="328" spans="34:34" x14ac:dyDescent="0.2">
      <c r="AH328" s="3"/>
    </row>
    <row r="329" spans="34:34" x14ac:dyDescent="0.2">
      <c r="AH329" s="3"/>
    </row>
    <row r="330" spans="34:34" x14ac:dyDescent="0.2">
      <c r="AH330" s="3"/>
    </row>
    <row r="331" spans="34:34" x14ac:dyDescent="0.2">
      <c r="AH331" s="3"/>
    </row>
    <row r="332" spans="34:34" x14ac:dyDescent="0.2">
      <c r="AH332" s="3"/>
    </row>
    <row r="333" spans="34:34" x14ac:dyDescent="0.2">
      <c r="AH333" s="3"/>
    </row>
    <row r="334" spans="34:34" x14ac:dyDescent="0.2">
      <c r="AH334" s="3"/>
    </row>
    <row r="335" spans="34:34" x14ac:dyDescent="0.2">
      <c r="AH335" s="3"/>
    </row>
    <row r="336" spans="34:34" x14ac:dyDescent="0.2">
      <c r="AH336" s="3"/>
    </row>
    <row r="337" spans="34:34" x14ac:dyDescent="0.2">
      <c r="AH337" s="3"/>
    </row>
    <row r="338" spans="34:34" x14ac:dyDescent="0.2">
      <c r="AH338" s="3"/>
    </row>
    <row r="339" spans="34:34" x14ac:dyDescent="0.2">
      <c r="AH339" s="3"/>
    </row>
    <row r="340" spans="34:34" x14ac:dyDescent="0.2">
      <c r="AH340" s="3"/>
    </row>
    <row r="341" spans="34:34" x14ac:dyDescent="0.2">
      <c r="AH341" s="3"/>
    </row>
    <row r="342" spans="34:34" x14ac:dyDescent="0.2">
      <c r="AH342" s="3"/>
    </row>
    <row r="343" spans="34:34" x14ac:dyDescent="0.2">
      <c r="AH343" s="3"/>
    </row>
    <row r="344" spans="34:34" x14ac:dyDescent="0.2">
      <c r="AH344" s="3"/>
    </row>
    <row r="345" spans="34:34" x14ac:dyDescent="0.2">
      <c r="AH345" s="3"/>
    </row>
    <row r="346" spans="34:34" x14ac:dyDescent="0.2">
      <c r="AH346" s="3"/>
    </row>
    <row r="347" spans="34:34" x14ac:dyDescent="0.2">
      <c r="AH347" s="3"/>
    </row>
    <row r="348" spans="34:34" x14ac:dyDescent="0.2">
      <c r="AH348" s="3"/>
    </row>
    <row r="349" spans="34:34" x14ac:dyDescent="0.2">
      <c r="AH349" s="3"/>
    </row>
    <row r="350" spans="34:34" x14ac:dyDescent="0.2">
      <c r="AH350" s="3"/>
    </row>
    <row r="351" spans="34:34" x14ac:dyDescent="0.2">
      <c r="AH351" s="3"/>
    </row>
    <row r="352" spans="34:34" x14ac:dyDescent="0.2">
      <c r="AH352" s="3"/>
    </row>
    <row r="353" spans="34:34" x14ac:dyDescent="0.2">
      <c r="AH353" s="3"/>
    </row>
    <row r="354" spans="34:34" x14ac:dyDescent="0.2">
      <c r="AH354" s="3"/>
    </row>
    <row r="355" spans="34:34" x14ac:dyDescent="0.2">
      <c r="AH355" s="3"/>
    </row>
    <row r="356" spans="34:34" x14ac:dyDescent="0.2">
      <c r="AH356" s="3"/>
    </row>
    <row r="357" spans="34:34" x14ac:dyDescent="0.2">
      <c r="AH357" s="3"/>
    </row>
    <row r="358" spans="34:34" x14ac:dyDescent="0.2">
      <c r="AH358" s="3"/>
    </row>
    <row r="359" spans="34:34" x14ac:dyDescent="0.2">
      <c r="AH359" s="3"/>
    </row>
    <row r="360" spans="34:34" x14ac:dyDescent="0.2">
      <c r="AH360" s="3"/>
    </row>
    <row r="361" spans="34:34" x14ac:dyDescent="0.2">
      <c r="AH361" s="3"/>
    </row>
    <row r="362" spans="34:34" x14ac:dyDescent="0.2">
      <c r="AH362" s="3"/>
    </row>
    <row r="363" spans="34:34" x14ac:dyDescent="0.2">
      <c r="AH363" s="3"/>
    </row>
    <row r="364" spans="34:34" x14ac:dyDescent="0.2">
      <c r="AH364" s="3"/>
    </row>
    <row r="365" spans="34:34" x14ac:dyDescent="0.2">
      <c r="AH365" s="3"/>
    </row>
    <row r="366" spans="34:34" x14ac:dyDescent="0.2">
      <c r="AH366" s="3"/>
    </row>
    <row r="367" spans="34:34" x14ac:dyDescent="0.2">
      <c r="AH367" s="3"/>
    </row>
    <row r="368" spans="34:34" x14ac:dyDescent="0.2">
      <c r="AH368" s="3"/>
    </row>
    <row r="369" spans="34:34" x14ac:dyDescent="0.2">
      <c r="AH369" s="3"/>
    </row>
    <row r="370" spans="34:34" x14ac:dyDescent="0.2">
      <c r="AH370" s="3"/>
    </row>
    <row r="371" spans="34:34" x14ac:dyDescent="0.2">
      <c r="AH371" s="3"/>
    </row>
    <row r="372" spans="34:34" x14ac:dyDescent="0.2">
      <c r="AH372" s="3"/>
    </row>
    <row r="373" spans="34:34" x14ac:dyDescent="0.2">
      <c r="AH373" s="3"/>
    </row>
    <row r="374" spans="34:34" x14ac:dyDescent="0.2">
      <c r="AH374" s="3"/>
    </row>
    <row r="375" spans="34:34" x14ac:dyDescent="0.2">
      <c r="AH375" s="3"/>
    </row>
    <row r="376" spans="34:34" x14ac:dyDescent="0.2">
      <c r="AH376" s="3"/>
    </row>
    <row r="377" spans="34:34" x14ac:dyDescent="0.2">
      <c r="AH377" s="3"/>
    </row>
    <row r="378" spans="34:34" x14ac:dyDescent="0.2">
      <c r="AH378" s="3"/>
    </row>
    <row r="379" spans="34:34" x14ac:dyDescent="0.2">
      <c r="AH379" s="3"/>
    </row>
    <row r="380" spans="34:34" x14ac:dyDescent="0.2">
      <c r="AH380" s="3"/>
    </row>
    <row r="381" spans="34:34" x14ac:dyDescent="0.2">
      <c r="AH381" s="3"/>
    </row>
    <row r="382" spans="34:34" x14ac:dyDescent="0.2">
      <c r="AH382" s="3"/>
    </row>
    <row r="383" spans="34:34" x14ac:dyDescent="0.2">
      <c r="AH383" s="3"/>
    </row>
    <row r="384" spans="34:34" x14ac:dyDescent="0.2">
      <c r="AH384" s="3"/>
    </row>
    <row r="385" spans="34:34" x14ac:dyDescent="0.2">
      <c r="AH385" s="3"/>
    </row>
    <row r="386" spans="34:34" x14ac:dyDescent="0.2">
      <c r="AH386" s="3"/>
    </row>
    <row r="387" spans="34:34" x14ac:dyDescent="0.2">
      <c r="AH387" s="3"/>
    </row>
    <row r="388" spans="34:34" x14ac:dyDescent="0.2">
      <c r="AH388" s="3"/>
    </row>
    <row r="389" spans="34:34" x14ac:dyDescent="0.2">
      <c r="AH389" s="3"/>
    </row>
    <row r="390" spans="34:34" x14ac:dyDescent="0.2">
      <c r="AH390" s="3"/>
    </row>
    <row r="391" spans="34:34" x14ac:dyDescent="0.2">
      <c r="AH391" s="3"/>
    </row>
    <row r="392" spans="34:34" x14ac:dyDescent="0.2">
      <c r="AH392" s="3"/>
    </row>
    <row r="393" spans="34:34" x14ac:dyDescent="0.2">
      <c r="AH393" s="3"/>
    </row>
    <row r="394" spans="34:34" x14ac:dyDescent="0.2">
      <c r="AH394" s="3"/>
    </row>
    <row r="395" spans="34:34" x14ac:dyDescent="0.2">
      <c r="AH395" s="3"/>
    </row>
    <row r="396" spans="34:34" x14ac:dyDescent="0.2">
      <c r="AH396" s="3"/>
    </row>
    <row r="397" spans="34:34" x14ac:dyDescent="0.2">
      <c r="AH397" s="3"/>
    </row>
    <row r="398" spans="34:34" x14ac:dyDescent="0.2">
      <c r="AH398" s="3"/>
    </row>
    <row r="399" spans="34:34" x14ac:dyDescent="0.2">
      <c r="AH399" s="3"/>
    </row>
    <row r="400" spans="34:34" x14ac:dyDescent="0.2">
      <c r="AH400" s="3"/>
    </row>
    <row r="401" spans="34:34" x14ac:dyDescent="0.2">
      <c r="AH401" s="3"/>
    </row>
    <row r="402" spans="34:34" x14ac:dyDescent="0.2">
      <c r="AH402" s="3"/>
    </row>
    <row r="403" spans="34:34" x14ac:dyDescent="0.2">
      <c r="AH403" s="3"/>
    </row>
    <row r="404" spans="34:34" x14ac:dyDescent="0.2">
      <c r="AH404" s="3"/>
    </row>
    <row r="405" spans="34:34" x14ac:dyDescent="0.2">
      <c r="AH405" s="3"/>
    </row>
    <row r="406" spans="34:34" x14ac:dyDescent="0.2">
      <c r="AH406" s="3"/>
    </row>
    <row r="407" spans="34:34" x14ac:dyDescent="0.2">
      <c r="AH407" s="3"/>
    </row>
    <row r="408" spans="34:34" x14ac:dyDescent="0.2">
      <c r="AH408" s="3"/>
    </row>
    <row r="409" spans="34:34" x14ac:dyDescent="0.2">
      <c r="AH409" s="3"/>
    </row>
    <row r="410" spans="34:34" x14ac:dyDescent="0.2">
      <c r="AH410" s="3"/>
    </row>
    <row r="411" spans="34:34" x14ac:dyDescent="0.2">
      <c r="AH411" s="3"/>
    </row>
    <row r="412" spans="34:34" x14ac:dyDescent="0.2">
      <c r="AH412" s="3"/>
    </row>
    <row r="413" spans="34:34" x14ac:dyDescent="0.2">
      <c r="AH413" s="3"/>
    </row>
    <row r="414" spans="34:34" x14ac:dyDescent="0.2">
      <c r="AH414" s="3"/>
    </row>
    <row r="415" spans="34:34" x14ac:dyDescent="0.2">
      <c r="AH415" s="3"/>
    </row>
    <row r="416" spans="34:34" x14ac:dyDescent="0.2">
      <c r="AH416" s="3"/>
    </row>
    <row r="417" spans="34:34" x14ac:dyDescent="0.2">
      <c r="AH417" s="3"/>
    </row>
    <row r="418" spans="34:34" x14ac:dyDescent="0.2">
      <c r="AH418" s="3"/>
    </row>
    <row r="419" spans="34:34" x14ac:dyDescent="0.2">
      <c r="AH419" s="3"/>
    </row>
    <row r="420" spans="34:34" x14ac:dyDescent="0.2">
      <c r="AH420" s="3"/>
    </row>
    <row r="421" spans="34:34" x14ac:dyDescent="0.2">
      <c r="AH421" s="3"/>
    </row>
    <row r="422" spans="34:34" x14ac:dyDescent="0.2">
      <c r="AH422" s="3"/>
    </row>
    <row r="423" spans="34:34" x14ac:dyDescent="0.2">
      <c r="AH423" s="3"/>
    </row>
    <row r="424" spans="34:34" x14ac:dyDescent="0.2">
      <c r="AH424" s="3"/>
    </row>
    <row r="425" spans="34:34" x14ac:dyDescent="0.2">
      <c r="AH425" s="3"/>
    </row>
    <row r="426" spans="34:34" x14ac:dyDescent="0.2">
      <c r="AH426" s="3"/>
    </row>
    <row r="427" spans="34:34" x14ac:dyDescent="0.2">
      <c r="AH427" s="3"/>
    </row>
    <row r="428" spans="34:34" x14ac:dyDescent="0.2">
      <c r="AH428" s="3"/>
    </row>
    <row r="429" spans="34:34" x14ac:dyDescent="0.2">
      <c r="AH429" s="3"/>
    </row>
    <row r="430" spans="34:34" x14ac:dyDescent="0.2">
      <c r="AH430" s="3"/>
    </row>
    <row r="431" spans="34:34" x14ac:dyDescent="0.2">
      <c r="AH431" s="3"/>
    </row>
    <row r="432" spans="34:34" x14ac:dyDescent="0.2">
      <c r="AH432" s="3"/>
    </row>
    <row r="433" spans="34:34" x14ac:dyDescent="0.2">
      <c r="AH433" s="3"/>
    </row>
    <row r="434" spans="34:34" x14ac:dyDescent="0.2">
      <c r="AH434" s="3"/>
    </row>
    <row r="435" spans="34:34" x14ac:dyDescent="0.2">
      <c r="AH435" s="3"/>
    </row>
    <row r="436" spans="34:34" x14ac:dyDescent="0.2">
      <c r="AH436" s="3"/>
    </row>
    <row r="437" spans="34:34" x14ac:dyDescent="0.2">
      <c r="AH437" s="3"/>
    </row>
    <row r="438" spans="34:34" x14ac:dyDescent="0.2">
      <c r="AH438" s="3"/>
    </row>
    <row r="439" spans="34:34" x14ac:dyDescent="0.2">
      <c r="AH439" s="3"/>
    </row>
    <row r="440" spans="34:34" x14ac:dyDescent="0.2">
      <c r="AH440" s="3"/>
    </row>
    <row r="441" spans="34:34" x14ac:dyDescent="0.2">
      <c r="AH441" s="3"/>
    </row>
    <row r="442" spans="34:34" x14ac:dyDescent="0.2">
      <c r="AH442" s="3"/>
    </row>
    <row r="443" spans="34:34" x14ac:dyDescent="0.2">
      <c r="AH443" s="3"/>
    </row>
    <row r="444" spans="34:34" x14ac:dyDescent="0.2">
      <c r="AH444" s="3"/>
    </row>
    <row r="445" spans="34:34" x14ac:dyDescent="0.2">
      <c r="AH445" s="3"/>
    </row>
    <row r="446" spans="34:34" x14ac:dyDescent="0.2">
      <c r="AH446" s="3"/>
    </row>
    <row r="447" spans="34:34" x14ac:dyDescent="0.2">
      <c r="AH447" s="3"/>
    </row>
    <row r="448" spans="34:34" x14ac:dyDescent="0.2">
      <c r="AH448" s="3"/>
    </row>
    <row r="449" spans="34:34" x14ac:dyDescent="0.2">
      <c r="AH449" s="3"/>
    </row>
    <row r="450" spans="34:34" x14ac:dyDescent="0.2">
      <c r="AH450" s="3"/>
    </row>
    <row r="451" spans="34:34" x14ac:dyDescent="0.2">
      <c r="AH451" s="3"/>
    </row>
    <row r="452" spans="34:34" x14ac:dyDescent="0.2">
      <c r="AH452" s="3"/>
    </row>
    <row r="453" spans="34:34" x14ac:dyDescent="0.2">
      <c r="AH453" s="3"/>
    </row>
    <row r="454" spans="34:34" x14ac:dyDescent="0.2">
      <c r="AH454" s="3"/>
    </row>
    <row r="455" spans="34:34" x14ac:dyDescent="0.2">
      <c r="AH455" s="3"/>
    </row>
    <row r="456" spans="34:34" x14ac:dyDescent="0.2">
      <c r="AH456" s="3"/>
    </row>
    <row r="457" spans="34:34" x14ac:dyDescent="0.2">
      <c r="AH457" s="3"/>
    </row>
    <row r="458" spans="34:34" x14ac:dyDescent="0.2">
      <c r="AH458" s="3"/>
    </row>
    <row r="459" spans="34:34" x14ac:dyDescent="0.2">
      <c r="AH459" s="3"/>
    </row>
    <row r="460" spans="34:34" x14ac:dyDescent="0.2">
      <c r="AH460" s="3"/>
    </row>
    <row r="461" spans="34:34" x14ac:dyDescent="0.2">
      <c r="AH461" s="3"/>
    </row>
    <row r="462" spans="34:34" x14ac:dyDescent="0.2">
      <c r="AH462" s="3"/>
    </row>
    <row r="463" spans="34:34" x14ac:dyDescent="0.2">
      <c r="AH463" s="3"/>
    </row>
    <row r="464" spans="34:34" x14ac:dyDescent="0.2">
      <c r="AH464" s="3"/>
    </row>
    <row r="465" spans="34:34" x14ac:dyDescent="0.2">
      <c r="AH465" s="3"/>
    </row>
    <row r="466" spans="34:34" x14ac:dyDescent="0.2">
      <c r="AH466" s="3"/>
    </row>
    <row r="467" spans="34:34" x14ac:dyDescent="0.2">
      <c r="AH467" s="3"/>
    </row>
    <row r="468" spans="34:34" x14ac:dyDescent="0.2">
      <c r="AH468" s="3"/>
    </row>
    <row r="469" spans="34:34" x14ac:dyDescent="0.2">
      <c r="AH469" s="3"/>
    </row>
    <row r="470" spans="34:34" x14ac:dyDescent="0.2">
      <c r="AH470" s="3"/>
    </row>
    <row r="471" spans="34:34" x14ac:dyDescent="0.2">
      <c r="AH471" s="3"/>
    </row>
    <row r="472" spans="34:34" x14ac:dyDescent="0.2">
      <c r="AH472" s="3"/>
    </row>
    <row r="473" spans="34:34" x14ac:dyDescent="0.2">
      <c r="AH473" s="3"/>
    </row>
    <row r="474" spans="34:34" x14ac:dyDescent="0.2">
      <c r="AH474" s="3"/>
    </row>
    <row r="475" spans="34:34" x14ac:dyDescent="0.2">
      <c r="AH475" s="3"/>
    </row>
    <row r="476" spans="34:34" x14ac:dyDescent="0.2">
      <c r="AH476" s="3"/>
    </row>
    <row r="477" spans="34:34" x14ac:dyDescent="0.2">
      <c r="AH477" s="3"/>
    </row>
    <row r="478" spans="34:34" x14ac:dyDescent="0.2">
      <c r="AH478" s="3"/>
    </row>
    <row r="479" spans="34:34" x14ac:dyDescent="0.2">
      <c r="AH479" s="3"/>
    </row>
    <row r="480" spans="34:34" x14ac:dyDescent="0.2">
      <c r="AH480" s="3"/>
    </row>
    <row r="481" spans="34:34" x14ac:dyDescent="0.2">
      <c r="AH481" s="3"/>
    </row>
    <row r="482" spans="34:34" x14ac:dyDescent="0.2">
      <c r="AH482" s="3"/>
    </row>
    <row r="483" spans="34:34" x14ac:dyDescent="0.2">
      <c r="AH483" s="3"/>
    </row>
    <row r="484" spans="34:34" x14ac:dyDescent="0.2">
      <c r="AH484" s="3"/>
    </row>
    <row r="485" spans="34:34" x14ac:dyDescent="0.2">
      <c r="AH485" s="3"/>
    </row>
    <row r="486" spans="34:34" x14ac:dyDescent="0.2">
      <c r="AH486" s="3"/>
    </row>
    <row r="487" spans="34:34" x14ac:dyDescent="0.2">
      <c r="AH487" s="3"/>
    </row>
    <row r="488" spans="34:34" x14ac:dyDescent="0.2">
      <c r="AH488" s="3"/>
    </row>
    <row r="489" spans="34:34" x14ac:dyDescent="0.2">
      <c r="AH489" s="3"/>
    </row>
    <row r="490" spans="34:34" x14ac:dyDescent="0.2">
      <c r="AH490" s="3"/>
    </row>
    <row r="491" spans="34:34" x14ac:dyDescent="0.2">
      <c r="AH491" s="3"/>
    </row>
    <row r="492" spans="34:34" x14ac:dyDescent="0.2">
      <c r="AH492" s="3"/>
    </row>
    <row r="493" spans="34:34" x14ac:dyDescent="0.2">
      <c r="AH493" s="3"/>
    </row>
    <row r="494" spans="34:34" x14ac:dyDescent="0.2">
      <c r="AH494" s="3"/>
    </row>
    <row r="495" spans="34:34" x14ac:dyDescent="0.2">
      <c r="AH495" s="3"/>
    </row>
    <row r="496" spans="34:34" x14ac:dyDescent="0.2">
      <c r="AH496" s="3"/>
    </row>
    <row r="497" spans="34:34" x14ac:dyDescent="0.2">
      <c r="AH497" s="3"/>
    </row>
    <row r="498" spans="34:34" x14ac:dyDescent="0.2">
      <c r="AH498" s="3"/>
    </row>
    <row r="499" spans="34:34" x14ac:dyDescent="0.2">
      <c r="AH499" s="3"/>
    </row>
    <row r="500" spans="34:34" x14ac:dyDescent="0.2">
      <c r="AH500" s="3"/>
    </row>
    <row r="501" spans="34:34" x14ac:dyDescent="0.2">
      <c r="AH501" s="3"/>
    </row>
    <row r="502" spans="34:34" x14ac:dyDescent="0.2">
      <c r="AH502" s="3"/>
    </row>
    <row r="503" spans="34:34" x14ac:dyDescent="0.2">
      <c r="AH503" s="3"/>
    </row>
    <row r="504" spans="34:34" x14ac:dyDescent="0.2">
      <c r="AH504" s="3"/>
    </row>
    <row r="505" spans="34:34" x14ac:dyDescent="0.2">
      <c r="AH505" s="3"/>
    </row>
    <row r="506" spans="34:34" x14ac:dyDescent="0.2">
      <c r="AH506" s="3"/>
    </row>
    <row r="507" spans="34:34" x14ac:dyDescent="0.2">
      <c r="AH507" s="3"/>
    </row>
    <row r="508" spans="34:34" x14ac:dyDescent="0.2">
      <c r="AH508" s="3"/>
    </row>
    <row r="509" spans="34:34" x14ac:dyDescent="0.2">
      <c r="AH509" s="3"/>
    </row>
    <row r="510" spans="34:34" x14ac:dyDescent="0.2">
      <c r="AH510" s="3"/>
    </row>
    <row r="511" spans="34:34" x14ac:dyDescent="0.2">
      <c r="AH511" s="3"/>
    </row>
    <row r="512" spans="34:34" x14ac:dyDescent="0.2">
      <c r="AH512" s="3"/>
    </row>
    <row r="513" spans="34:34" x14ac:dyDescent="0.2">
      <c r="AH513" s="3"/>
    </row>
    <row r="514" spans="34:34" x14ac:dyDescent="0.2">
      <c r="AH514" s="3"/>
    </row>
    <row r="515" spans="34:34" x14ac:dyDescent="0.2">
      <c r="AH515" s="3"/>
    </row>
    <row r="516" spans="34:34" x14ac:dyDescent="0.2">
      <c r="AH516" s="3"/>
    </row>
    <row r="517" spans="34:34" x14ac:dyDescent="0.2">
      <c r="AH517" s="3"/>
    </row>
    <row r="518" spans="34:34" x14ac:dyDescent="0.2">
      <c r="AH518" s="3"/>
    </row>
    <row r="519" spans="34:34" x14ac:dyDescent="0.2">
      <c r="AH519" s="3"/>
    </row>
    <row r="520" spans="34:34" x14ac:dyDescent="0.2">
      <c r="AH520" s="3"/>
    </row>
    <row r="521" spans="34:34" x14ac:dyDescent="0.2">
      <c r="AH521" s="3"/>
    </row>
    <row r="522" spans="34:34" x14ac:dyDescent="0.2">
      <c r="AH522" s="3"/>
    </row>
    <row r="523" spans="34:34" x14ac:dyDescent="0.2">
      <c r="AH523" s="3"/>
    </row>
    <row r="524" spans="34:34" x14ac:dyDescent="0.2">
      <c r="AH524" s="3"/>
    </row>
    <row r="525" spans="34:34" x14ac:dyDescent="0.2">
      <c r="AH525" s="3"/>
    </row>
    <row r="526" spans="34:34" x14ac:dyDescent="0.2">
      <c r="AH526" s="3"/>
    </row>
    <row r="527" spans="34:34" x14ac:dyDescent="0.2">
      <c r="AH527" s="3"/>
    </row>
    <row r="528" spans="34:34" x14ac:dyDescent="0.2">
      <c r="AH528" s="3"/>
    </row>
    <row r="529" spans="34:34" x14ac:dyDescent="0.2">
      <c r="AH529" s="3"/>
    </row>
    <row r="530" spans="34:34" x14ac:dyDescent="0.2">
      <c r="AH530" s="3"/>
    </row>
    <row r="531" spans="34:34" x14ac:dyDescent="0.2">
      <c r="AH531" s="3"/>
    </row>
    <row r="532" spans="34:34" x14ac:dyDescent="0.2">
      <c r="AH532" s="3"/>
    </row>
    <row r="533" spans="34:34" x14ac:dyDescent="0.2">
      <c r="AH533" s="3"/>
    </row>
    <row r="534" spans="34:34" x14ac:dyDescent="0.2">
      <c r="AH534" s="3"/>
    </row>
    <row r="535" spans="34:34" x14ac:dyDescent="0.2">
      <c r="AH535" s="3"/>
    </row>
    <row r="536" spans="34:34" x14ac:dyDescent="0.2">
      <c r="AH536" s="3"/>
    </row>
    <row r="537" spans="34:34" x14ac:dyDescent="0.2">
      <c r="AH537" s="3"/>
    </row>
    <row r="538" spans="34:34" x14ac:dyDescent="0.2">
      <c r="AH538" s="3"/>
    </row>
    <row r="539" spans="34:34" x14ac:dyDescent="0.2">
      <c r="AH539" s="3"/>
    </row>
    <row r="540" spans="34:34" x14ac:dyDescent="0.2">
      <c r="AH540" s="3"/>
    </row>
    <row r="541" spans="34:34" x14ac:dyDescent="0.2">
      <c r="AH541" s="3"/>
    </row>
    <row r="542" spans="34:34" x14ac:dyDescent="0.2">
      <c r="AH542" s="3"/>
    </row>
    <row r="543" spans="34:34" x14ac:dyDescent="0.2">
      <c r="AH543" s="3"/>
    </row>
    <row r="544" spans="34:34" x14ac:dyDescent="0.2">
      <c r="AH544" s="3"/>
    </row>
    <row r="545" spans="34:34" x14ac:dyDescent="0.2">
      <c r="AH545" s="3"/>
    </row>
    <row r="546" spans="34:34" x14ac:dyDescent="0.2">
      <c r="AH546" s="3"/>
    </row>
    <row r="547" spans="34:34" x14ac:dyDescent="0.2">
      <c r="AH547" s="3"/>
    </row>
    <row r="548" spans="34:34" x14ac:dyDescent="0.2">
      <c r="AH548" s="3"/>
    </row>
    <row r="549" spans="34:34" x14ac:dyDescent="0.2">
      <c r="AH549" s="3"/>
    </row>
    <row r="550" spans="34:34" x14ac:dyDescent="0.2">
      <c r="AH550" s="3"/>
    </row>
    <row r="551" spans="34:34" x14ac:dyDescent="0.2">
      <c r="AH551" s="3"/>
    </row>
    <row r="552" spans="34:34" x14ac:dyDescent="0.2">
      <c r="AH552" s="3"/>
    </row>
    <row r="553" spans="34:34" x14ac:dyDescent="0.2">
      <c r="AH553" s="3"/>
    </row>
    <row r="554" spans="34:34" x14ac:dyDescent="0.2">
      <c r="AH554" s="3"/>
    </row>
    <row r="555" spans="34:34" x14ac:dyDescent="0.2">
      <c r="AH555" s="3"/>
    </row>
    <row r="556" spans="34:34" x14ac:dyDescent="0.2">
      <c r="AH556" s="3"/>
    </row>
    <row r="557" spans="34:34" x14ac:dyDescent="0.2">
      <c r="AH557" s="3"/>
    </row>
    <row r="558" spans="34:34" x14ac:dyDescent="0.2">
      <c r="AH558" s="3"/>
    </row>
    <row r="559" spans="34:34" x14ac:dyDescent="0.2">
      <c r="AH559" s="3"/>
    </row>
    <row r="560" spans="34:34" x14ac:dyDescent="0.2">
      <c r="AH560" s="3"/>
    </row>
    <row r="561" spans="34:34" x14ac:dyDescent="0.2">
      <c r="AH561" s="3"/>
    </row>
    <row r="562" spans="34:34" x14ac:dyDescent="0.2">
      <c r="AH562" s="3"/>
    </row>
    <row r="563" spans="34:34" x14ac:dyDescent="0.2">
      <c r="AH563" s="3"/>
    </row>
    <row r="564" spans="34:34" x14ac:dyDescent="0.2">
      <c r="AH564" s="3"/>
    </row>
    <row r="565" spans="34:34" x14ac:dyDescent="0.2">
      <c r="AH565" s="3"/>
    </row>
    <row r="566" spans="34:34" x14ac:dyDescent="0.2">
      <c r="AH566" s="3"/>
    </row>
    <row r="567" spans="34:34" x14ac:dyDescent="0.2">
      <c r="AH567" s="3"/>
    </row>
    <row r="568" spans="34:34" x14ac:dyDescent="0.2">
      <c r="AH568" s="3"/>
    </row>
    <row r="569" spans="34:34" x14ac:dyDescent="0.2">
      <c r="AH569" s="3"/>
    </row>
    <row r="570" spans="34:34" x14ac:dyDescent="0.2">
      <c r="AH570" s="3"/>
    </row>
    <row r="571" spans="34:34" x14ac:dyDescent="0.2">
      <c r="AH571" s="3"/>
    </row>
    <row r="572" spans="34:34" x14ac:dyDescent="0.2">
      <c r="AH572" s="3"/>
    </row>
    <row r="573" spans="34:34" x14ac:dyDescent="0.2">
      <c r="AH573" s="3"/>
    </row>
    <row r="574" spans="34:34" x14ac:dyDescent="0.2">
      <c r="AH574" s="3"/>
    </row>
    <row r="575" spans="34:34" x14ac:dyDescent="0.2">
      <c r="AH575" s="3"/>
    </row>
    <row r="576" spans="34:34" x14ac:dyDescent="0.2">
      <c r="AH576" s="3"/>
    </row>
    <row r="577" spans="34:34" x14ac:dyDescent="0.2">
      <c r="AH577" s="3"/>
    </row>
    <row r="578" spans="34:34" x14ac:dyDescent="0.2">
      <c r="AH578" s="3"/>
    </row>
    <row r="579" spans="34:34" x14ac:dyDescent="0.2">
      <c r="AH579" s="3"/>
    </row>
    <row r="580" spans="34:34" x14ac:dyDescent="0.2">
      <c r="AH580" s="3"/>
    </row>
    <row r="581" spans="34:34" x14ac:dyDescent="0.2">
      <c r="AH581" s="3"/>
    </row>
    <row r="582" spans="34:34" x14ac:dyDescent="0.2">
      <c r="AH582" s="3"/>
    </row>
    <row r="583" spans="34:34" x14ac:dyDescent="0.2">
      <c r="AH583" s="3"/>
    </row>
    <row r="584" spans="34:34" x14ac:dyDescent="0.2">
      <c r="AH584" s="3"/>
    </row>
    <row r="585" spans="34:34" x14ac:dyDescent="0.2">
      <c r="AH585" s="3"/>
    </row>
    <row r="586" spans="34:34" x14ac:dyDescent="0.2">
      <c r="AH586" s="3"/>
    </row>
    <row r="587" spans="34:34" x14ac:dyDescent="0.2">
      <c r="AH587" s="3"/>
    </row>
    <row r="588" spans="34:34" x14ac:dyDescent="0.2">
      <c r="AH588" s="3"/>
    </row>
    <row r="589" spans="34:34" x14ac:dyDescent="0.2">
      <c r="AH589" s="3"/>
    </row>
    <row r="590" spans="34:34" x14ac:dyDescent="0.2">
      <c r="AH590" s="3"/>
    </row>
    <row r="591" spans="34:34" x14ac:dyDescent="0.2">
      <c r="AH591" s="3"/>
    </row>
    <row r="592" spans="34:34" x14ac:dyDescent="0.2">
      <c r="AH592" s="3"/>
    </row>
    <row r="593" spans="34:34" x14ac:dyDescent="0.2">
      <c r="AH593" s="3"/>
    </row>
    <row r="594" spans="34:34" x14ac:dyDescent="0.2">
      <c r="AH594" s="3"/>
    </row>
    <row r="595" spans="34:34" x14ac:dyDescent="0.2">
      <c r="AH595" s="3"/>
    </row>
    <row r="596" spans="34:34" x14ac:dyDescent="0.2">
      <c r="AH596" s="3"/>
    </row>
    <row r="597" spans="34:34" x14ac:dyDescent="0.2">
      <c r="AH597" s="3"/>
    </row>
    <row r="598" spans="34:34" x14ac:dyDescent="0.2">
      <c r="AH598" s="3"/>
    </row>
    <row r="599" spans="34:34" x14ac:dyDescent="0.2">
      <c r="AH599" s="3"/>
    </row>
    <row r="600" spans="34:34" x14ac:dyDescent="0.2">
      <c r="AH600" s="3"/>
    </row>
    <row r="601" spans="34:34" x14ac:dyDescent="0.2">
      <c r="AH601" s="3"/>
    </row>
    <row r="602" spans="34:34" x14ac:dyDescent="0.2">
      <c r="AH602" s="3"/>
    </row>
    <row r="603" spans="34:34" x14ac:dyDescent="0.2">
      <c r="AH603" s="3"/>
    </row>
    <row r="604" spans="34:34" x14ac:dyDescent="0.2">
      <c r="AH604" s="3"/>
    </row>
    <row r="605" spans="34:34" x14ac:dyDescent="0.2">
      <c r="AH605" s="3"/>
    </row>
    <row r="606" spans="34:34" x14ac:dyDescent="0.2">
      <c r="AH606" s="3"/>
    </row>
    <row r="607" spans="34:34" x14ac:dyDescent="0.2">
      <c r="AH607" s="3"/>
    </row>
    <row r="608" spans="34:34" x14ac:dyDescent="0.2">
      <c r="AH608" s="3"/>
    </row>
    <row r="609" spans="34:34" x14ac:dyDescent="0.2">
      <c r="AH609" s="3"/>
    </row>
    <row r="610" spans="34:34" x14ac:dyDescent="0.2">
      <c r="AH610" s="3"/>
    </row>
    <row r="611" spans="34:34" x14ac:dyDescent="0.2">
      <c r="AH611" s="3"/>
    </row>
    <row r="612" spans="34:34" x14ac:dyDescent="0.2">
      <c r="AH612" s="3"/>
    </row>
    <row r="613" spans="34:34" x14ac:dyDescent="0.2">
      <c r="AH613" s="3"/>
    </row>
    <row r="614" spans="34:34" x14ac:dyDescent="0.2">
      <c r="AH614" s="3"/>
    </row>
    <row r="615" spans="34:34" x14ac:dyDescent="0.2">
      <c r="AH615" s="3"/>
    </row>
    <row r="616" spans="34:34" x14ac:dyDescent="0.2">
      <c r="AH616" s="3"/>
    </row>
    <row r="617" spans="34:34" x14ac:dyDescent="0.2">
      <c r="AH617" s="3"/>
    </row>
    <row r="618" spans="34:34" x14ac:dyDescent="0.2">
      <c r="AH618" s="3"/>
    </row>
    <row r="619" spans="34:34" x14ac:dyDescent="0.2">
      <c r="AH619" s="3"/>
    </row>
    <row r="620" spans="34:34" x14ac:dyDescent="0.2">
      <c r="AH620" s="3"/>
    </row>
    <row r="621" spans="34:34" x14ac:dyDescent="0.2">
      <c r="AH621" s="3"/>
    </row>
    <row r="622" spans="34:34" x14ac:dyDescent="0.2">
      <c r="AH622" s="3"/>
    </row>
    <row r="623" spans="34:34" x14ac:dyDescent="0.2">
      <c r="AH623" s="3"/>
    </row>
    <row r="624" spans="34:34" x14ac:dyDescent="0.2">
      <c r="AH624" s="3"/>
    </row>
    <row r="625" spans="34:34" x14ac:dyDescent="0.2">
      <c r="AH625" s="3"/>
    </row>
    <row r="626" spans="34:34" x14ac:dyDescent="0.2">
      <c r="AH626" s="3"/>
    </row>
    <row r="627" spans="34:34" x14ac:dyDescent="0.2">
      <c r="AH627" s="3"/>
    </row>
    <row r="628" spans="34:34" x14ac:dyDescent="0.2">
      <c r="AH628" s="3"/>
    </row>
    <row r="629" spans="34:34" x14ac:dyDescent="0.2">
      <c r="AH629" s="3"/>
    </row>
    <row r="630" spans="34:34" x14ac:dyDescent="0.2">
      <c r="AH630" s="3"/>
    </row>
    <row r="631" spans="34:34" x14ac:dyDescent="0.2">
      <c r="AH631" s="3"/>
    </row>
    <row r="632" spans="34:34" x14ac:dyDescent="0.2">
      <c r="AH632" s="3"/>
    </row>
    <row r="633" spans="34:34" x14ac:dyDescent="0.2">
      <c r="AH633" s="3"/>
    </row>
    <row r="634" spans="34:34" x14ac:dyDescent="0.2">
      <c r="AH634" s="3"/>
    </row>
    <row r="635" spans="34:34" x14ac:dyDescent="0.2">
      <c r="AH635" s="3"/>
    </row>
    <row r="636" spans="34:34" x14ac:dyDescent="0.2">
      <c r="AH636" s="3"/>
    </row>
    <row r="637" spans="34:34" x14ac:dyDescent="0.2">
      <c r="AH637" s="3"/>
    </row>
    <row r="638" spans="34:34" x14ac:dyDescent="0.2">
      <c r="AH638" s="3"/>
    </row>
    <row r="639" spans="34:34" x14ac:dyDescent="0.2">
      <c r="AH639" s="3"/>
    </row>
    <row r="640" spans="34:34" x14ac:dyDescent="0.2">
      <c r="AH640" s="3"/>
    </row>
    <row r="641" spans="34:34" x14ac:dyDescent="0.2">
      <c r="AH641" s="3"/>
    </row>
    <row r="642" spans="34:34" x14ac:dyDescent="0.2">
      <c r="AH642" s="3"/>
    </row>
    <row r="643" spans="34:34" x14ac:dyDescent="0.2">
      <c r="AH643" s="3"/>
    </row>
    <row r="644" spans="34:34" x14ac:dyDescent="0.2">
      <c r="AH644" s="3"/>
    </row>
    <row r="645" spans="34:34" x14ac:dyDescent="0.2">
      <c r="AH645" s="3"/>
    </row>
    <row r="646" spans="34:34" x14ac:dyDescent="0.2">
      <c r="AH646" s="3"/>
    </row>
    <row r="647" spans="34:34" x14ac:dyDescent="0.2">
      <c r="AH647" s="3"/>
    </row>
    <row r="648" spans="34:34" x14ac:dyDescent="0.2">
      <c r="AH648" s="3"/>
    </row>
    <row r="649" spans="34:34" x14ac:dyDescent="0.2">
      <c r="AH649" s="3"/>
    </row>
    <row r="650" spans="34:34" x14ac:dyDescent="0.2">
      <c r="AH650" s="3"/>
    </row>
    <row r="651" spans="34:34" x14ac:dyDescent="0.2">
      <c r="AH651" s="3"/>
    </row>
    <row r="652" spans="34:34" x14ac:dyDescent="0.2">
      <c r="AH652" s="3"/>
    </row>
    <row r="653" spans="34:34" x14ac:dyDescent="0.2">
      <c r="AH653" s="3"/>
    </row>
    <row r="654" spans="34:34" x14ac:dyDescent="0.2">
      <c r="AH654" s="3"/>
    </row>
    <row r="655" spans="34:34" x14ac:dyDescent="0.2">
      <c r="AH655" s="3"/>
    </row>
    <row r="656" spans="34:34" x14ac:dyDescent="0.2">
      <c r="AH656" s="3"/>
    </row>
    <row r="657" spans="34:34" x14ac:dyDescent="0.2">
      <c r="AH657" s="3"/>
    </row>
    <row r="658" spans="34:34" x14ac:dyDescent="0.2">
      <c r="AH658" s="3"/>
    </row>
    <row r="659" spans="34:34" x14ac:dyDescent="0.2">
      <c r="AH659" s="3"/>
    </row>
    <row r="660" spans="34:34" x14ac:dyDescent="0.2">
      <c r="AH660" s="3"/>
    </row>
    <row r="661" spans="34:34" x14ac:dyDescent="0.2">
      <c r="AH661" s="3"/>
    </row>
    <row r="662" spans="34:34" x14ac:dyDescent="0.2">
      <c r="AH662" s="3"/>
    </row>
    <row r="663" spans="34:34" x14ac:dyDescent="0.2">
      <c r="AH663" s="3"/>
    </row>
    <row r="664" spans="34:34" x14ac:dyDescent="0.2">
      <c r="AH664" s="3"/>
    </row>
    <row r="665" spans="34:34" x14ac:dyDescent="0.2">
      <c r="AH665" s="3"/>
    </row>
    <row r="666" spans="34:34" x14ac:dyDescent="0.2">
      <c r="AH666" s="3"/>
    </row>
    <row r="667" spans="34:34" x14ac:dyDescent="0.2">
      <c r="AH667" s="3"/>
    </row>
    <row r="668" spans="34:34" x14ac:dyDescent="0.2">
      <c r="AH668" s="3"/>
    </row>
    <row r="669" spans="34:34" x14ac:dyDescent="0.2">
      <c r="AH669" s="3"/>
    </row>
    <row r="670" spans="34:34" x14ac:dyDescent="0.2">
      <c r="AH670" s="3"/>
    </row>
    <row r="671" spans="34:34" x14ac:dyDescent="0.2">
      <c r="AH671" s="3"/>
    </row>
    <row r="672" spans="34:34" x14ac:dyDescent="0.2">
      <c r="AH672" s="3"/>
    </row>
    <row r="673" spans="34:34" x14ac:dyDescent="0.2">
      <c r="AH673" s="3"/>
    </row>
    <row r="674" spans="34:34" x14ac:dyDescent="0.2">
      <c r="AH674" s="3"/>
    </row>
    <row r="675" spans="34:34" x14ac:dyDescent="0.2">
      <c r="AH675" s="3"/>
    </row>
    <row r="676" spans="34:34" x14ac:dyDescent="0.2">
      <c r="AH676" s="3"/>
    </row>
    <row r="677" spans="34:34" x14ac:dyDescent="0.2">
      <c r="AH677" s="3"/>
    </row>
    <row r="678" spans="34:34" x14ac:dyDescent="0.2">
      <c r="AH678" s="3"/>
    </row>
    <row r="679" spans="34:34" x14ac:dyDescent="0.2">
      <c r="AH679" s="3"/>
    </row>
    <row r="680" spans="34:34" x14ac:dyDescent="0.2">
      <c r="AH680" s="3"/>
    </row>
    <row r="681" spans="34:34" x14ac:dyDescent="0.2">
      <c r="AH681" s="3"/>
    </row>
    <row r="682" spans="34:34" x14ac:dyDescent="0.2">
      <c r="AH682" s="3"/>
    </row>
    <row r="683" spans="34:34" x14ac:dyDescent="0.2">
      <c r="AH683" s="3"/>
    </row>
    <row r="684" spans="34:34" x14ac:dyDescent="0.2">
      <c r="AH684" s="3"/>
    </row>
    <row r="685" spans="34:34" x14ac:dyDescent="0.2">
      <c r="AH685" s="3"/>
    </row>
    <row r="686" spans="34:34" x14ac:dyDescent="0.2">
      <c r="AH686" s="3"/>
    </row>
    <row r="687" spans="34:34" x14ac:dyDescent="0.2">
      <c r="AH687" s="3"/>
    </row>
    <row r="688" spans="34:34" x14ac:dyDescent="0.2">
      <c r="AH688" s="3"/>
    </row>
    <row r="689" spans="34:34" x14ac:dyDescent="0.2">
      <c r="AH689" s="3"/>
    </row>
    <row r="690" spans="34:34" x14ac:dyDescent="0.2">
      <c r="AH690" s="3"/>
    </row>
    <row r="691" spans="34:34" x14ac:dyDescent="0.2">
      <c r="AH691" s="3"/>
    </row>
    <row r="692" spans="34:34" x14ac:dyDescent="0.2">
      <c r="AH692" s="3"/>
    </row>
    <row r="693" spans="34:34" x14ac:dyDescent="0.2">
      <c r="AH693" s="3"/>
    </row>
    <row r="694" spans="34:34" x14ac:dyDescent="0.2">
      <c r="AH694" s="3"/>
    </row>
    <row r="695" spans="34:34" x14ac:dyDescent="0.2">
      <c r="AH695" s="3"/>
    </row>
    <row r="696" spans="34:34" x14ac:dyDescent="0.2">
      <c r="AH696" s="3"/>
    </row>
    <row r="697" spans="34:34" x14ac:dyDescent="0.2">
      <c r="AH697" s="3"/>
    </row>
    <row r="698" spans="34:34" x14ac:dyDescent="0.2">
      <c r="AH698" s="3"/>
    </row>
    <row r="699" spans="34:34" x14ac:dyDescent="0.2">
      <c r="AH699" s="3"/>
    </row>
    <row r="700" spans="34:34" x14ac:dyDescent="0.2">
      <c r="AH700" s="3"/>
    </row>
    <row r="701" spans="34:34" x14ac:dyDescent="0.2">
      <c r="AH701" s="3"/>
    </row>
    <row r="702" spans="34:34" x14ac:dyDescent="0.2">
      <c r="AH702" s="3"/>
    </row>
    <row r="703" spans="34:34" x14ac:dyDescent="0.2">
      <c r="AH703" s="3"/>
    </row>
    <row r="704" spans="34:34" x14ac:dyDescent="0.2">
      <c r="AH704" s="3"/>
    </row>
    <row r="705" spans="34:34" x14ac:dyDescent="0.2">
      <c r="AH705" s="3"/>
    </row>
    <row r="706" spans="34:34" x14ac:dyDescent="0.2">
      <c r="AH706" s="3"/>
    </row>
    <row r="707" spans="34:34" x14ac:dyDescent="0.2">
      <c r="AH707" s="3"/>
    </row>
    <row r="708" spans="34:34" x14ac:dyDescent="0.2">
      <c r="AH708" s="3"/>
    </row>
    <row r="709" spans="34:34" x14ac:dyDescent="0.2">
      <c r="AH709" s="3"/>
    </row>
    <row r="710" spans="34:34" x14ac:dyDescent="0.2">
      <c r="AH710" s="3"/>
    </row>
    <row r="711" spans="34:34" x14ac:dyDescent="0.2">
      <c r="AH711" s="3"/>
    </row>
    <row r="712" spans="34:34" x14ac:dyDescent="0.2">
      <c r="AH712" s="3"/>
    </row>
    <row r="713" spans="34:34" x14ac:dyDescent="0.2">
      <c r="AH713" s="3"/>
    </row>
    <row r="714" spans="34:34" x14ac:dyDescent="0.2">
      <c r="AH714" s="3"/>
    </row>
    <row r="715" spans="34:34" x14ac:dyDescent="0.2">
      <c r="AH715" s="3"/>
    </row>
    <row r="716" spans="34:34" x14ac:dyDescent="0.2">
      <c r="AH716" s="3"/>
    </row>
    <row r="717" spans="34:34" x14ac:dyDescent="0.2">
      <c r="AH717" s="3"/>
    </row>
    <row r="718" spans="34:34" x14ac:dyDescent="0.2">
      <c r="AH718" s="3"/>
    </row>
    <row r="719" spans="34:34" x14ac:dyDescent="0.2">
      <c r="AH719" s="3"/>
    </row>
    <row r="720" spans="34:34" x14ac:dyDescent="0.2">
      <c r="AH720" s="3"/>
    </row>
    <row r="721" spans="34:34" x14ac:dyDescent="0.2">
      <c r="AH721" s="3"/>
    </row>
    <row r="722" spans="34:34" x14ac:dyDescent="0.2">
      <c r="AH722" s="3"/>
    </row>
    <row r="723" spans="34:34" x14ac:dyDescent="0.2">
      <c r="AH723" s="3"/>
    </row>
    <row r="724" spans="34:34" x14ac:dyDescent="0.2">
      <c r="AH724" s="3"/>
    </row>
    <row r="725" spans="34:34" x14ac:dyDescent="0.2">
      <c r="AH725" s="3"/>
    </row>
    <row r="726" spans="34:34" x14ac:dyDescent="0.2">
      <c r="AH726" s="3"/>
    </row>
    <row r="727" spans="34:34" x14ac:dyDescent="0.2">
      <c r="AH727" s="3"/>
    </row>
    <row r="728" spans="34:34" x14ac:dyDescent="0.2">
      <c r="AH728" s="3"/>
    </row>
    <row r="729" spans="34:34" x14ac:dyDescent="0.2">
      <c r="AH729" s="3"/>
    </row>
    <row r="730" spans="34:34" x14ac:dyDescent="0.2">
      <c r="AH730" s="3"/>
    </row>
    <row r="731" spans="34:34" x14ac:dyDescent="0.2">
      <c r="AH731" s="3"/>
    </row>
    <row r="732" spans="34:34" x14ac:dyDescent="0.2">
      <c r="AH732" s="3"/>
    </row>
    <row r="733" spans="34:34" x14ac:dyDescent="0.2">
      <c r="AH733" s="3"/>
    </row>
    <row r="734" spans="34:34" x14ac:dyDescent="0.2">
      <c r="AH734" s="3"/>
    </row>
    <row r="735" spans="34:34" x14ac:dyDescent="0.2">
      <c r="AH735" s="3"/>
    </row>
    <row r="736" spans="34:34" x14ac:dyDescent="0.2">
      <c r="AH736" s="3"/>
    </row>
    <row r="737" spans="34:34" x14ac:dyDescent="0.2">
      <c r="AH737" s="3"/>
    </row>
    <row r="738" spans="34:34" x14ac:dyDescent="0.2">
      <c r="AH738" s="3"/>
    </row>
    <row r="739" spans="34:34" x14ac:dyDescent="0.2">
      <c r="AH739" s="3"/>
    </row>
    <row r="740" spans="34:34" x14ac:dyDescent="0.2">
      <c r="AH740" s="3"/>
    </row>
    <row r="741" spans="34:34" x14ac:dyDescent="0.2">
      <c r="AH741" s="3"/>
    </row>
    <row r="742" spans="34:34" x14ac:dyDescent="0.2">
      <c r="AH742" s="3"/>
    </row>
    <row r="743" spans="34:34" x14ac:dyDescent="0.2">
      <c r="AH743" s="3"/>
    </row>
    <row r="744" spans="34:34" x14ac:dyDescent="0.2">
      <c r="AH744" s="3"/>
    </row>
    <row r="745" spans="34:34" x14ac:dyDescent="0.2">
      <c r="AH745" s="3"/>
    </row>
    <row r="746" spans="34:34" x14ac:dyDescent="0.2">
      <c r="AH746" s="3"/>
    </row>
    <row r="747" spans="34:34" x14ac:dyDescent="0.2">
      <c r="AH747" s="3"/>
    </row>
    <row r="748" spans="34:34" x14ac:dyDescent="0.2">
      <c r="AH748" s="3"/>
    </row>
    <row r="749" spans="34:34" x14ac:dyDescent="0.2">
      <c r="AH749" s="3"/>
    </row>
    <row r="750" spans="34:34" x14ac:dyDescent="0.2">
      <c r="AH750" s="3"/>
    </row>
    <row r="751" spans="34:34" x14ac:dyDescent="0.2">
      <c r="AH751" s="3"/>
    </row>
    <row r="752" spans="34:34" x14ac:dyDescent="0.2">
      <c r="AH752" s="3"/>
    </row>
    <row r="753" spans="34:34" x14ac:dyDescent="0.2">
      <c r="AH753" s="3"/>
    </row>
    <row r="754" spans="34:34" x14ac:dyDescent="0.2">
      <c r="AH754" s="3"/>
    </row>
    <row r="755" spans="34:34" x14ac:dyDescent="0.2">
      <c r="AH755" s="3"/>
    </row>
    <row r="756" spans="34:34" x14ac:dyDescent="0.2">
      <c r="AH756" s="3"/>
    </row>
    <row r="757" spans="34:34" x14ac:dyDescent="0.2">
      <c r="AH757" s="3"/>
    </row>
    <row r="758" spans="34:34" x14ac:dyDescent="0.2">
      <c r="AH758" s="3"/>
    </row>
    <row r="759" spans="34:34" x14ac:dyDescent="0.2">
      <c r="AH759" s="3"/>
    </row>
    <row r="760" spans="34:34" x14ac:dyDescent="0.2">
      <c r="AH760" s="3"/>
    </row>
    <row r="761" spans="34:34" x14ac:dyDescent="0.2">
      <c r="AH761" s="3"/>
    </row>
    <row r="762" spans="34:34" x14ac:dyDescent="0.2">
      <c r="AH762" s="3"/>
    </row>
    <row r="763" spans="34:34" x14ac:dyDescent="0.2">
      <c r="AH763" s="3"/>
    </row>
    <row r="764" spans="34:34" x14ac:dyDescent="0.2">
      <c r="AH764" s="3"/>
    </row>
    <row r="765" spans="34:34" x14ac:dyDescent="0.2">
      <c r="AH765" s="3"/>
    </row>
    <row r="766" spans="34:34" x14ac:dyDescent="0.2">
      <c r="AH766" s="3"/>
    </row>
    <row r="767" spans="34:34" x14ac:dyDescent="0.2">
      <c r="AH767" s="3"/>
    </row>
    <row r="768" spans="34:34" x14ac:dyDescent="0.2">
      <c r="AH768" s="3"/>
    </row>
    <row r="769" spans="34:34" x14ac:dyDescent="0.2">
      <c r="AH769" s="3"/>
    </row>
    <row r="770" spans="34:34" x14ac:dyDescent="0.2">
      <c r="AH770" s="3"/>
    </row>
    <row r="771" spans="34:34" x14ac:dyDescent="0.2">
      <c r="AH771" s="3"/>
    </row>
    <row r="772" spans="34:34" x14ac:dyDescent="0.2">
      <c r="AH772" s="3"/>
    </row>
    <row r="773" spans="34:34" x14ac:dyDescent="0.2">
      <c r="AH773" s="3"/>
    </row>
    <row r="774" spans="34:34" x14ac:dyDescent="0.2">
      <c r="AH774" s="3"/>
    </row>
    <row r="775" spans="34:34" x14ac:dyDescent="0.2">
      <c r="AH775" s="3"/>
    </row>
    <row r="776" spans="34:34" x14ac:dyDescent="0.2">
      <c r="AH776" s="3"/>
    </row>
    <row r="777" spans="34:34" x14ac:dyDescent="0.2">
      <c r="AH777" s="3"/>
    </row>
    <row r="778" spans="34:34" x14ac:dyDescent="0.2">
      <c r="AH778" s="3"/>
    </row>
    <row r="779" spans="34:34" x14ac:dyDescent="0.2">
      <c r="AH779" s="3"/>
    </row>
    <row r="780" spans="34:34" x14ac:dyDescent="0.2">
      <c r="AH780" s="3"/>
    </row>
    <row r="781" spans="34:34" x14ac:dyDescent="0.2">
      <c r="AH781" s="3"/>
    </row>
    <row r="782" spans="34:34" x14ac:dyDescent="0.2">
      <c r="AH782" s="3"/>
    </row>
    <row r="783" spans="34:34" x14ac:dyDescent="0.2">
      <c r="AH783" s="3"/>
    </row>
    <row r="784" spans="34:34" x14ac:dyDescent="0.2">
      <c r="AH784" s="3"/>
    </row>
    <row r="785" spans="34:34" x14ac:dyDescent="0.2">
      <c r="AH785" s="3"/>
    </row>
    <row r="786" spans="34:34" x14ac:dyDescent="0.2">
      <c r="AH786" s="3"/>
    </row>
    <row r="787" spans="34:34" x14ac:dyDescent="0.2">
      <c r="AH787" s="3"/>
    </row>
    <row r="788" spans="34:34" x14ac:dyDescent="0.2">
      <c r="AH788" s="3"/>
    </row>
    <row r="789" spans="34:34" x14ac:dyDescent="0.2">
      <c r="AH789" s="3"/>
    </row>
    <row r="790" spans="34:34" x14ac:dyDescent="0.2">
      <c r="AH790" s="3"/>
    </row>
    <row r="791" spans="34:34" x14ac:dyDescent="0.2">
      <c r="AH791" s="3"/>
    </row>
    <row r="792" spans="34:34" x14ac:dyDescent="0.2">
      <c r="AH792" s="3"/>
    </row>
    <row r="793" spans="34:34" x14ac:dyDescent="0.2">
      <c r="AH793" s="3"/>
    </row>
    <row r="794" spans="34:34" x14ac:dyDescent="0.2">
      <c r="AH794" s="3"/>
    </row>
    <row r="795" spans="34:34" x14ac:dyDescent="0.2">
      <c r="AH795" s="3"/>
    </row>
    <row r="796" spans="34:34" x14ac:dyDescent="0.2">
      <c r="AH796" s="3"/>
    </row>
    <row r="797" spans="34:34" x14ac:dyDescent="0.2">
      <c r="AH797" s="3"/>
    </row>
    <row r="798" spans="34:34" x14ac:dyDescent="0.2">
      <c r="AH798" s="3"/>
    </row>
    <row r="799" spans="34:34" x14ac:dyDescent="0.2">
      <c r="AH799" s="3"/>
    </row>
    <row r="800" spans="34:34" x14ac:dyDescent="0.2">
      <c r="AH800" s="3"/>
    </row>
    <row r="801" spans="34:34" x14ac:dyDescent="0.2">
      <c r="AH801" s="3"/>
    </row>
    <row r="802" spans="34:34" x14ac:dyDescent="0.2">
      <c r="AH802" s="3"/>
    </row>
    <row r="803" spans="34:34" x14ac:dyDescent="0.2">
      <c r="AH803" s="3"/>
    </row>
    <row r="804" spans="34:34" x14ac:dyDescent="0.2">
      <c r="AH804" s="3"/>
    </row>
    <row r="805" spans="34:34" x14ac:dyDescent="0.2">
      <c r="AH805" s="3"/>
    </row>
    <row r="806" spans="34:34" x14ac:dyDescent="0.2">
      <c r="AH806" s="3"/>
    </row>
    <row r="807" spans="34:34" x14ac:dyDescent="0.2">
      <c r="AH807" s="3"/>
    </row>
    <row r="808" spans="34:34" x14ac:dyDescent="0.2">
      <c r="AH808" s="3"/>
    </row>
    <row r="809" spans="34:34" x14ac:dyDescent="0.2">
      <c r="AH809" s="3"/>
    </row>
    <row r="810" spans="34:34" x14ac:dyDescent="0.2">
      <c r="AH810" s="3"/>
    </row>
    <row r="811" spans="34:34" x14ac:dyDescent="0.2">
      <c r="AH811" s="3"/>
    </row>
    <row r="812" spans="34:34" x14ac:dyDescent="0.2">
      <c r="AH812" s="3"/>
    </row>
    <row r="813" spans="34:34" x14ac:dyDescent="0.2">
      <c r="AH813" s="3"/>
    </row>
    <row r="814" spans="34:34" x14ac:dyDescent="0.2">
      <c r="AH814" s="3"/>
    </row>
    <row r="815" spans="34:34" x14ac:dyDescent="0.2">
      <c r="AH815" s="3"/>
    </row>
    <row r="816" spans="34:34" x14ac:dyDescent="0.2">
      <c r="AH816" s="3"/>
    </row>
    <row r="817" spans="34:34" x14ac:dyDescent="0.2">
      <c r="AH817" s="3"/>
    </row>
    <row r="818" spans="34:34" x14ac:dyDescent="0.2">
      <c r="AH818" s="3"/>
    </row>
    <row r="819" spans="34:34" x14ac:dyDescent="0.2">
      <c r="AH819" s="3"/>
    </row>
    <row r="820" spans="34:34" x14ac:dyDescent="0.2">
      <c r="AH820" s="3"/>
    </row>
    <row r="821" spans="34:34" x14ac:dyDescent="0.2">
      <c r="AH821" s="3"/>
    </row>
    <row r="822" spans="34:34" x14ac:dyDescent="0.2">
      <c r="AH822" s="3"/>
    </row>
    <row r="823" spans="34:34" x14ac:dyDescent="0.2">
      <c r="AH823" s="3"/>
    </row>
    <row r="824" spans="34:34" x14ac:dyDescent="0.2">
      <c r="AH824" s="3"/>
    </row>
    <row r="825" spans="34:34" x14ac:dyDescent="0.2">
      <c r="AH825" s="3"/>
    </row>
    <row r="826" spans="34:34" x14ac:dyDescent="0.2">
      <c r="AH826" s="3"/>
    </row>
    <row r="827" spans="34:34" x14ac:dyDescent="0.2">
      <c r="AH827" s="3"/>
    </row>
    <row r="828" spans="34:34" x14ac:dyDescent="0.2">
      <c r="AH828" s="3"/>
    </row>
    <row r="829" spans="34:34" x14ac:dyDescent="0.2">
      <c r="AH829" s="3"/>
    </row>
    <row r="830" spans="34:34" x14ac:dyDescent="0.2">
      <c r="AH830" s="3"/>
    </row>
    <row r="831" spans="34:34" x14ac:dyDescent="0.2">
      <c r="AH831" s="3"/>
    </row>
    <row r="832" spans="34:34" x14ac:dyDescent="0.2">
      <c r="AH832" s="3"/>
    </row>
    <row r="833" spans="34:34" x14ac:dyDescent="0.2">
      <c r="AH833" s="3"/>
    </row>
    <row r="834" spans="34:34" x14ac:dyDescent="0.2">
      <c r="AH834" s="3"/>
    </row>
    <row r="835" spans="34:34" x14ac:dyDescent="0.2">
      <c r="AH835" s="3"/>
    </row>
    <row r="836" spans="34:34" x14ac:dyDescent="0.2">
      <c r="AH836" s="3"/>
    </row>
    <row r="837" spans="34:34" x14ac:dyDescent="0.2">
      <c r="AH837" s="3"/>
    </row>
    <row r="838" spans="34:34" x14ac:dyDescent="0.2">
      <c r="AH838" s="3"/>
    </row>
    <row r="839" spans="34:34" x14ac:dyDescent="0.2">
      <c r="AH839" s="3"/>
    </row>
    <row r="840" spans="34:34" x14ac:dyDescent="0.2">
      <c r="AH840" s="3"/>
    </row>
    <row r="841" spans="34:34" x14ac:dyDescent="0.2">
      <c r="AH841" s="3"/>
    </row>
    <row r="842" spans="34:34" x14ac:dyDescent="0.2">
      <c r="AH842" s="3"/>
    </row>
    <row r="843" spans="34:34" x14ac:dyDescent="0.2">
      <c r="AH843" s="3"/>
    </row>
    <row r="844" spans="34:34" x14ac:dyDescent="0.2">
      <c r="AH844" s="3"/>
    </row>
    <row r="845" spans="34:34" x14ac:dyDescent="0.2">
      <c r="AH845" s="3"/>
    </row>
    <row r="846" spans="34:34" x14ac:dyDescent="0.2">
      <c r="AH846" s="3"/>
    </row>
    <row r="847" spans="34:34" x14ac:dyDescent="0.2">
      <c r="AH847" s="3"/>
    </row>
    <row r="848" spans="34:34" x14ac:dyDescent="0.2">
      <c r="AH848" s="3"/>
    </row>
    <row r="849" spans="34:34" x14ac:dyDescent="0.2">
      <c r="AH849" s="3"/>
    </row>
    <row r="850" spans="34:34" x14ac:dyDescent="0.2">
      <c r="AH850" s="3"/>
    </row>
    <row r="851" spans="34:34" x14ac:dyDescent="0.2">
      <c r="AH851" s="3"/>
    </row>
    <row r="852" spans="34:34" x14ac:dyDescent="0.2">
      <c r="AH852" s="3"/>
    </row>
    <row r="853" spans="34:34" x14ac:dyDescent="0.2">
      <c r="AH853" s="3"/>
    </row>
    <row r="854" spans="34:34" x14ac:dyDescent="0.2">
      <c r="AH854" s="3"/>
    </row>
    <row r="855" spans="34:34" x14ac:dyDescent="0.2">
      <c r="AH855" s="3"/>
    </row>
    <row r="856" spans="34:34" x14ac:dyDescent="0.2">
      <c r="AH856" s="3"/>
    </row>
    <row r="857" spans="34:34" x14ac:dyDescent="0.2">
      <c r="AH857" s="3"/>
    </row>
    <row r="858" spans="34:34" x14ac:dyDescent="0.2">
      <c r="AH858" s="3"/>
    </row>
    <row r="859" spans="34:34" x14ac:dyDescent="0.2">
      <c r="AH859" s="3"/>
    </row>
    <row r="860" spans="34:34" x14ac:dyDescent="0.2">
      <c r="AH860" s="3"/>
    </row>
    <row r="861" spans="34:34" x14ac:dyDescent="0.2">
      <c r="AH861" s="3"/>
    </row>
    <row r="862" spans="34:34" x14ac:dyDescent="0.2">
      <c r="AH862" s="3"/>
    </row>
    <row r="863" spans="34:34" x14ac:dyDescent="0.2">
      <c r="AH863" s="3"/>
    </row>
    <row r="864" spans="34:34" x14ac:dyDescent="0.2">
      <c r="AH864" s="3"/>
    </row>
    <row r="865" spans="34:34" x14ac:dyDescent="0.2">
      <c r="AH865" s="3"/>
    </row>
    <row r="866" spans="34:34" x14ac:dyDescent="0.2">
      <c r="AH866" s="3"/>
    </row>
    <row r="867" spans="34:34" x14ac:dyDescent="0.2">
      <c r="AH867" s="3"/>
    </row>
    <row r="868" spans="34:34" x14ac:dyDescent="0.2">
      <c r="AH868" s="3"/>
    </row>
    <row r="869" spans="34:34" x14ac:dyDescent="0.2">
      <c r="AH869" s="3"/>
    </row>
    <row r="870" spans="34:34" x14ac:dyDescent="0.2">
      <c r="AH870" s="3"/>
    </row>
    <row r="871" spans="34:34" x14ac:dyDescent="0.2">
      <c r="AH871" s="3"/>
    </row>
    <row r="872" spans="34:34" x14ac:dyDescent="0.2">
      <c r="AH872" s="3"/>
    </row>
    <row r="873" spans="34:34" x14ac:dyDescent="0.2">
      <c r="AH873" s="3"/>
    </row>
    <row r="874" spans="34:34" x14ac:dyDescent="0.2">
      <c r="AH874" s="3"/>
    </row>
    <row r="875" spans="34:34" x14ac:dyDescent="0.2">
      <c r="AH875" s="3"/>
    </row>
    <row r="876" spans="34:34" x14ac:dyDescent="0.2">
      <c r="AH876" s="3"/>
    </row>
    <row r="877" spans="34:34" x14ac:dyDescent="0.2">
      <c r="AH877" s="3"/>
    </row>
    <row r="878" spans="34:34" x14ac:dyDescent="0.2">
      <c r="AH878" s="3"/>
    </row>
    <row r="879" spans="34:34" x14ac:dyDescent="0.2">
      <c r="AH879" s="3"/>
    </row>
    <row r="880" spans="34:34" x14ac:dyDescent="0.2">
      <c r="AH880" s="3"/>
    </row>
    <row r="881" spans="34:34" x14ac:dyDescent="0.2">
      <c r="AH881" s="3"/>
    </row>
    <row r="882" spans="34:34" x14ac:dyDescent="0.2">
      <c r="AH882" s="3"/>
    </row>
    <row r="883" spans="34:34" x14ac:dyDescent="0.2">
      <c r="AH883" s="3"/>
    </row>
    <row r="884" spans="34:34" x14ac:dyDescent="0.2">
      <c r="AH884" s="3"/>
    </row>
    <row r="885" spans="34:34" x14ac:dyDescent="0.2">
      <c r="AH885" s="3"/>
    </row>
    <row r="886" spans="34:34" x14ac:dyDescent="0.2">
      <c r="AH886" s="3"/>
    </row>
    <row r="887" spans="34:34" x14ac:dyDescent="0.2">
      <c r="AH887" s="3"/>
    </row>
    <row r="888" spans="34:34" x14ac:dyDescent="0.2">
      <c r="AH888" s="3"/>
    </row>
    <row r="889" spans="34:34" x14ac:dyDescent="0.2">
      <c r="AH889" s="3"/>
    </row>
    <row r="890" spans="34:34" x14ac:dyDescent="0.2">
      <c r="AH890" s="3"/>
    </row>
    <row r="891" spans="34:34" x14ac:dyDescent="0.2">
      <c r="AH891" s="3"/>
    </row>
    <row r="892" spans="34:34" x14ac:dyDescent="0.2">
      <c r="AH892" s="3"/>
    </row>
    <row r="893" spans="34:34" x14ac:dyDescent="0.2">
      <c r="AH893" s="3"/>
    </row>
    <row r="894" spans="34:34" x14ac:dyDescent="0.2">
      <c r="AH894" s="3"/>
    </row>
    <row r="895" spans="34:34" x14ac:dyDescent="0.2">
      <c r="AH895" s="3"/>
    </row>
    <row r="896" spans="34:34" x14ac:dyDescent="0.2">
      <c r="AH896" s="3"/>
    </row>
    <row r="897" spans="34:34" x14ac:dyDescent="0.2">
      <c r="AH897" s="3"/>
    </row>
    <row r="898" spans="34:34" x14ac:dyDescent="0.2">
      <c r="AH898" s="3"/>
    </row>
    <row r="899" spans="34:34" x14ac:dyDescent="0.2">
      <c r="AH899" s="3"/>
    </row>
    <row r="900" spans="34:34" x14ac:dyDescent="0.2">
      <c r="AH900" s="3"/>
    </row>
    <row r="901" spans="34:34" x14ac:dyDescent="0.2">
      <c r="AH901" s="3"/>
    </row>
    <row r="902" spans="34:34" x14ac:dyDescent="0.2">
      <c r="AH902" s="3"/>
    </row>
    <row r="903" spans="34:34" x14ac:dyDescent="0.2">
      <c r="AH903" s="3"/>
    </row>
    <row r="904" spans="34:34" x14ac:dyDescent="0.2">
      <c r="AH904" s="3"/>
    </row>
    <row r="905" spans="34:34" x14ac:dyDescent="0.2">
      <c r="AH905" s="3"/>
    </row>
    <row r="906" spans="34:34" x14ac:dyDescent="0.2">
      <c r="AH906" s="3"/>
    </row>
    <row r="907" spans="34:34" x14ac:dyDescent="0.2">
      <c r="AH907" s="3"/>
    </row>
    <row r="908" spans="34:34" x14ac:dyDescent="0.2">
      <c r="AH908" s="3"/>
    </row>
    <row r="909" spans="34:34" x14ac:dyDescent="0.2">
      <c r="AH909" s="3"/>
    </row>
    <row r="910" spans="34:34" x14ac:dyDescent="0.2">
      <c r="AH910" s="3"/>
    </row>
    <row r="911" spans="34:34" x14ac:dyDescent="0.2">
      <c r="AH911" s="3"/>
    </row>
    <row r="912" spans="34:34" x14ac:dyDescent="0.2">
      <c r="AH912" s="3"/>
    </row>
    <row r="913" spans="34:34" x14ac:dyDescent="0.2">
      <c r="AH913" s="3"/>
    </row>
    <row r="914" spans="34:34" x14ac:dyDescent="0.2">
      <c r="AH914" s="3"/>
    </row>
    <row r="915" spans="34:34" x14ac:dyDescent="0.2">
      <c r="AH915" s="3"/>
    </row>
    <row r="916" spans="34:34" x14ac:dyDescent="0.2">
      <c r="AH916" s="3"/>
    </row>
    <row r="917" spans="34:34" x14ac:dyDescent="0.2">
      <c r="AH917" s="3"/>
    </row>
    <row r="918" spans="34:34" x14ac:dyDescent="0.2">
      <c r="AH918" s="3"/>
    </row>
    <row r="919" spans="34:34" x14ac:dyDescent="0.2">
      <c r="AH919" s="3"/>
    </row>
    <row r="920" spans="34:34" x14ac:dyDescent="0.2">
      <c r="AH920" s="3"/>
    </row>
    <row r="921" spans="34:34" x14ac:dyDescent="0.2">
      <c r="AH921" s="3"/>
    </row>
    <row r="922" spans="34:34" x14ac:dyDescent="0.2">
      <c r="AH922" s="3"/>
    </row>
    <row r="923" spans="34:34" x14ac:dyDescent="0.2">
      <c r="AH923" s="3"/>
    </row>
    <row r="924" spans="34:34" x14ac:dyDescent="0.2">
      <c r="AH924" s="3"/>
    </row>
    <row r="925" spans="34:34" x14ac:dyDescent="0.2">
      <c r="AH925" s="3"/>
    </row>
    <row r="926" spans="34:34" x14ac:dyDescent="0.2">
      <c r="AH926" s="3"/>
    </row>
    <row r="927" spans="34:34" x14ac:dyDescent="0.2">
      <c r="AH927" s="3"/>
    </row>
    <row r="928" spans="34:34" x14ac:dyDescent="0.2">
      <c r="AH928" s="3"/>
    </row>
    <row r="929" spans="34:34" x14ac:dyDescent="0.2">
      <c r="AH929" s="3"/>
    </row>
    <row r="930" spans="34:34" x14ac:dyDescent="0.2">
      <c r="AH930" s="3"/>
    </row>
    <row r="931" spans="34:34" x14ac:dyDescent="0.2">
      <c r="AH931" s="3"/>
    </row>
    <row r="932" spans="34:34" x14ac:dyDescent="0.2">
      <c r="AH932" s="3"/>
    </row>
    <row r="933" spans="34:34" x14ac:dyDescent="0.2">
      <c r="AH933" s="3"/>
    </row>
    <row r="934" spans="34:34" x14ac:dyDescent="0.2">
      <c r="AH934" s="3"/>
    </row>
    <row r="935" spans="34:34" x14ac:dyDescent="0.2">
      <c r="AH935" s="3"/>
    </row>
    <row r="936" spans="34:34" x14ac:dyDescent="0.2">
      <c r="AH936" s="3"/>
    </row>
    <row r="937" spans="34:34" x14ac:dyDescent="0.2">
      <c r="AH937" s="3"/>
    </row>
    <row r="938" spans="34:34" x14ac:dyDescent="0.2">
      <c r="AH938" s="3"/>
    </row>
    <row r="939" spans="34:34" x14ac:dyDescent="0.2">
      <c r="AH939" s="3"/>
    </row>
    <row r="940" spans="34:34" x14ac:dyDescent="0.2">
      <c r="AH940" s="3"/>
    </row>
    <row r="941" spans="34:34" x14ac:dyDescent="0.2">
      <c r="AH941" s="3"/>
    </row>
    <row r="942" spans="34:34" x14ac:dyDescent="0.2">
      <c r="AH942" s="3"/>
    </row>
    <row r="943" spans="34:34" x14ac:dyDescent="0.2">
      <c r="AH943" s="3"/>
    </row>
    <row r="944" spans="34:34" x14ac:dyDescent="0.2">
      <c r="AH944" s="3"/>
    </row>
    <row r="945" spans="34:34" x14ac:dyDescent="0.2">
      <c r="AH945" s="3"/>
    </row>
    <row r="946" spans="34:34" x14ac:dyDescent="0.2">
      <c r="AH946" s="3"/>
    </row>
    <row r="947" spans="34:34" x14ac:dyDescent="0.2">
      <c r="AH947" s="3"/>
    </row>
    <row r="948" spans="34:34" x14ac:dyDescent="0.2">
      <c r="AH948" s="3"/>
    </row>
    <row r="949" spans="34:34" x14ac:dyDescent="0.2">
      <c r="AH949" s="3"/>
    </row>
    <row r="950" spans="34:34" x14ac:dyDescent="0.2">
      <c r="AH950" s="3"/>
    </row>
    <row r="951" spans="34:34" x14ac:dyDescent="0.2">
      <c r="AH951" s="3"/>
    </row>
    <row r="952" spans="34:34" x14ac:dyDescent="0.2">
      <c r="AH952" s="3"/>
    </row>
    <row r="953" spans="34:34" x14ac:dyDescent="0.2">
      <c r="AH953" s="3"/>
    </row>
    <row r="954" spans="34:34" x14ac:dyDescent="0.2">
      <c r="AH954" s="3"/>
    </row>
    <row r="955" spans="34:34" x14ac:dyDescent="0.2">
      <c r="AH955" s="3"/>
    </row>
    <row r="956" spans="34:34" x14ac:dyDescent="0.2">
      <c r="AH956" s="3"/>
    </row>
    <row r="957" spans="34:34" x14ac:dyDescent="0.2">
      <c r="AH957" s="3"/>
    </row>
    <row r="958" spans="34:34" x14ac:dyDescent="0.2">
      <c r="AH958" s="3"/>
    </row>
    <row r="959" spans="34:34" x14ac:dyDescent="0.2">
      <c r="AH959" s="3"/>
    </row>
    <row r="960" spans="34:34" x14ac:dyDescent="0.2">
      <c r="AH960" s="3"/>
    </row>
    <row r="961" spans="34:34" x14ac:dyDescent="0.2">
      <c r="AH961" s="3"/>
    </row>
    <row r="962" spans="34:34" x14ac:dyDescent="0.2">
      <c r="AH962" s="3"/>
    </row>
    <row r="963" spans="34:34" x14ac:dyDescent="0.2">
      <c r="AH963" s="3"/>
    </row>
    <row r="964" spans="34:34" x14ac:dyDescent="0.2">
      <c r="AH964" s="3"/>
    </row>
    <row r="965" spans="34:34" x14ac:dyDescent="0.2">
      <c r="AH965" s="3"/>
    </row>
    <row r="966" spans="34:34" x14ac:dyDescent="0.2">
      <c r="AH966" s="3"/>
    </row>
    <row r="967" spans="34:34" x14ac:dyDescent="0.2">
      <c r="AH967" s="3"/>
    </row>
    <row r="968" spans="34:34" x14ac:dyDescent="0.2">
      <c r="AH968" s="3"/>
    </row>
    <row r="969" spans="34:34" x14ac:dyDescent="0.2">
      <c r="AH969" s="3"/>
    </row>
    <row r="970" spans="34:34" x14ac:dyDescent="0.2">
      <c r="AH970" s="3"/>
    </row>
    <row r="971" spans="34:34" x14ac:dyDescent="0.2">
      <c r="AH971" s="3"/>
    </row>
    <row r="972" spans="34:34" x14ac:dyDescent="0.2">
      <c r="AH972" s="3"/>
    </row>
    <row r="973" spans="34:34" x14ac:dyDescent="0.2">
      <c r="AH973" s="3"/>
    </row>
    <row r="974" spans="34:34" x14ac:dyDescent="0.2">
      <c r="AH974" s="3"/>
    </row>
    <row r="975" spans="34:34" x14ac:dyDescent="0.2">
      <c r="AH975" s="3"/>
    </row>
    <row r="976" spans="34:34" x14ac:dyDescent="0.2">
      <c r="AH976" s="3"/>
    </row>
    <row r="977" spans="34:34" x14ac:dyDescent="0.2">
      <c r="AH977" s="3"/>
    </row>
    <row r="978" spans="34:34" x14ac:dyDescent="0.2">
      <c r="AH978" s="3"/>
    </row>
    <row r="979" spans="34:34" x14ac:dyDescent="0.2">
      <c r="AH979" s="3"/>
    </row>
    <row r="980" spans="34:34" x14ac:dyDescent="0.2">
      <c r="AH980" s="3"/>
    </row>
    <row r="981" spans="34:34" x14ac:dyDescent="0.2">
      <c r="AH981" s="3"/>
    </row>
    <row r="982" spans="34:34" x14ac:dyDescent="0.2">
      <c r="AH982" s="3"/>
    </row>
    <row r="983" spans="34:34" x14ac:dyDescent="0.2">
      <c r="AH983" s="3"/>
    </row>
    <row r="984" spans="34:34" x14ac:dyDescent="0.2">
      <c r="AH984" s="3"/>
    </row>
    <row r="985" spans="34:34" x14ac:dyDescent="0.2">
      <c r="AH985" s="3"/>
    </row>
    <row r="986" spans="34:34" x14ac:dyDescent="0.2">
      <c r="AH986" s="3"/>
    </row>
    <row r="987" spans="34:34" x14ac:dyDescent="0.2">
      <c r="AH987" s="3"/>
    </row>
    <row r="988" spans="34:34" x14ac:dyDescent="0.2">
      <c r="AH988" s="3"/>
    </row>
    <row r="989" spans="34:34" x14ac:dyDescent="0.2">
      <c r="AH989" s="3"/>
    </row>
    <row r="990" spans="34:34" x14ac:dyDescent="0.2">
      <c r="AH990" s="3"/>
    </row>
    <row r="991" spans="34:34" x14ac:dyDescent="0.2">
      <c r="AH991" s="3"/>
    </row>
    <row r="992" spans="34:34" x14ac:dyDescent="0.2">
      <c r="AH992" s="3"/>
    </row>
    <row r="993" spans="34:34" x14ac:dyDescent="0.2">
      <c r="AH993" s="3"/>
    </row>
    <row r="994" spans="34:34" x14ac:dyDescent="0.2">
      <c r="AH994" s="3"/>
    </row>
    <row r="995" spans="34:34" x14ac:dyDescent="0.2">
      <c r="AH995" s="3"/>
    </row>
    <row r="996" spans="34:34" x14ac:dyDescent="0.2">
      <c r="AH996" s="3"/>
    </row>
    <row r="997" spans="34:34" x14ac:dyDescent="0.2">
      <c r="AH997" s="3"/>
    </row>
    <row r="998" spans="34:34" x14ac:dyDescent="0.2">
      <c r="AH998" s="3"/>
    </row>
    <row r="999" spans="34:34" x14ac:dyDescent="0.2">
      <c r="AH999" s="3"/>
    </row>
    <row r="1000" spans="34:34" x14ac:dyDescent="0.2">
      <c r="AH1000" s="3"/>
    </row>
    <row r="1001" spans="34:34" x14ac:dyDescent="0.2">
      <c r="AH1001" s="3"/>
    </row>
    <row r="1002" spans="34:34" x14ac:dyDescent="0.2">
      <c r="AH1002" s="3"/>
    </row>
    <row r="1003" spans="34:34" x14ac:dyDescent="0.2">
      <c r="AH1003" s="3"/>
    </row>
    <row r="1004" spans="34:34" x14ac:dyDescent="0.2">
      <c r="AH1004" s="3"/>
    </row>
    <row r="1005" spans="34:34" x14ac:dyDescent="0.2">
      <c r="AH1005" s="3"/>
    </row>
    <row r="1006" spans="34:34" x14ac:dyDescent="0.2">
      <c r="AH1006" s="3"/>
    </row>
    <row r="1007" spans="34:34" x14ac:dyDescent="0.2">
      <c r="AH1007" s="3"/>
    </row>
    <row r="1008" spans="34:34" x14ac:dyDescent="0.2">
      <c r="AH1008" s="3"/>
    </row>
    <row r="1009" spans="34:34" x14ac:dyDescent="0.2">
      <c r="AH1009" s="3"/>
    </row>
    <row r="1010" spans="34:34" x14ac:dyDescent="0.2">
      <c r="AH1010" s="3"/>
    </row>
    <row r="1011" spans="34:34" x14ac:dyDescent="0.2">
      <c r="AH1011" s="3"/>
    </row>
    <row r="1012" spans="34:34" x14ac:dyDescent="0.2">
      <c r="AH1012" s="3"/>
    </row>
    <row r="1013" spans="34:34" x14ac:dyDescent="0.2">
      <c r="AH1013" s="3"/>
    </row>
    <row r="1014" spans="34:34" x14ac:dyDescent="0.2">
      <c r="AH1014" s="3"/>
    </row>
    <row r="1015" spans="34:34" x14ac:dyDescent="0.2">
      <c r="AH1015" s="3"/>
    </row>
    <row r="1016" spans="34:34" x14ac:dyDescent="0.2">
      <c r="AH1016" s="3"/>
    </row>
    <row r="1017" spans="34:34" x14ac:dyDescent="0.2">
      <c r="AH1017" s="3"/>
    </row>
    <row r="1018" spans="34:34" x14ac:dyDescent="0.2">
      <c r="AH1018" s="3"/>
    </row>
    <row r="1019" spans="34:34" x14ac:dyDescent="0.2">
      <c r="AH1019" s="3"/>
    </row>
    <row r="1020" spans="34:34" x14ac:dyDescent="0.2">
      <c r="AH1020" s="3"/>
    </row>
    <row r="1021" spans="34:34" x14ac:dyDescent="0.2">
      <c r="AH1021" s="3"/>
    </row>
    <row r="1022" spans="34:34" x14ac:dyDescent="0.2">
      <c r="AH1022" s="3"/>
    </row>
    <row r="1023" spans="34:34" x14ac:dyDescent="0.2">
      <c r="AH1023" s="3"/>
    </row>
    <row r="1024" spans="34:34" x14ac:dyDescent="0.2">
      <c r="AH1024" s="3"/>
    </row>
    <row r="1025" spans="34:34" x14ac:dyDescent="0.2">
      <c r="AH1025" s="3"/>
    </row>
    <row r="1026" spans="34:34" x14ac:dyDescent="0.2">
      <c r="AH1026" s="3"/>
    </row>
    <row r="1027" spans="34:34" x14ac:dyDescent="0.2">
      <c r="AH1027" s="3"/>
    </row>
    <row r="1028" spans="34:34" x14ac:dyDescent="0.2">
      <c r="AH1028" s="3"/>
    </row>
    <row r="1029" spans="34:34" x14ac:dyDescent="0.2">
      <c r="AH1029" s="3"/>
    </row>
    <row r="1030" spans="34:34" x14ac:dyDescent="0.2">
      <c r="AH1030" s="3"/>
    </row>
    <row r="1031" spans="34:34" x14ac:dyDescent="0.2">
      <c r="AH1031" s="3"/>
    </row>
    <row r="1032" spans="34:34" x14ac:dyDescent="0.2">
      <c r="AH1032" s="3"/>
    </row>
    <row r="1033" spans="34:34" x14ac:dyDescent="0.2">
      <c r="AH1033" s="3"/>
    </row>
    <row r="1034" spans="34:34" x14ac:dyDescent="0.2">
      <c r="AH1034" s="3"/>
    </row>
    <row r="1035" spans="34:34" x14ac:dyDescent="0.2">
      <c r="AH1035" s="3"/>
    </row>
    <row r="1036" spans="34:34" x14ac:dyDescent="0.2">
      <c r="AH1036" s="3"/>
    </row>
    <row r="1037" spans="34:34" x14ac:dyDescent="0.2">
      <c r="AH1037" s="3"/>
    </row>
    <row r="1038" spans="34:34" x14ac:dyDescent="0.2">
      <c r="AH1038" s="3"/>
    </row>
    <row r="1039" spans="34:34" x14ac:dyDescent="0.2">
      <c r="AH1039" s="3"/>
    </row>
    <row r="1040" spans="34:34" x14ac:dyDescent="0.2">
      <c r="AH1040" s="3"/>
    </row>
    <row r="1041" spans="34:34" x14ac:dyDescent="0.2">
      <c r="AH1041" s="3"/>
    </row>
    <row r="1042" spans="34:34" x14ac:dyDescent="0.2">
      <c r="AH1042" s="3"/>
    </row>
    <row r="1043" spans="34:34" x14ac:dyDescent="0.2">
      <c r="AH1043" s="3"/>
    </row>
    <row r="1044" spans="34:34" x14ac:dyDescent="0.2">
      <c r="AH1044" s="3"/>
    </row>
    <row r="1045" spans="34:34" x14ac:dyDescent="0.2">
      <c r="AH1045" s="3"/>
    </row>
    <row r="1046" spans="34:34" x14ac:dyDescent="0.2">
      <c r="AH1046" s="3"/>
    </row>
    <row r="1047" spans="34:34" x14ac:dyDescent="0.2">
      <c r="AH1047" s="3"/>
    </row>
    <row r="1048" spans="34:34" x14ac:dyDescent="0.2">
      <c r="AH1048" s="3"/>
    </row>
    <row r="1049" spans="34:34" x14ac:dyDescent="0.2">
      <c r="AH1049" s="3"/>
    </row>
    <row r="1050" spans="34:34" x14ac:dyDescent="0.2">
      <c r="AH1050" s="3"/>
    </row>
    <row r="1051" spans="34:34" x14ac:dyDescent="0.2">
      <c r="AH1051" s="3"/>
    </row>
    <row r="1052" spans="34:34" x14ac:dyDescent="0.2">
      <c r="AH1052" s="3"/>
    </row>
    <row r="1053" spans="34:34" x14ac:dyDescent="0.2">
      <c r="AH1053" s="3"/>
    </row>
    <row r="1054" spans="34:34" x14ac:dyDescent="0.2">
      <c r="AH1054" s="3"/>
    </row>
    <row r="1055" spans="34:34" x14ac:dyDescent="0.2">
      <c r="AH1055" s="3"/>
    </row>
    <row r="1056" spans="34:34" x14ac:dyDescent="0.2">
      <c r="AH1056" s="3"/>
    </row>
    <row r="1057" spans="34:34" x14ac:dyDescent="0.2">
      <c r="AH1057" s="3"/>
    </row>
    <row r="1058" spans="34:34" x14ac:dyDescent="0.2">
      <c r="AH1058" s="3"/>
    </row>
    <row r="1059" spans="34:34" x14ac:dyDescent="0.2">
      <c r="AH1059" s="3"/>
    </row>
    <row r="1060" spans="34:34" x14ac:dyDescent="0.2">
      <c r="AH1060" s="3"/>
    </row>
    <row r="1061" spans="34:34" x14ac:dyDescent="0.2">
      <c r="AH1061" s="3"/>
    </row>
    <row r="1062" spans="34:34" x14ac:dyDescent="0.2">
      <c r="AH1062" s="3"/>
    </row>
    <row r="1063" spans="34:34" x14ac:dyDescent="0.2">
      <c r="AH1063" s="3"/>
    </row>
    <row r="1064" spans="34:34" x14ac:dyDescent="0.2">
      <c r="AH1064" s="3"/>
    </row>
    <row r="1065" spans="34:34" x14ac:dyDescent="0.2">
      <c r="AH1065" s="3"/>
    </row>
    <row r="1066" spans="34:34" x14ac:dyDescent="0.2">
      <c r="AH1066" s="3"/>
    </row>
    <row r="1067" spans="34:34" x14ac:dyDescent="0.2">
      <c r="AH1067" s="3"/>
    </row>
    <row r="1068" spans="34:34" x14ac:dyDescent="0.2">
      <c r="AH1068" s="3"/>
    </row>
    <row r="1069" spans="34:34" x14ac:dyDescent="0.2">
      <c r="AH1069" s="3"/>
    </row>
    <row r="1070" spans="34:34" x14ac:dyDescent="0.2">
      <c r="AH1070" s="3"/>
    </row>
    <row r="1071" spans="34:34" x14ac:dyDescent="0.2">
      <c r="AH1071" s="3"/>
    </row>
    <row r="1072" spans="34:34" x14ac:dyDescent="0.2">
      <c r="AH1072" s="3"/>
    </row>
    <row r="1073" spans="34:34" x14ac:dyDescent="0.2">
      <c r="AH1073" s="3"/>
    </row>
    <row r="1074" spans="34:34" x14ac:dyDescent="0.2">
      <c r="AH1074" s="3"/>
    </row>
    <row r="1075" spans="34:34" x14ac:dyDescent="0.2">
      <c r="AH1075" s="3"/>
    </row>
    <row r="1076" spans="34:34" x14ac:dyDescent="0.2">
      <c r="AH1076" s="3"/>
    </row>
    <row r="1077" spans="34:34" x14ac:dyDescent="0.2">
      <c r="AH1077" s="3"/>
    </row>
    <row r="1078" spans="34:34" x14ac:dyDescent="0.2">
      <c r="AH1078" s="3"/>
    </row>
    <row r="1079" spans="34:34" x14ac:dyDescent="0.2">
      <c r="AH1079" s="3"/>
    </row>
    <row r="1080" spans="34:34" x14ac:dyDescent="0.2">
      <c r="AH1080" s="3"/>
    </row>
    <row r="1081" spans="34:34" x14ac:dyDescent="0.2">
      <c r="AH1081" s="3"/>
    </row>
    <row r="1082" spans="34:34" x14ac:dyDescent="0.2">
      <c r="AH1082" s="3"/>
    </row>
    <row r="1083" spans="34:34" x14ac:dyDescent="0.2">
      <c r="AH1083" s="3"/>
    </row>
    <row r="1084" spans="34:34" x14ac:dyDescent="0.2">
      <c r="AH1084" s="3"/>
    </row>
    <row r="1085" spans="34:34" x14ac:dyDescent="0.2">
      <c r="AH1085" s="3"/>
    </row>
    <row r="1086" spans="34:34" x14ac:dyDescent="0.2">
      <c r="AH1086" s="3"/>
    </row>
    <row r="1087" spans="34:34" x14ac:dyDescent="0.2">
      <c r="AH1087" s="3"/>
    </row>
    <row r="1088" spans="34:34" x14ac:dyDescent="0.2">
      <c r="AH1088" s="3"/>
    </row>
    <row r="1089" spans="34:34" x14ac:dyDescent="0.2">
      <c r="AH1089" s="3"/>
    </row>
    <row r="1090" spans="34:34" x14ac:dyDescent="0.2">
      <c r="AH1090" s="3"/>
    </row>
    <row r="1091" spans="34:34" x14ac:dyDescent="0.2">
      <c r="AH1091" s="3"/>
    </row>
    <row r="1092" spans="34:34" x14ac:dyDescent="0.2">
      <c r="AH1092" s="3"/>
    </row>
    <row r="1093" spans="34:34" x14ac:dyDescent="0.2">
      <c r="AH1093" s="3"/>
    </row>
    <row r="1094" spans="34:34" x14ac:dyDescent="0.2">
      <c r="AH1094" s="3"/>
    </row>
    <row r="1095" spans="34:34" x14ac:dyDescent="0.2">
      <c r="AH1095" s="3"/>
    </row>
    <row r="1096" spans="34:34" x14ac:dyDescent="0.2">
      <c r="AH1096" s="3"/>
    </row>
    <row r="1097" spans="34:34" x14ac:dyDescent="0.2">
      <c r="AH1097" s="3"/>
    </row>
    <row r="1098" spans="34:34" x14ac:dyDescent="0.2">
      <c r="AH1098" s="3"/>
    </row>
    <row r="1099" spans="34:34" x14ac:dyDescent="0.2">
      <c r="AH1099" s="3"/>
    </row>
    <row r="1100" spans="34:34" x14ac:dyDescent="0.2">
      <c r="AH1100" s="3"/>
    </row>
    <row r="1101" spans="34:34" x14ac:dyDescent="0.2">
      <c r="AH1101" s="3"/>
    </row>
    <row r="1102" spans="34:34" x14ac:dyDescent="0.2">
      <c r="AH1102" s="3"/>
    </row>
    <row r="1103" spans="34:34" x14ac:dyDescent="0.2">
      <c r="AH1103" s="3"/>
    </row>
    <row r="1104" spans="34:34" x14ac:dyDescent="0.2">
      <c r="AH1104" s="3"/>
    </row>
    <row r="1105" spans="34:34" x14ac:dyDescent="0.2">
      <c r="AH1105" s="3"/>
    </row>
    <row r="1106" spans="34:34" x14ac:dyDescent="0.2">
      <c r="AH1106" s="3"/>
    </row>
    <row r="1107" spans="34:34" x14ac:dyDescent="0.2">
      <c r="AH1107" s="3"/>
    </row>
    <row r="1108" spans="34:34" x14ac:dyDescent="0.2">
      <c r="AH1108" s="3"/>
    </row>
    <row r="1109" spans="34:34" x14ac:dyDescent="0.2">
      <c r="AH1109" s="3"/>
    </row>
    <row r="1110" spans="34:34" x14ac:dyDescent="0.2">
      <c r="AH1110" s="3"/>
    </row>
    <row r="1111" spans="34:34" x14ac:dyDescent="0.2">
      <c r="AH1111" s="3"/>
    </row>
    <row r="1112" spans="34:34" x14ac:dyDescent="0.2">
      <c r="AH1112" s="3"/>
    </row>
    <row r="1113" spans="34:34" x14ac:dyDescent="0.2">
      <c r="AH1113" s="3"/>
    </row>
    <row r="1114" spans="34:34" x14ac:dyDescent="0.2">
      <c r="AH1114" s="3"/>
    </row>
    <row r="1115" spans="34:34" x14ac:dyDescent="0.2">
      <c r="AH1115" s="3"/>
    </row>
    <row r="1116" spans="34:34" x14ac:dyDescent="0.2">
      <c r="AH1116" s="3"/>
    </row>
    <row r="1117" spans="34:34" x14ac:dyDescent="0.2">
      <c r="AH1117" s="3"/>
    </row>
    <row r="1118" spans="34:34" x14ac:dyDescent="0.2">
      <c r="AH1118" s="3"/>
    </row>
    <row r="1119" spans="34:34" x14ac:dyDescent="0.2">
      <c r="AH1119" s="3"/>
    </row>
    <row r="1120" spans="34:34" x14ac:dyDescent="0.2">
      <c r="AH1120" s="3"/>
    </row>
    <row r="1121" spans="34:34" x14ac:dyDescent="0.2">
      <c r="AH1121" s="3"/>
    </row>
    <row r="1122" spans="34:34" x14ac:dyDescent="0.2">
      <c r="AH1122" s="3"/>
    </row>
    <row r="1123" spans="34:34" x14ac:dyDescent="0.2">
      <c r="AH1123" s="3"/>
    </row>
    <row r="1124" spans="34:34" x14ac:dyDescent="0.2">
      <c r="AH1124" s="3"/>
    </row>
    <row r="1125" spans="34:34" x14ac:dyDescent="0.2">
      <c r="AH1125" s="3"/>
    </row>
    <row r="1126" spans="34:34" x14ac:dyDescent="0.2">
      <c r="AH1126" s="3"/>
    </row>
    <row r="1127" spans="34:34" x14ac:dyDescent="0.2">
      <c r="AH1127" s="3"/>
    </row>
    <row r="1128" spans="34:34" x14ac:dyDescent="0.2">
      <c r="AH1128" s="3"/>
    </row>
    <row r="1129" spans="34:34" x14ac:dyDescent="0.2">
      <c r="AH1129" s="3"/>
    </row>
    <row r="1130" spans="34:34" x14ac:dyDescent="0.2">
      <c r="AH1130" s="3"/>
    </row>
    <row r="1131" spans="34:34" x14ac:dyDescent="0.2">
      <c r="AH1131" s="3"/>
    </row>
    <row r="1132" spans="34:34" x14ac:dyDescent="0.2">
      <c r="AH1132" s="3"/>
    </row>
    <row r="1133" spans="34:34" x14ac:dyDescent="0.2">
      <c r="AH1133" s="3"/>
    </row>
    <row r="1134" spans="34:34" x14ac:dyDescent="0.2">
      <c r="AH1134" s="3"/>
    </row>
    <row r="1135" spans="34:34" x14ac:dyDescent="0.2">
      <c r="AH1135" s="3"/>
    </row>
    <row r="1136" spans="34:34" x14ac:dyDescent="0.2">
      <c r="AH1136" s="3"/>
    </row>
    <row r="1137" spans="34:34" x14ac:dyDescent="0.2">
      <c r="AH1137" s="3"/>
    </row>
    <row r="1138" spans="34:34" x14ac:dyDescent="0.2">
      <c r="AH1138" s="3"/>
    </row>
    <row r="1139" spans="34:34" x14ac:dyDescent="0.2">
      <c r="AH1139" s="3"/>
    </row>
    <row r="1140" spans="34:34" x14ac:dyDescent="0.2">
      <c r="AH1140" s="3"/>
    </row>
    <row r="1141" spans="34:34" x14ac:dyDescent="0.2">
      <c r="AH1141" s="3"/>
    </row>
    <row r="1142" spans="34:34" x14ac:dyDescent="0.2">
      <c r="AH1142" s="3"/>
    </row>
    <row r="1143" spans="34:34" x14ac:dyDescent="0.2">
      <c r="AH1143" s="3"/>
    </row>
    <row r="1144" spans="34:34" x14ac:dyDescent="0.2">
      <c r="AH1144" s="3"/>
    </row>
    <row r="1145" spans="34:34" x14ac:dyDescent="0.2">
      <c r="AH1145" s="3"/>
    </row>
    <row r="1146" spans="34:34" x14ac:dyDescent="0.2">
      <c r="AH1146" s="3"/>
    </row>
    <row r="1147" spans="34:34" x14ac:dyDescent="0.2">
      <c r="AH1147" s="3"/>
    </row>
    <row r="1148" spans="34:34" x14ac:dyDescent="0.2">
      <c r="AH1148" s="3"/>
    </row>
    <row r="1149" spans="34:34" x14ac:dyDescent="0.2">
      <c r="AH1149" s="3"/>
    </row>
    <row r="1150" spans="34:34" x14ac:dyDescent="0.2">
      <c r="AH1150" s="3"/>
    </row>
    <row r="1151" spans="34:34" x14ac:dyDescent="0.2">
      <c r="AH1151" s="3"/>
    </row>
    <row r="1152" spans="34:34" x14ac:dyDescent="0.2">
      <c r="AH1152" s="3"/>
    </row>
    <row r="1153" spans="34:34" x14ac:dyDescent="0.2">
      <c r="AH1153" s="3"/>
    </row>
    <row r="1154" spans="34:34" x14ac:dyDescent="0.2">
      <c r="AH1154" s="3"/>
    </row>
    <row r="1155" spans="34:34" x14ac:dyDescent="0.2">
      <c r="AH1155" s="3"/>
    </row>
    <row r="1156" spans="34:34" x14ac:dyDescent="0.2">
      <c r="AH1156" s="3"/>
    </row>
    <row r="1157" spans="34:34" x14ac:dyDescent="0.2">
      <c r="AH1157" s="3"/>
    </row>
    <row r="1158" spans="34:34" x14ac:dyDescent="0.2">
      <c r="AH1158" s="3"/>
    </row>
    <row r="1159" spans="34:34" x14ac:dyDescent="0.2">
      <c r="AH1159" s="3"/>
    </row>
    <row r="1160" spans="34:34" x14ac:dyDescent="0.2">
      <c r="AH1160" s="3"/>
    </row>
    <row r="1161" spans="34:34" x14ac:dyDescent="0.2">
      <c r="AH1161" s="3"/>
    </row>
    <row r="1162" spans="34:34" x14ac:dyDescent="0.2">
      <c r="AH1162" s="3"/>
    </row>
    <row r="1163" spans="34:34" x14ac:dyDescent="0.2">
      <c r="AH1163" s="3"/>
    </row>
    <row r="1164" spans="34:34" x14ac:dyDescent="0.2">
      <c r="AH1164" s="3"/>
    </row>
    <row r="1165" spans="34:34" x14ac:dyDescent="0.2">
      <c r="AH1165" s="3"/>
    </row>
    <row r="1166" spans="34:34" x14ac:dyDescent="0.2">
      <c r="AH1166" s="3"/>
    </row>
    <row r="1167" spans="34:34" x14ac:dyDescent="0.2">
      <c r="AH1167" s="3"/>
    </row>
    <row r="1168" spans="34:34" x14ac:dyDescent="0.2">
      <c r="AH1168" s="3"/>
    </row>
    <row r="1169" spans="34:34" x14ac:dyDescent="0.2">
      <c r="AH1169" s="3"/>
    </row>
    <row r="1170" spans="34:34" x14ac:dyDescent="0.2">
      <c r="AH1170" s="3"/>
    </row>
    <row r="1171" spans="34:34" x14ac:dyDescent="0.2">
      <c r="AH1171" s="3"/>
    </row>
    <row r="1172" spans="34:34" x14ac:dyDescent="0.2">
      <c r="AH1172" s="3"/>
    </row>
    <row r="1173" spans="34:34" x14ac:dyDescent="0.2">
      <c r="AH1173" s="3"/>
    </row>
    <row r="1174" spans="34:34" x14ac:dyDescent="0.2">
      <c r="AH1174" s="3"/>
    </row>
    <row r="1175" spans="34:34" x14ac:dyDescent="0.2">
      <c r="AH1175" s="3"/>
    </row>
    <row r="1176" spans="34:34" x14ac:dyDescent="0.2">
      <c r="AH1176" s="3"/>
    </row>
    <row r="1177" spans="34:34" x14ac:dyDescent="0.2">
      <c r="AH1177" s="3"/>
    </row>
    <row r="1178" spans="34:34" x14ac:dyDescent="0.2">
      <c r="AH1178" s="3"/>
    </row>
    <row r="1179" spans="34:34" x14ac:dyDescent="0.2">
      <c r="AH1179" s="3"/>
    </row>
    <row r="1180" spans="34:34" x14ac:dyDescent="0.2">
      <c r="AH1180" s="3"/>
    </row>
    <row r="1181" spans="34:34" x14ac:dyDescent="0.2">
      <c r="AH1181" s="3"/>
    </row>
    <row r="1182" spans="34:34" x14ac:dyDescent="0.2">
      <c r="AH1182" s="3"/>
    </row>
    <row r="1183" spans="34:34" x14ac:dyDescent="0.2">
      <c r="AH1183" s="3"/>
    </row>
    <row r="1184" spans="34:34" x14ac:dyDescent="0.2">
      <c r="AH1184" s="3"/>
    </row>
    <row r="1185" spans="34:34" x14ac:dyDescent="0.2">
      <c r="AH1185" s="3"/>
    </row>
    <row r="1186" spans="34:34" x14ac:dyDescent="0.2">
      <c r="AH1186" s="3"/>
    </row>
    <row r="1187" spans="34:34" x14ac:dyDescent="0.2">
      <c r="AH1187" s="3"/>
    </row>
  </sheetData>
  <sheetProtection sheet="1" objects="1" scenarios="1"/>
  <mergeCells count="160">
    <mergeCell ref="B117:D117"/>
    <mergeCell ref="B92:D92"/>
    <mergeCell ref="B93:D93"/>
    <mergeCell ref="B94:D94"/>
    <mergeCell ref="B95:D95"/>
    <mergeCell ref="B102:D102"/>
    <mergeCell ref="B103:D103"/>
    <mergeCell ref="B104:D104"/>
    <mergeCell ref="B107:D107"/>
    <mergeCell ref="B108:D108"/>
    <mergeCell ref="B105:D105"/>
    <mergeCell ref="B106:D106"/>
    <mergeCell ref="B109:D109"/>
    <mergeCell ref="B110:D110"/>
    <mergeCell ref="B113:D113"/>
    <mergeCell ref="B114:D114"/>
    <mergeCell ref="B111:D111"/>
    <mergeCell ref="B112:D112"/>
    <mergeCell ref="B115:D115"/>
    <mergeCell ref="B116:D116"/>
    <mergeCell ref="B101:D101"/>
    <mergeCell ref="B118:D118"/>
    <mergeCell ref="B121:D121"/>
    <mergeCell ref="B122:D122"/>
    <mergeCell ref="B125:D125"/>
    <mergeCell ref="B133:D133"/>
    <mergeCell ref="B134:D134"/>
    <mergeCell ref="B127:D127"/>
    <mergeCell ref="B128:D128"/>
    <mergeCell ref="B129:D129"/>
    <mergeCell ref="B130:D130"/>
    <mergeCell ref="B131:D131"/>
    <mergeCell ref="B132:D132"/>
    <mergeCell ref="B126:D126"/>
    <mergeCell ref="B123:D123"/>
    <mergeCell ref="B124:D124"/>
    <mergeCell ref="B119:D119"/>
    <mergeCell ref="B120:D120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99:D99"/>
    <mergeCell ref="B96:D96"/>
    <mergeCell ref="B97:D97"/>
    <mergeCell ref="B98:D98"/>
    <mergeCell ref="B100:D100"/>
    <mergeCell ref="B87:D87"/>
    <mergeCell ref="B88:D88"/>
    <mergeCell ref="B89:D89"/>
    <mergeCell ref="B90:D90"/>
    <mergeCell ref="B91:D91"/>
    <mergeCell ref="B71:D71"/>
    <mergeCell ref="B72:D72"/>
    <mergeCell ref="B73:D73"/>
    <mergeCell ref="B63:D63"/>
    <mergeCell ref="B64:D64"/>
    <mergeCell ref="B65:D65"/>
    <mergeCell ref="B66:D66"/>
    <mergeCell ref="B67:D67"/>
    <mergeCell ref="B50:D50"/>
    <mergeCell ref="B51:D51"/>
    <mergeCell ref="B52:D52"/>
    <mergeCell ref="B53:D53"/>
    <mergeCell ref="B54:D54"/>
    <mergeCell ref="B55:D55"/>
    <mergeCell ref="B56:D56"/>
    <mergeCell ref="B57:D57"/>
    <mergeCell ref="B58:D58"/>
    <mergeCell ref="B39:D39"/>
    <mergeCell ref="B32:D32"/>
    <mergeCell ref="B33:D33"/>
    <mergeCell ref="B34:D34"/>
    <mergeCell ref="B68:D68"/>
    <mergeCell ref="B69:D69"/>
    <mergeCell ref="B70:D70"/>
    <mergeCell ref="B47:D47"/>
    <mergeCell ref="B48:D48"/>
    <mergeCell ref="B49:D49"/>
    <mergeCell ref="B35:D35"/>
    <mergeCell ref="B36:D36"/>
    <mergeCell ref="B37:D37"/>
    <mergeCell ref="B40:D40"/>
    <mergeCell ref="B41:D41"/>
    <mergeCell ref="B42:D42"/>
    <mergeCell ref="B43:D43"/>
    <mergeCell ref="B44:D44"/>
    <mergeCell ref="B45:D45"/>
    <mergeCell ref="B46:D46"/>
    <mergeCell ref="B59:D59"/>
    <mergeCell ref="B60:D60"/>
    <mergeCell ref="B61:D61"/>
    <mergeCell ref="B62:D62"/>
    <mergeCell ref="G7:G17"/>
    <mergeCell ref="B27:D27"/>
    <mergeCell ref="B25:D25"/>
    <mergeCell ref="B28:D28"/>
    <mergeCell ref="B29:D29"/>
    <mergeCell ref="B30:D30"/>
    <mergeCell ref="B31:D31"/>
    <mergeCell ref="B26:D26"/>
    <mergeCell ref="B38:D38"/>
    <mergeCell ref="B24:D24"/>
    <mergeCell ref="B19:D19"/>
    <mergeCell ref="B20:D20"/>
    <mergeCell ref="B21:D21"/>
    <mergeCell ref="B22:D22"/>
    <mergeCell ref="A18:D18"/>
    <mergeCell ref="B23:D23"/>
    <mergeCell ref="E7:E17"/>
    <mergeCell ref="F7:F17"/>
    <mergeCell ref="V10:V17"/>
    <mergeCell ref="Q7:Q17"/>
    <mergeCell ref="AA4:AA17"/>
    <mergeCell ref="AB4:AB17"/>
    <mergeCell ref="Z4:Z17"/>
    <mergeCell ref="S7:V9"/>
    <mergeCell ref="X7:X17"/>
    <mergeCell ref="Y4:Y17"/>
    <mergeCell ref="H7:H17"/>
    <mergeCell ref="I7:I17"/>
    <mergeCell ref="J7:J17"/>
    <mergeCell ref="R7:R17"/>
    <mergeCell ref="L7:L17"/>
    <mergeCell ref="M7:M17"/>
    <mergeCell ref="K7:K17"/>
    <mergeCell ref="N7:N17"/>
    <mergeCell ref="B137:D137"/>
    <mergeCell ref="AH7:AH17"/>
    <mergeCell ref="A1:D1"/>
    <mergeCell ref="E1:AA1"/>
    <mergeCell ref="AC1:AH1"/>
    <mergeCell ref="A2:AH2"/>
    <mergeCell ref="A3:AH3"/>
    <mergeCell ref="A4:D17"/>
    <mergeCell ref="E4:I6"/>
    <mergeCell ref="J4:M6"/>
    <mergeCell ref="N4:X6"/>
    <mergeCell ref="AF4:AH6"/>
    <mergeCell ref="AD7:AD17"/>
    <mergeCell ref="AE7:AE17"/>
    <mergeCell ref="AF7:AF17"/>
    <mergeCell ref="AG7:AG17"/>
    <mergeCell ref="AC4:AE6"/>
    <mergeCell ref="AC7:AC17"/>
    <mergeCell ref="W7:W17"/>
    <mergeCell ref="S10:S17"/>
    <mergeCell ref="O7:O17"/>
    <mergeCell ref="P7:P17"/>
    <mergeCell ref="T10:T17"/>
    <mergeCell ref="U10:U17"/>
  </mergeCells>
  <pageMargins left="0.7" right="0.7" top="0.75" bottom="0.75" header="0.3" footer="0.3"/>
  <pageSetup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H1767"/>
  <sheetViews>
    <sheetView zoomScaleNormal="100" workbookViewId="0">
      <selection activeCell="AY23" sqref="AY23:AY25"/>
    </sheetView>
  </sheetViews>
  <sheetFormatPr defaultColWidth="9.140625" defaultRowHeight="12.75" x14ac:dyDescent="0.2"/>
  <cols>
    <col min="1" max="1" width="9.140625" style="1"/>
    <col min="2" max="2" width="10.28515625" style="1" bestFit="1" customWidth="1"/>
    <col min="3" max="3" width="9.140625" style="1"/>
    <col min="4" max="4" width="24.28515625" style="1" customWidth="1"/>
    <col min="5" max="5" width="8.85546875" style="75" customWidth="1"/>
    <col min="6" max="6" width="6.7109375" style="1" customWidth="1"/>
    <col min="7" max="7" width="9.28515625" style="1" customWidth="1"/>
    <col min="8" max="8" width="6.28515625" style="1" customWidth="1"/>
    <col min="9" max="9" width="7" style="1" customWidth="1"/>
    <col min="10" max="10" width="8.85546875" style="75" customWidth="1"/>
    <col min="11" max="11" width="8.28515625" style="1" customWidth="1"/>
    <col min="12" max="13" width="7.5703125" style="1" customWidth="1"/>
    <col min="14" max="14" width="9.7109375" style="75" customWidth="1"/>
    <col min="15" max="15" width="11.140625" style="1" customWidth="1"/>
    <col min="16" max="17" width="9.28515625" style="1" customWidth="1"/>
    <col min="18" max="18" width="6.7109375" style="1" customWidth="1"/>
    <col min="19" max="19" width="8" style="75" customWidth="1"/>
    <col min="20" max="20" width="6" style="1" customWidth="1"/>
    <col min="21" max="21" width="8.5703125" style="1" customWidth="1"/>
    <col min="22" max="22" width="6.7109375" style="1" customWidth="1"/>
    <col min="23" max="23" width="5.28515625" style="1" customWidth="1"/>
    <col min="24" max="24" width="11.28515625" style="75" customWidth="1"/>
    <col min="25" max="25" width="7.7109375" style="1" customWidth="1"/>
    <col min="26" max="26" width="6.5703125" style="1" customWidth="1"/>
    <col min="27" max="27" width="10.28515625" style="1" customWidth="1"/>
    <col min="28" max="28" width="7.140625" style="1" customWidth="1"/>
    <col min="29" max="30" width="5.85546875" style="1" customWidth="1"/>
    <col min="31" max="31" width="6.42578125" style="75" customWidth="1"/>
    <col min="32" max="32" width="4.28515625" style="1" customWidth="1"/>
    <col min="33" max="33" width="6.85546875" style="1" customWidth="1"/>
    <col min="34" max="34" width="6" style="2" customWidth="1"/>
    <col min="35" max="16384" width="9.140625" style="1"/>
  </cols>
  <sheetData>
    <row r="1" spans="1:34" ht="41.25" customHeight="1" x14ac:dyDescent="0.2">
      <c r="A1" s="251" t="s">
        <v>270</v>
      </c>
      <c r="B1" s="252"/>
      <c r="C1" s="252"/>
      <c r="D1" s="252"/>
      <c r="E1" s="137" t="s">
        <v>246</v>
      </c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69"/>
      <c r="AC1" s="138"/>
      <c r="AD1" s="138"/>
      <c r="AE1" s="138"/>
      <c r="AF1" s="138"/>
      <c r="AG1" s="138"/>
      <c r="AH1" s="139"/>
    </row>
    <row r="2" spans="1:34" ht="28.5" customHeight="1" x14ac:dyDescent="0.2">
      <c r="A2" s="140" t="s">
        <v>275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  <c r="X2" s="137"/>
      <c r="Y2" s="137"/>
      <c r="Z2" s="137"/>
      <c r="AA2" s="137"/>
      <c r="AB2" s="137"/>
      <c r="AC2" s="137"/>
      <c r="AD2" s="137"/>
      <c r="AE2" s="137"/>
      <c r="AF2" s="137"/>
      <c r="AG2" s="137"/>
      <c r="AH2" s="141"/>
    </row>
    <row r="3" spans="1:34" ht="38.25" customHeight="1" x14ac:dyDescent="0.2">
      <c r="A3" s="142" t="s">
        <v>276</v>
      </c>
      <c r="B3" s="143"/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44"/>
    </row>
    <row r="4" spans="1:34" ht="15.75" customHeight="1" x14ac:dyDescent="0.2">
      <c r="A4" s="145" t="s">
        <v>245</v>
      </c>
      <c r="B4" s="145"/>
      <c r="C4" s="145"/>
      <c r="D4" s="145"/>
      <c r="E4" s="281" t="s">
        <v>244</v>
      </c>
      <c r="F4" s="282"/>
      <c r="G4" s="282"/>
      <c r="H4" s="282"/>
      <c r="I4" s="283"/>
      <c r="J4" s="290" t="s">
        <v>243</v>
      </c>
      <c r="K4" s="291"/>
      <c r="L4" s="291"/>
      <c r="M4" s="292"/>
      <c r="N4" s="290" t="s">
        <v>242</v>
      </c>
      <c r="O4" s="291"/>
      <c r="P4" s="291"/>
      <c r="Q4" s="291"/>
      <c r="R4" s="291"/>
      <c r="S4" s="291"/>
      <c r="T4" s="291"/>
      <c r="U4" s="291"/>
      <c r="V4" s="291"/>
      <c r="W4" s="291"/>
      <c r="X4" s="292"/>
      <c r="Y4" s="278" t="s">
        <v>241</v>
      </c>
      <c r="Z4" s="278" t="s">
        <v>240</v>
      </c>
      <c r="AA4" s="278" t="s">
        <v>239</v>
      </c>
      <c r="AB4" s="278" t="s">
        <v>238</v>
      </c>
      <c r="AC4" s="290" t="s">
        <v>237</v>
      </c>
      <c r="AD4" s="291"/>
      <c r="AE4" s="292"/>
      <c r="AF4" s="302" t="s">
        <v>236</v>
      </c>
      <c r="AG4" s="302"/>
      <c r="AH4" s="302"/>
    </row>
    <row r="5" spans="1:34" ht="15.75" customHeight="1" x14ac:dyDescent="0.2">
      <c r="A5" s="145"/>
      <c r="B5" s="145"/>
      <c r="C5" s="145"/>
      <c r="D5" s="145"/>
      <c r="E5" s="284"/>
      <c r="F5" s="285"/>
      <c r="G5" s="285"/>
      <c r="H5" s="285"/>
      <c r="I5" s="286"/>
      <c r="J5" s="293"/>
      <c r="K5" s="294"/>
      <c r="L5" s="294"/>
      <c r="M5" s="295"/>
      <c r="N5" s="293"/>
      <c r="O5" s="294"/>
      <c r="P5" s="294"/>
      <c r="Q5" s="294"/>
      <c r="R5" s="294"/>
      <c r="S5" s="294"/>
      <c r="T5" s="294"/>
      <c r="U5" s="294"/>
      <c r="V5" s="294"/>
      <c r="W5" s="294"/>
      <c r="X5" s="295"/>
      <c r="Y5" s="279"/>
      <c r="Z5" s="279"/>
      <c r="AA5" s="279"/>
      <c r="AB5" s="279"/>
      <c r="AC5" s="293"/>
      <c r="AD5" s="294"/>
      <c r="AE5" s="295"/>
      <c r="AF5" s="302"/>
      <c r="AG5" s="302"/>
      <c r="AH5" s="302"/>
    </row>
    <row r="6" spans="1:34" ht="35.25" customHeight="1" x14ac:dyDescent="0.2">
      <c r="A6" s="145"/>
      <c r="B6" s="145"/>
      <c r="C6" s="145"/>
      <c r="D6" s="145"/>
      <c r="E6" s="287"/>
      <c r="F6" s="288"/>
      <c r="G6" s="288"/>
      <c r="H6" s="288"/>
      <c r="I6" s="289"/>
      <c r="J6" s="296"/>
      <c r="K6" s="297"/>
      <c r="L6" s="297"/>
      <c r="M6" s="298"/>
      <c r="N6" s="296"/>
      <c r="O6" s="297"/>
      <c r="P6" s="297"/>
      <c r="Q6" s="297"/>
      <c r="R6" s="297"/>
      <c r="S6" s="297"/>
      <c r="T6" s="297"/>
      <c r="U6" s="297"/>
      <c r="V6" s="297"/>
      <c r="W6" s="297"/>
      <c r="X6" s="298"/>
      <c r="Y6" s="279"/>
      <c r="Z6" s="279"/>
      <c r="AA6" s="279"/>
      <c r="AB6" s="279"/>
      <c r="AC6" s="296"/>
      <c r="AD6" s="297"/>
      <c r="AE6" s="298"/>
      <c r="AF6" s="302"/>
      <c r="AG6" s="302"/>
      <c r="AH6" s="302"/>
    </row>
    <row r="7" spans="1:34" ht="12.75" customHeight="1" x14ac:dyDescent="0.2">
      <c r="A7" s="145"/>
      <c r="B7" s="145"/>
      <c r="C7" s="145"/>
      <c r="D7" s="145"/>
      <c r="E7" s="299" t="s">
        <v>0</v>
      </c>
      <c r="F7" s="131" t="s">
        <v>235</v>
      </c>
      <c r="G7" s="131" t="s">
        <v>234</v>
      </c>
      <c r="H7" s="131" t="s">
        <v>233</v>
      </c>
      <c r="I7" s="131" t="s">
        <v>232</v>
      </c>
      <c r="J7" s="299" t="s">
        <v>0</v>
      </c>
      <c r="K7" s="131" t="s">
        <v>234</v>
      </c>
      <c r="L7" s="131" t="s">
        <v>233</v>
      </c>
      <c r="M7" s="131" t="s">
        <v>232</v>
      </c>
      <c r="N7" s="299" t="s">
        <v>231</v>
      </c>
      <c r="O7" s="131" t="s">
        <v>250</v>
      </c>
      <c r="P7" s="131" t="s">
        <v>229</v>
      </c>
      <c r="Q7" s="131" t="s">
        <v>228</v>
      </c>
      <c r="R7" s="131" t="s">
        <v>227</v>
      </c>
      <c r="S7" s="156" t="s">
        <v>226</v>
      </c>
      <c r="T7" s="157"/>
      <c r="U7" s="157"/>
      <c r="V7" s="158"/>
      <c r="W7" s="278" t="s">
        <v>225</v>
      </c>
      <c r="X7" s="275" t="s">
        <v>224</v>
      </c>
      <c r="Y7" s="279"/>
      <c r="Z7" s="279"/>
      <c r="AA7" s="279"/>
      <c r="AB7" s="279"/>
      <c r="AC7" s="278" t="s">
        <v>223</v>
      </c>
      <c r="AD7" s="278" t="s">
        <v>222</v>
      </c>
      <c r="AE7" s="275" t="s">
        <v>0</v>
      </c>
      <c r="AF7" s="278" t="s">
        <v>223</v>
      </c>
      <c r="AG7" s="303" t="s">
        <v>222</v>
      </c>
      <c r="AH7" s="306" t="s">
        <v>0</v>
      </c>
    </row>
    <row r="8" spans="1:34" ht="12.75" customHeight="1" x14ac:dyDescent="0.2">
      <c r="A8" s="145"/>
      <c r="B8" s="145"/>
      <c r="C8" s="145"/>
      <c r="D8" s="146"/>
      <c r="E8" s="300"/>
      <c r="F8" s="132"/>
      <c r="G8" s="132"/>
      <c r="H8" s="132"/>
      <c r="I8" s="132"/>
      <c r="J8" s="300"/>
      <c r="K8" s="132"/>
      <c r="L8" s="132"/>
      <c r="M8" s="132"/>
      <c r="N8" s="300"/>
      <c r="O8" s="132"/>
      <c r="P8" s="132"/>
      <c r="Q8" s="132"/>
      <c r="R8" s="132"/>
      <c r="S8" s="159"/>
      <c r="T8" s="160"/>
      <c r="U8" s="160"/>
      <c r="V8" s="161"/>
      <c r="W8" s="279"/>
      <c r="X8" s="276"/>
      <c r="Y8" s="279"/>
      <c r="Z8" s="279"/>
      <c r="AA8" s="279"/>
      <c r="AB8" s="279"/>
      <c r="AC8" s="279"/>
      <c r="AD8" s="279"/>
      <c r="AE8" s="276"/>
      <c r="AF8" s="279"/>
      <c r="AG8" s="304"/>
      <c r="AH8" s="306"/>
    </row>
    <row r="9" spans="1:34" ht="40.5" customHeight="1" x14ac:dyDescent="0.2">
      <c r="A9" s="145"/>
      <c r="B9" s="145"/>
      <c r="C9" s="145"/>
      <c r="D9" s="146"/>
      <c r="E9" s="300"/>
      <c r="F9" s="132"/>
      <c r="G9" s="132"/>
      <c r="H9" s="132"/>
      <c r="I9" s="132"/>
      <c r="J9" s="300"/>
      <c r="K9" s="132"/>
      <c r="L9" s="132"/>
      <c r="M9" s="132"/>
      <c r="N9" s="300"/>
      <c r="O9" s="132"/>
      <c r="P9" s="132"/>
      <c r="Q9" s="132"/>
      <c r="R9" s="132"/>
      <c r="S9" s="162"/>
      <c r="T9" s="163"/>
      <c r="U9" s="163"/>
      <c r="V9" s="164"/>
      <c r="W9" s="279"/>
      <c r="X9" s="276"/>
      <c r="Y9" s="279"/>
      <c r="Z9" s="279"/>
      <c r="AA9" s="279"/>
      <c r="AB9" s="279"/>
      <c r="AC9" s="279"/>
      <c r="AD9" s="279"/>
      <c r="AE9" s="276"/>
      <c r="AF9" s="279"/>
      <c r="AG9" s="304"/>
      <c r="AH9" s="306"/>
    </row>
    <row r="10" spans="1:34" ht="12.75" customHeight="1" x14ac:dyDescent="0.2">
      <c r="A10" s="145"/>
      <c r="B10" s="145"/>
      <c r="C10" s="145"/>
      <c r="D10" s="146"/>
      <c r="E10" s="300"/>
      <c r="F10" s="132"/>
      <c r="G10" s="132"/>
      <c r="H10" s="132"/>
      <c r="I10" s="132"/>
      <c r="J10" s="300"/>
      <c r="K10" s="132"/>
      <c r="L10" s="132"/>
      <c r="M10" s="132"/>
      <c r="N10" s="300"/>
      <c r="O10" s="132"/>
      <c r="P10" s="132"/>
      <c r="Q10" s="132"/>
      <c r="R10" s="132"/>
      <c r="S10" s="299" t="s">
        <v>221</v>
      </c>
      <c r="T10" s="131" t="s">
        <v>220</v>
      </c>
      <c r="U10" s="131" t="s">
        <v>219</v>
      </c>
      <c r="V10" s="131" t="s">
        <v>218</v>
      </c>
      <c r="W10" s="279"/>
      <c r="X10" s="276"/>
      <c r="Y10" s="279"/>
      <c r="Z10" s="279"/>
      <c r="AA10" s="279"/>
      <c r="AB10" s="279"/>
      <c r="AC10" s="279"/>
      <c r="AD10" s="279"/>
      <c r="AE10" s="276"/>
      <c r="AF10" s="279"/>
      <c r="AG10" s="304"/>
      <c r="AH10" s="306"/>
    </row>
    <row r="11" spans="1:34" ht="12.6" customHeight="1" x14ac:dyDescent="0.2">
      <c r="A11" s="145"/>
      <c r="B11" s="145"/>
      <c r="C11" s="145"/>
      <c r="D11" s="146"/>
      <c r="E11" s="300"/>
      <c r="F11" s="132"/>
      <c r="G11" s="132"/>
      <c r="H11" s="132"/>
      <c r="I11" s="132"/>
      <c r="J11" s="300"/>
      <c r="K11" s="132"/>
      <c r="L11" s="132"/>
      <c r="M11" s="132"/>
      <c r="N11" s="300"/>
      <c r="O11" s="132"/>
      <c r="P11" s="132"/>
      <c r="Q11" s="132"/>
      <c r="R11" s="132"/>
      <c r="S11" s="300"/>
      <c r="T11" s="132"/>
      <c r="U11" s="132"/>
      <c r="V11" s="132"/>
      <c r="W11" s="279"/>
      <c r="X11" s="276"/>
      <c r="Y11" s="279"/>
      <c r="Z11" s="279"/>
      <c r="AA11" s="279"/>
      <c r="AB11" s="279"/>
      <c r="AC11" s="279"/>
      <c r="AD11" s="279"/>
      <c r="AE11" s="276"/>
      <c r="AF11" s="279"/>
      <c r="AG11" s="304"/>
      <c r="AH11" s="306"/>
    </row>
    <row r="12" spans="1:34" ht="12.75" customHeight="1" x14ac:dyDescent="0.2">
      <c r="A12" s="145"/>
      <c r="B12" s="145"/>
      <c r="C12" s="145"/>
      <c r="D12" s="146"/>
      <c r="E12" s="300"/>
      <c r="F12" s="132"/>
      <c r="G12" s="132"/>
      <c r="H12" s="132"/>
      <c r="I12" s="132"/>
      <c r="J12" s="300"/>
      <c r="K12" s="132"/>
      <c r="L12" s="132"/>
      <c r="M12" s="132"/>
      <c r="N12" s="300"/>
      <c r="O12" s="132"/>
      <c r="P12" s="132"/>
      <c r="Q12" s="132"/>
      <c r="R12" s="132"/>
      <c r="S12" s="300"/>
      <c r="T12" s="132"/>
      <c r="U12" s="132"/>
      <c r="V12" s="132"/>
      <c r="W12" s="279"/>
      <c r="X12" s="276"/>
      <c r="Y12" s="279"/>
      <c r="Z12" s="279"/>
      <c r="AA12" s="279"/>
      <c r="AB12" s="279"/>
      <c r="AC12" s="279"/>
      <c r="AD12" s="279"/>
      <c r="AE12" s="276"/>
      <c r="AF12" s="279"/>
      <c r="AG12" s="304"/>
      <c r="AH12" s="306"/>
    </row>
    <row r="13" spans="1:34" ht="12.75" customHeight="1" x14ac:dyDescent="0.2">
      <c r="A13" s="145"/>
      <c r="B13" s="145"/>
      <c r="C13" s="145"/>
      <c r="D13" s="146"/>
      <c r="E13" s="300"/>
      <c r="F13" s="132"/>
      <c r="G13" s="132"/>
      <c r="H13" s="132"/>
      <c r="I13" s="132"/>
      <c r="J13" s="300"/>
      <c r="K13" s="132"/>
      <c r="L13" s="132"/>
      <c r="M13" s="132"/>
      <c r="N13" s="300"/>
      <c r="O13" s="132"/>
      <c r="P13" s="132"/>
      <c r="Q13" s="132"/>
      <c r="R13" s="132"/>
      <c r="S13" s="300"/>
      <c r="T13" s="132"/>
      <c r="U13" s="132"/>
      <c r="V13" s="132"/>
      <c r="W13" s="279"/>
      <c r="X13" s="276"/>
      <c r="Y13" s="279"/>
      <c r="Z13" s="279"/>
      <c r="AA13" s="279"/>
      <c r="AB13" s="279"/>
      <c r="AC13" s="279"/>
      <c r="AD13" s="279"/>
      <c r="AE13" s="276"/>
      <c r="AF13" s="279"/>
      <c r="AG13" s="304"/>
      <c r="AH13" s="306"/>
    </row>
    <row r="14" spans="1:34" ht="12.75" customHeight="1" x14ac:dyDescent="0.2">
      <c r="A14" s="145"/>
      <c r="B14" s="145"/>
      <c r="C14" s="145"/>
      <c r="D14" s="146"/>
      <c r="E14" s="300"/>
      <c r="F14" s="132"/>
      <c r="G14" s="132"/>
      <c r="H14" s="132"/>
      <c r="I14" s="132"/>
      <c r="J14" s="300"/>
      <c r="K14" s="132"/>
      <c r="L14" s="132"/>
      <c r="M14" s="132"/>
      <c r="N14" s="300"/>
      <c r="O14" s="132"/>
      <c r="P14" s="132"/>
      <c r="Q14" s="132"/>
      <c r="R14" s="132"/>
      <c r="S14" s="300"/>
      <c r="T14" s="132"/>
      <c r="U14" s="132"/>
      <c r="V14" s="132"/>
      <c r="W14" s="279"/>
      <c r="X14" s="276"/>
      <c r="Y14" s="279"/>
      <c r="Z14" s="279"/>
      <c r="AA14" s="279"/>
      <c r="AB14" s="279"/>
      <c r="AC14" s="279"/>
      <c r="AD14" s="279"/>
      <c r="AE14" s="276"/>
      <c r="AF14" s="279"/>
      <c r="AG14" s="304"/>
      <c r="AH14" s="306"/>
    </row>
    <row r="15" spans="1:34" ht="12.75" customHeight="1" x14ac:dyDescent="0.2">
      <c r="A15" s="145"/>
      <c r="B15" s="145"/>
      <c r="C15" s="145"/>
      <c r="D15" s="146"/>
      <c r="E15" s="300"/>
      <c r="F15" s="132"/>
      <c r="G15" s="132"/>
      <c r="H15" s="132"/>
      <c r="I15" s="132"/>
      <c r="J15" s="300"/>
      <c r="K15" s="132"/>
      <c r="L15" s="132"/>
      <c r="M15" s="132"/>
      <c r="N15" s="300"/>
      <c r="O15" s="132"/>
      <c r="P15" s="132"/>
      <c r="Q15" s="132"/>
      <c r="R15" s="132"/>
      <c r="S15" s="300"/>
      <c r="T15" s="132"/>
      <c r="U15" s="132"/>
      <c r="V15" s="132"/>
      <c r="W15" s="279"/>
      <c r="X15" s="276"/>
      <c r="Y15" s="279"/>
      <c r="Z15" s="279"/>
      <c r="AA15" s="279"/>
      <c r="AB15" s="279"/>
      <c r="AC15" s="279"/>
      <c r="AD15" s="279"/>
      <c r="AE15" s="276"/>
      <c r="AF15" s="279"/>
      <c r="AG15" s="304"/>
      <c r="AH15" s="306"/>
    </row>
    <row r="16" spans="1:34" ht="12.75" customHeight="1" x14ac:dyDescent="0.2">
      <c r="A16" s="145"/>
      <c r="B16" s="145"/>
      <c r="C16" s="145"/>
      <c r="D16" s="146"/>
      <c r="E16" s="300"/>
      <c r="F16" s="132"/>
      <c r="G16" s="132"/>
      <c r="H16" s="132"/>
      <c r="I16" s="132"/>
      <c r="J16" s="300"/>
      <c r="K16" s="132"/>
      <c r="L16" s="132"/>
      <c r="M16" s="132"/>
      <c r="N16" s="300"/>
      <c r="O16" s="132"/>
      <c r="P16" s="132"/>
      <c r="Q16" s="132"/>
      <c r="R16" s="132"/>
      <c r="S16" s="300"/>
      <c r="T16" s="132"/>
      <c r="U16" s="132"/>
      <c r="V16" s="132"/>
      <c r="W16" s="279"/>
      <c r="X16" s="276"/>
      <c r="Y16" s="279"/>
      <c r="Z16" s="279"/>
      <c r="AA16" s="279"/>
      <c r="AB16" s="279"/>
      <c r="AC16" s="279"/>
      <c r="AD16" s="279"/>
      <c r="AE16" s="276"/>
      <c r="AF16" s="279"/>
      <c r="AG16" s="304"/>
      <c r="AH16" s="306"/>
    </row>
    <row r="17" spans="1:34" ht="3" customHeight="1" x14ac:dyDescent="0.2">
      <c r="A17" s="145"/>
      <c r="B17" s="145"/>
      <c r="C17" s="145"/>
      <c r="D17" s="145"/>
      <c r="E17" s="301"/>
      <c r="F17" s="133"/>
      <c r="G17" s="133"/>
      <c r="H17" s="133"/>
      <c r="I17" s="133"/>
      <c r="J17" s="301"/>
      <c r="K17" s="133"/>
      <c r="L17" s="133"/>
      <c r="M17" s="133"/>
      <c r="N17" s="301"/>
      <c r="O17" s="133"/>
      <c r="P17" s="133"/>
      <c r="Q17" s="133"/>
      <c r="R17" s="133"/>
      <c r="S17" s="301"/>
      <c r="T17" s="133"/>
      <c r="U17" s="133"/>
      <c r="V17" s="133"/>
      <c r="W17" s="280"/>
      <c r="X17" s="277"/>
      <c r="Y17" s="280"/>
      <c r="Z17" s="280"/>
      <c r="AA17" s="280"/>
      <c r="AB17" s="280"/>
      <c r="AC17" s="280"/>
      <c r="AD17" s="280"/>
      <c r="AE17" s="277"/>
      <c r="AF17" s="280"/>
      <c r="AG17" s="305"/>
      <c r="AH17" s="306"/>
    </row>
    <row r="18" spans="1:34" ht="33" customHeight="1" x14ac:dyDescent="0.2">
      <c r="A18" s="224" t="s">
        <v>217</v>
      </c>
      <c r="B18" s="225"/>
      <c r="C18" s="225"/>
      <c r="D18" s="225"/>
      <c r="E18" s="7">
        <v>1</v>
      </c>
      <c r="F18" s="7">
        <v>2</v>
      </c>
      <c r="G18" s="7">
        <v>3</v>
      </c>
      <c r="H18" s="7">
        <v>4</v>
      </c>
      <c r="I18" s="7">
        <v>5</v>
      </c>
      <c r="J18" s="7">
        <v>6</v>
      </c>
      <c r="K18" s="7">
        <v>7</v>
      </c>
      <c r="L18" s="7">
        <v>8</v>
      </c>
      <c r="M18" s="7">
        <v>9</v>
      </c>
      <c r="N18" s="7">
        <v>10</v>
      </c>
      <c r="O18" s="70">
        <v>11</v>
      </c>
      <c r="P18" s="7">
        <v>12</v>
      </c>
      <c r="Q18" s="7">
        <v>13</v>
      </c>
      <c r="R18" s="7">
        <v>14</v>
      </c>
      <c r="S18" s="7">
        <v>15</v>
      </c>
      <c r="T18" s="7">
        <v>16</v>
      </c>
      <c r="U18" s="7">
        <v>17</v>
      </c>
      <c r="V18" s="7">
        <v>18</v>
      </c>
      <c r="W18" s="7">
        <v>19</v>
      </c>
      <c r="X18" s="7">
        <v>20</v>
      </c>
      <c r="Y18" s="7">
        <v>21</v>
      </c>
      <c r="Z18" s="7">
        <v>22</v>
      </c>
      <c r="AA18" s="7">
        <v>23</v>
      </c>
      <c r="AB18" s="7">
        <v>24</v>
      </c>
      <c r="AC18" s="7">
        <v>25</v>
      </c>
      <c r="AD18" s="7">
        <v>26</v>
      </c>
      <c r="AE18" s="7">
        <v>27</v>
      </c>
      <c r="AF18" s="7">
        <v>28</v>
      </c>
      <c r="AG18" s="7">
        <v>29</v>
      </c>
      <c r="AH18" s="7">
        <v>30</v>
      </c>
    </row>
    <row r="19" spans="1:34" s="71" customFormat="1" ht="63" customHeight="1" x14ac:dyDescent="0.2">
      <c r="A19" s="109" t="s">
        <v>216</v>
      </c>
      <c r="B19" s="129" t="s">
        <v>215</v>
      </c>
      <c r="C19" s="129"/>
      <c r="D19" s="129"/>
      <c r="E19" s="114">
        <f t="shared" ref="E19:AH19" si="0">SUM(E20:E38)</f>
        <v>305</v>
      </c>
      <c r="F19" s="114">
        <f t="shared" si="0"/>
        <v>126</v>
      </c>
      <c r="G19" s="114">
        <f t="shared" si="0"/>
        <v>179</v>
      </c>
      <c r="H19" s="114">
        <f t="shared" si="0"/>
        <v>0</v>
      </c>
      <c r="I19" s="114">
        <f t="shared" si="0"/>
        <v>0</v>
      </c>
      <c r="J19" s="114">
        <f t="shared" si="0"/>
        <v>325</v>
      </c>
      <c r="K19" s="114">
        <f t="shared" si="0"/>
        <v>250</v>
      </c>
      <c r="L19" s="114">
        <f t="shared" si="0"/>
        <v>60</v>
      </c>
      <c r="M19" s="114">
        <f t="shared" si="0"/>
        <v>14</v>
      </c>
      <c r="N19" s="114">
        <f t="shared" si="0"/>
        <v>115</v>
      </c>
      <c r="O19" s="114">
        <f t="shared" si="0"/>
        <v>58</v>
      </c>
      <c r="P19" s="114">
        <f t="shared" si="0"/>
        <v>8</v>
      </c>
      <c r="Q19" s="114">
        <f t="shared" si="0"/>
        <v>22</v>
      </c>
      <c r="R19" s="114">
        <f t="shared" si="0"/>
        <v>0</v>
      </c>
      <c r="S19" s="114">
        <f>SUM(S20:S38)</f>
        <v>27</v>
      </c>
      <c r="T19" s="114">
        <f t="shared" si="0"/>
        <v>5</v>
      </c>
      <c r="U19" s="114">
        <f t="shared" si="0"/>
        <v>20</v>
      </c>
      <c r="V19" s="114">
        <f t="shared" si="0"/>
        <v>2</v>
      </c>
      <c r="W19" s="114">
        <f t="shared" si="0"/>
        <v>12</v>
      </c>
      <c r="X19" s="113">
        <f t="shared" si="0"/>
        <v>127</v>
      </c>
      <c r="Y19" s="113">
        <f t="shared" si="0"/>
        <v>1</v>
      </c>
      <c r="Z19" s="114">
        <f t="shared" si="0"/>
        <v>28</v>
      </c>
      <c r="AA19" s="114">
        <f t="shared" si="0"/>
        <v>427</v>
      </c>
      <c r="AB19" s="114">
        <f t="shared" si="0"/>
        <v>66</v>
      </c>
      <c r="AC19" s="114">
        <f t="shared" si="0"/>
        <v>21</v>
      </c>
      <c r="AD19" s="114">
        <f t="shared" si="0"/>
        <v>9</v>
      </c>
      <c r="AE19" s="114">
        <f t="shared" si="0"/>
        <v>30</v>
      </c>
      <c r="AF19" s="114">
        <f t="shared" si="0"/>
        <v>6</v>
      </c>
      <c r="AG19" s="113">
        <f t="shared" si="0"/>
        <v>1</v>
      </c>
      <c r="AH19" s="113">
        <f t="shared" si="0"/>
        <v>7</v>
      </c>
    </row>
    <row r="20" spans="1:34" ht="32.25" customHeight="1" x14ac:dyDescent="0.2">
      <c r="A20" s="106">
        <v>1.1000000000000001</v>
      </c>
      <c r="B20" s="129" t="s">
        <v>214</v>
      </c>
      <c r="C20" s="129"/>
      <c r="D20" s="129"/>
      <c r="E20" s="114">
        <f>+F20+G20+H20+I20</f>
        <v>17</v>
      </c>
      <c r="F20" s="114">
        <v>2</v>
      </c>
      <c r="G20" s="114">
        <v>15</v>
      </c>
      <c r="H20" s="114"/>
      <c r="I20" s="114"/>
      <c r="J20" s="114">
        <f t="shared" ref="J20:J36" si="1">+K20+L20+M20</f>
        <v>26</v>
      </c>
      <c r="K20" s="114">
        <v>15</v>
      </c>
      <c r="L20" s="114">
        <v>6</v>
      </c>
      <c r="M20" s="114">
        <v>5</v>
      </c>
      <c r="N20" s="114">
        <f>+O20+P20+Q20+R20+S20</f>
        <v>9</v>
      </c>
      <c r="O20" s="114">
        <v>4</v>
      </c>
      <c r="P20" s="114">
        <v>2</v>
      </c>
      <c r="Q20" s="114">
        <v>2</v>
      </c>
      <c r="R20" s="114">
        <v>0</v>
      </c>
      <c r="S20" s="114">
        <f>+T20+U20+V20</f>
        <v>1</v>
      </c>
      <c r="T20" s="114">
        <v>0</v>
      </c>
      <c r="U20" s="114">
        <v>0</v>
      </c>
      <c r="V20" s="114">
        <v>1</v>
      </c>
      <c r="W20" s="114">
        <v>0</v>
      </c>
      <c r="X20" s="113">
        <f>+N20+W20</f>
        <v>9</v>
      </c>
      <c r="Y20" s="107">
        <v>1</v>
      </c>
      <c r="Z20" s="107">
        <v>0</v>
      </c>
      <c r="AA20" s="107">
        <v>22</v>
      </c>
      <c r="AB20" s="107">
        <v>1</v>
      </c>
      <c r="AC20" s="114">
        <v>1</v>
      </c>
      <c r="AD20" s="107">
        <v>1</v>
      </c>
      <c r="AE20" s="107">
        <f>+AC20+AD20</f>
        <v>2</v>
      </c>
      <c r="AF20" s="107">
        <v>0</v>
      </c>
      <c r="AG20" s="108"/>
      <c r="AH20" s="107">
        <f>+AF20+AG20</f>
        <v>0</v>
      </c>
    </row>
    <row r="21" spans="1:34" ht="24" customHeight="1" x14ac:dyDescent="0.2">
      <c r="A21" s="109" t="s">
        <v>213</v>
      </c>
      <c r="B21" s="129" t="s">
        <v>212</v>
      </c>
      <c r="C21" s="129"/>
      <c r="D21" s="129"/>
      <c r="E21" s="114">
        <f t="shared" ref="E21:E50" si="2">+F21+G21+H21+I21</f>
        <v>18</v>
      </c>
      <c r="F21" s="114">
        <v>0</v>
      </c>
      <c r="G21" s="114">
        <v>18</v>
      </c>
      <c r="H21" s="114"/>
      <c r="I21" s="114"/>
      <c r="J21" s="114">
        <v>43</v>
      </c>
      <c r="K21" s="114">
        <v>32</v>
      </c>
      <c r="L21" s="114">
        <v>9</v>
      </c>
      <c r="M21" s="114">
        <v>2</v>
      </c>
      <c r="N21" s="114">
        <f t="shared" ref="N21:N50" si="3">+O21+P21+Q21+R21+S21</f>
        <v>16</v>
      </c>
      <c r="O21" s="114">
        <v>11</v>
      </c>
      <c r="P21" s="114">
        <v>2</v>
      </c>
      <c r="Q21" s="114">
        <v>3</v>
      </c>
      <c r="R21" s="114">
        <v>0</v>
      </c>
      <c r="S21" s="114">
        <f>+T21+U21+V21</f>
        <v>0</v>
      </c>
      <c r="T21" s="114">
        <v>0</v>
      </c>
      <c r="U21" s="114">
        <v>0</v>
      </c>
      <c r="V21" s="114">
        <v>0</v>
      </c>
      <c r="W21" s="114">
        <v>0</v>
      </c>
      <c r="X21" s="113">
        <f t="shared" ref="X21:X84" si="4">+N21+W21</f>
        <v>16</v>
      </c>
      <c r="Y21" s="107">
        <v>0</v>
      </c>
      <c r="Z21" s="107">
        <v>0</v>
      </c>
      <c r="AA21" s="107">
        <v>34</v>
      </c>
      <c r="AB21" s="107">
        <v>0</v>
      </c>
      <c r="AC21" s="114">
        <v>2</v>
      </c>
      <c r="AD21" s="107">
        <v>0</v>
      </c>
      <c r="AE21" s="107">
        <f t="shared" ref="AE21:AE50" si="5">+AC21+AD21</f>
        <v>2</v>
      </c>
      <c r="AF21" s="107">
        <v>1</v>
      </c>
      <c r="AG21" s="108"/>
      <c r="AH21" s="107">
        <f t="shared" ref="AH21:AH50" si="6">+AF21+AG21</f>
        <v>1</v>
      </c>
    </row>
    <row r="22" spans="1:34" s="5" customFormat="1" ht="48" customHeight="1" x14ac:dyDescent="0.25">
      <c r="A22" s="110" t="s">
        <v>211</v>
      </c>
      <c r="B22" s="129" t="s">
        <v>210</v>
      </c>
      <c r="C22" s="129"/>
      <c r="D22" s="129"/>
      <c r="E22" s="114">
        <f t="shared" si="2"/>
        <v>3</v>
      </c>
      <c r="F22" s="114">
        <v>0</v>
      </c>
      <c r="G22" s="114">
        <v>3</v>
      </c>
      <c r="H22" s="114"/>
      <c r="I22" s="114"/>
      <c r="J22" s="114">
        <v>18</v>
      </c>
      <c r="K22" s="114">
        <v>14</v>
      </c>
      <c r="L22" s="114">
        <v>3</v>
      </c>
      <c r="M22" s="114">
        <v>1</v>
      </c>
      <c r="N22" s="114">
        <f t="shared" si="3"/>
        <v>3</v>
      </c>
      <c r="O22" s="114">
        <v>3</v>
      </c>
      <c r="P22" s="114">
        <v>0</v>
      </c>
      <c r="Q22" s="114">
        <v>0</v>
      </c>
      <c r="R22" s="114">
        <v>0</v>
      </c>
      <c r="S22" s="114">
        <f t="shared" ref="S22:S38" si="7">+T22+U22+V22</f>
        <v>0</v>
      </c>
      <c r="T22" s="114">
        <v>0</v>
      </c>
      <c r="U22" s="114">
        <v>0</v>
      </c>
      <c r="V22" s="114">
        <v>0</v>
      </c>
      <c r="W22" s="114">
        <v>0</v>
      </c>
      <c r="X22" s="113">
        <f t="shared" si="4"/>
        <v>3</v>
      </c>
      <c r="Y22" s="107">
        <v>0</v>
      </c>
      <c r="Z22" s="107">
        <v>0</v>
      </c>
      <c r="AA22" s="107">
        <v>14</v>
      </c>
      <c r="AB22" s="107">
        <v>0</v>
      </c>
      <c r="AC22" s="114">
        <v>0</v>
      </c>
      <c r="AD22" s="107">
        <v>0</v>
      </c>
      <c r="AE22" s="107">
        <f t="shared" si="5"/>
        <v>0</v>
      </c>
      <c r="AF22" s="107">
        <v>0</v>
      </c>
      <c r="AG22" s="108"/>
      <c r="AH22" s="107">
        <f t="shared" si="6"/>
        <v>0</v>
      </c>
    </row>
    <row r="23" spans="1:34" s="5" customFormat="1" ht="31.5" customHeight="1" x14ac:dyDescent="0.25">
      <c r="A23" s="109" t="s">
        <v>209</v>
      </c>
      <c r="B23" s="129" t="s">
        <v>208</v>
      </c>
      <c r="C23" s="129"/>
      <c r="D23" s="129"/>
      <c r="E23" s="114">
        <f t="shared" si="2"/>
        <v>0</v>
      </c>
      <c r="F23" s="114">
        <v>0</v>
      </c>
      <c r="G23" s="114">
        <v>0</v>
      </c>
      <c r="H23" s="114"/>
      <c r="I23" s="114"/>
      <c r="J23" s="114">
        <f t="shared" si="1"/>
        <v>0</v>
      </c>
      <c r="K23" s="114">
        <v>0</v>
      </c>
      <c r="L23" s="114">
        <v>0</v>
      </c>
      <c r="M23" s="114">
        <v>0</v>
      </c>
      <c r="N23" s="114">
        <f t="shared" si="3"/>
        <v>0</v>
      </c>
      <c r="O23" s="114">
        <v>0</v>
      </c>
      <c r="P23" s="114">
        <v>0</v>
      </c>
      <c r="Q23" s="114">
        <v>0</v>
      </c>
      <c r="R23" s="114">
        <v>0</v>
      </c>
      <c r="S23" s="114">
        <f t="shared" si="7"/>
        <v>0</v>
      </c>
      <c r="T23" s="114">
        <v>0</v>
      </c>
      <c r="U23" s="114">
        <v>0</v>
      </c>
      <c r="V23" s="114">
        <v>0</v>
      </c>
      <c r="W23" s="114">
        <v>0</v>
      </c>
      <c r="X23" s="113">
        <f t="shared" si="4"/>
        <v>0</v>
      </c>
      <c r="Y23" s="107">
        <v>0</v>
      </c>
      <c r="Z23" s="107">
        <v>0</v>
      </c>
      <c r="AA23" s="107">
        <v>0</v>
      </c>
      <c r="AB23" s="107">
        <v>0</v>
      </c>
      <c r="AC23" s="114">
        <v>0</v>
      </c>
      <c r="AD23" s="107">
        <v>0</v>
      </c>
      <c r="AE23" s="107">
        <f t="shared" si="5"/>
        <v>0</v>
      </c>
      <c r="AF23" s="107">
        <v>0</v>
      </c>
      <c r="AG23" s="108"/>
      <c r="AH23" s="107">
        <f t="shared" si="6"/>
        <v>0</v>
      </c>
    </row>
    <row r="24" spans="1:34" s="5" customFormat="1" ht="32.25" customHeight="1" x14ac:dyDescent="0.25">
      <c r="A24" s="106">
        <v>1.2</v>
      </c>
      <c r="B24" s="129" t="s">
        <v>207</v>
      </c>
      <c r="C24" s="129"/>
      <c r="D24" s="129"/>
      <c r="E24" s="114">
        <f t="shared" si="2"/>
        <v>1</v>
      </c>
      <c r="F24" s="114">
        <v>0</v>
      </c>
      <c r="G24" s="114">
        <v>1</v>
      </c>
      <c r="H24" s="114"/>
      <c r="I24" s="114"/>
      <c r="J24" s="114">
        <f t="shared" si="1"/>
        <v>4</v>
      </c>
      <c r="K24" s="114">
        <v>3</v>
      </c>
      <c r="L24" s="114">
        <v>0</v>
      </c>
      <c r="M24" s="114">
        <v>1</v>
      </c>
      <c r="N24" s="114">
        <f t="shared" si="3"/>
        <v>2</v>
      </c>
      <c r="O24" s="114">
        <v>1</v>
      </c>
      <c r="P24" s="114">
        <v>0</v>
      </c>
      <c r="Q24" s="114">
        <v>0</v>
      </c>
      <c r="R24" s="114">
        <v>0</v>
      </c>
      <c r="S24" s="114">
        <f t="shared" si="7"/>
        <v>1</v>
      </c>
      <c r="T24" s="114">
        <v>1</v>
      </c>
      <c r="U24" s="114">
        <v>0</v>
      </c>
      <c r="V24" s="114">
        <v>0</v>
      </c>
      <c r="W24" s="114">
        <v>0</v>
      </c>
      <c r="X24" s="113">
        <f t="shared" si="4"/>
        <v>2</v>
      </c>
      <c r="Y24" s="107">
        <v>0</v>
      </c>
      <c r="Z24" s="107">
        <v>0</v>
      </c>
      <c r="AA24" s="107">
        <v>2</v>
      </c>
      <c r="AB24" s="107">
        <v>0</v>
      </c>
      <c r="AC24" s="114">
        <v>1</v>
      </c>
      <c r="AD24" s="107">
        <v>0</v>
      </c>
      <c r="AE24" s="107">
        <f t="shared" si="5"/>
        <v>1</v>
      </c>
      <c r="AF24" s="107">
        <v>0</v>
      </c>
      <c r="AG24" s="108">
        <v>0</v>
      </c>
      <c r="AH24" s="107">
        <f t="shared" si="6"/>
        <v>0</v>
      </c>
    </row>
    <row r="25" spans="1:34" s="5" customFormat="1" ht="25.5" customHeight="1" x14ac:dyDescent="0.25">
      <c r="A25" s="109" t="s">
        <v>206</v>
      </c>
      <c r="B25" s="129" t="s">
        <v>205</v>
      </c>
      <c r="C25" s="129"/>
      <c r="D25" s="129"/>
      <c r="E25" s="114">
        <f t="shared" si="2"/>
        <v>1</v>
      </c>
      <c r="F25" s="114">
        <v>0</v>
      </c>
      <c r="G25" s="114">
        <v>1</v>
      </c>
      <c r="H25" s="114"/>
      <c r="I25" s="114"/>
      <c r="J25" s="114">
        <f t="shared" si="1"/>
        <v>0</v>
      </c>
      <c r="K25" s="114">
        <v>0</v>
      </c>
      <c r="L25" s="114">
        <v>0</v>
      </c>
      <c r="M25" s="114">
        <v>0</v>
      </c>
      <c r="N25" s="114">
        <f t="shared" si="3"/>
        <v>1</v>
      </c>
      <c r="O25" s="114">
        <v>0</v>
      </c>
      <c r="P25" s="114">
        <v>1</v>
      </c>
      <c r="Q25" s="114">
        <v>0</v>
      </c>
      <c r="R25" s="114">
        <v>0</v>
      </c>
      <c r="S25" s="114">
        <f t="shared" si="7"/>
        <v>0</v>
      </c>
      <c r="T25" s="114">
        <v>0</v>
      </c>
      <c r="U25" s="114">
        <v>0</v>
      </c>
      <c r="V25" s="114">
        <v>0</v>
      </c>
      <c r="W25" s="114">
        <v>0</v>
      </c>
      <c r="X25" s="113">
        <f t="shared" si="4"/>
        <v>1</v>
      </c>
      <c r="Y25" s="107">
        <v>0</v>
      </c>
      <c r="Z25" s="107">
        <v>0</v>
      </c>
      <c r="AA25" s="107">
        <v>0</v>
      </c>
      <c r="AB25" s="107">
        <v>0</v>
      </c>
      <c r="AC25" s="114">
        <v>0</v>
      </c>
      <c r="AD25" s="107">
        <v>0</v>
      </c>
      <c r="AE25" s="107">
        <f t="shared" si="5"/>
        <v>0</v>
      </c>
      <c r="AF25" s="107">
        <v>0</v>
      </c>
      <c r="AG25" s="108">
        <v>0</v>
      </c>
      <c r="AH25" s="107">
        <f t="shared" si="6"/>
        <v>0</v>
      </c>
    </row>
    <row r="26" spans="1:34" s="5" customFormat="1" ht="27.75" customHeight="1" x14ac:dyDescent="0.25">
      <c r="A26" s="109" t="s">
        <v>204</v>
      </c>
      <c r="B26" s="175" t="s">
        <v>203</v>
      </c>
      <c r="C26" s="176"/>
      <c r="D26" s="177"/>
      <c r="E26" s="114">
        <f t="shared" si="2"/>
        <v>0</v>
      </c>
      <c r="F26" s="114">
        <v>0</v>
      </c>
      <c r="G26" s="114">
        <v>0</v>
      </c>
      <c r="H26" s="114"/>
      <c r="I26" s="114"/>
      <c r="J26" s="114">
        <f t="shared" si="1"/>
        <v>1</v>
      </c>
      <c r="K26" s="114">
        <v>1</v>
      </c>
      <c r="L26" s="114">
        <v>0</v>
      </c>
      <c r="M26" s="114">
        <v>0</v>
      </c>
      <c r="N26" s="114">
        <f t="shared" si="3"/>
        <v>1</v>
      </c>
      <c r="O26" s="114">
        <v>0</v>
      </c>
      <c r="P26" s="114">
        <v>1</v>
      </c>
      <c r="Q26" s="114">
        <v>0</v>
      </c>
      <c r="R26" s="114">
        <v>0</v>
      </c>
      <c r="S26" s="114">
        <f t="shared" si="7"/>
        <v>0</v>
      </c>
      <c r="T26" s="114">
        <v>0</v>
      </c>
      <c r="U26" s="114">
        <v>0</v>
      </c>
      <c r="V26" s="114">
        <v>0</v>
      </c>
      <c r="W26" s="114">
        <v>0</v>
      </c>
      <c r="X26" s="113">
        <f t="shared" si="4"/>
        <v>1</v>
      </c>
      <c r="Y26" s="107">
        <v>0</v>
      </c>
      <c r="Z26" s="107">
        <v>0</v>
      </c>
      <c r="AA26" s="107">
        <v>0</v>
      </c>
      <c r="AB26" s="107">
        <v>0</v>
      </c>
      <c r="AC26" s="114">
        <v>0</v>
      </c>
      <c r="AD26" s="107">
        <v>0</v>
      </c>
      <c r="AE26" s="107">
        <f t="shared" si="5"/>
        <v>0</v>
      </c>
      <c r="AF26" s="107">
        <v>0</v>
      </c>
      <c r="AG26" s="108">
        <v>0</v>
      </c>
      <c r="AH26" s="107">
        <f t="shared" si="6"/>
        <v>0</v>
      </c>
    </row>
    <row r="27" spans="1:34" s="5" customFormat="1" ht="27.75" customHeight="1" x14ac:dyDescent="0.25">
      <c r="A27" s="109" t="s">
        <v>202</v>
      </c>
      <c r="B27" s="175" t="s">
        <v>201</v>
      </c>
      <c r="C27" s="176"/>
      <c r="D27" s="177"/>
      <c r="E27" s="114">
        <f t="shared" si="2"/>
        <v>0</v>
      </c>
      <c r="F27" s="114">
        <v>0</v>
      </c>
      <c r="G27" s="114">
        <v>0</v>
      </c>
      <c r="H27" s="114"/>
      <c r="I27" s="114"/>
      <c r="J27" s="114">
        <f t="shared" si="1"/>
        <v>0</v>
      </c>
      <c r="K27" s="114">
        <v>0</v>
      </c>
      <c r="L27" s="114">
        <v>0</v>
      </c>
      <c r="M27" s="114">
        <v>0</v>
      </c>
      <c r="N27" s="114">
        <f t="shared" si="3"/>
        <v>0</v>
      </c>
      <c r="O27" s="114">
        <v>0</v>
      </c>
      <c r="P27" s="114">
        <v>0</v>
      </c>
      <c r="Q27" s="114">
        <v>0</v>
      </c>
      <c r="R27" s="114">
        <v>0</v>
      </c>
      <c r="S27" s="114">
        <f t="shared" si="7"/>
        <v>0</v>
      </c>
      <c r="T27" s="114">
        <v>0</v>
      </c>
      <c r="U27" s="114">
        <v>0</v>
      </c>
      <c r="V27" s="114">
        <v>0</v>
      </c>
      <c r="W27" s="114">
        <v>0</v>
      </c>
      <c r="X27" s="113">
        <f t="shared" si="4"/>
        <v>0</v>
      </c>
      <c r="Y27" s="107">
        <v>0</v>
      </c>
      <c r="Z27" s="107">
        <v>0</v>
      </c>
      <c r="AA27" s="107">
        <v>0</v>
      </c>
      <c r="AB27" s="107">
        <v>0</v>
      </c>
      <c r="AC27" s="114">
        <v>0</v>
      </c>
      <c r="AD27" s="107">
        <v>0</v>
      </c>
      <c r="AE27" s="107">
        <f t="shared" si="5"/>
        <v>0</v>
      </c>
      <c r="AF27" s="107">
        <v>0</v>
      </c>
      <c r="AG27" s="108">
        <v>0</v>
      </c>
      <c r="AH27" s="107">
        <f t="shared" si="6"/>
        <v>0</v>
      </c>
    </row>
    <row r="28" spans="1:34" s="5" customFormat="1" ht="27.75" customHeight="1" x14ac:dyDescent="0.25">
      <c r="A28" s="109" t="s">
        <v>200</v>
      </c>
      <c r="B28" s="129" t="s">
        <v>199</v>
      </c>
      <c r="C28" s="129"/>
      <c r="D28" s="129"/>
      <c r="E28" s="114">
        <f t="shared" si="2"/>
        <v>0</v>
      </c>
      <c r="F28" s="114">
        <v>0</v>
      </c>
      <c r="G28" s="114">
        <v>0</v>
      </c>
      <c r="H28" s="114"/>
      <c r="I28" s="114"/>
      <c r="J28" s="114">
        <f t="shared" si="1"/>
        <v>0</v>
      </c>
      <c r="K28" s="114">
        <v>0</v>
      </c>
      <c r="L28" s="114">
        <v>0</v>
      </c>
      <c r="M28" s="114">
        <v>0</v>
      </c>
      <c r="N28" s="114">
        <f t="shared" si="3"/>
        <v>0</v>
      </c>
      <c r="O28" s="114">
        <v>0</v>
      </c>
      <c r="P28" s="114">
        <v>0</v>
      </c>
      <c r="Q28" s="114">
        <v>0</v>
      </c>
      <c r="R28" s="114">
        <v>0</v>
      </c>
      <c r="S28" s="114">
        <f t="shared" si="7"/>
        <v>0</v>
      </c>
      <c r="T28" s="114">
        <v>0</v>
      </c>
      <c r="U28" s="114">
        <v>0</v>
      </c>
      <c r="V28" s="114">
        <v>0</v>
      </c>
      <c r="W28" s="114">
        <v>0</v>
      </c>
      <c r="X28" s="113">
        <f t="shared" si="4"/>
        <v>0</v>
      </c>
      <c r="Y28" s="107">
        <v>0</v>
      </c>
      <c r="Z28" s="107">
        <v>0</v>
      </c>
      <c r="AA28" s="107">
        <v>0</v>
      </c>
      <c r="AB28" s="107">
        <v>0</v>
      </c>
      <c r="AC28" s="114">
        <v>0</v>
      </c>
      <c r="AD28" s="107">
        <v>0</v>
      </c>
      <c r="AE28" s="107">
        <f t="shared" si="5"/>
        <v>0</v>
      </c>
      <c r="AF28" s="107">
        <v>0</v>
      </c>
      <c r="AG28" s="108">
        <v>0</v>
      </c>
      <c r="AH28" s="107">
        <f t="shared" si="6"/>
        <v>0</v>
      </c>
    </row>
    <row r="29" spans="1:34" s="5" customFormat="1" ht="32.25" customHeight="1" x14ac:dyDescent="0.25">
      <c r="A29" s="109" t="s">
        <v>198</v>
      </c>
      <c r="B29" s="129" t="s">
        <v>197</v>
      </c>
      <c r="C29" s="129"/>
      <c r="D29" s="129"/>
      <c r="E29" s="114">
        <f t="shared" si="2"/>
        <v>1</v>
      </c>
      <c r="F29" s="114">
        <v>0</v>
      </c>
      <c r="G29" s="114">
        <v>1</v>
      </c>
      <c r="H29" s="114"/>
      <c r="I29" s="114"/>
      <c r="J29" s="114">
        <f t="shared" si="1"/>
        <v>0</v>
      </c>
      <c r="K29" s="114">
        <v>0</v>
      </c>
      <c r="L29" s="114">
        <v>0</v>
      </c>
      <c r="M29" s="114">
        <v>0</v>
      </c>
      <c r="N29" s="114">
        <f t="shared" si="3"/>
        <v>0</v>
      </c>
      <c r="O29" s="114">
        <v>0</v>
      </c>
      <c r="P29" s="114">
        <v>0</v>
      </c>
      <c r="Q29" s="114">
        <v>0</v>
      </c>
      <c r="R29" s="114">
        <v>0</v>
      </c>
      <c r="S29" s="114">
        <f t="shared" si="7"/>
        <v>0</v>
      </c>
      <c r="T29" s="114">
        <v>0</v>
      </c>
      <c r="U29" s="114">
        <v>0</v>
      </c>
      <c r="V29" s="114">
        <v>0</v>
      </c>
      <c r="W29" s="114">
        <v>0</v>
      </c>
      <c r="X29" s="113">
        <f t="shared" si="4"/>
        <v>0</v>
      </c>
      <c r="Y29" s="107">
        <v>0</v>
      </c>
      <c r="Z29" s="107">
        <v>0</v>
      </c>
      <c r="AA29" s="107">
        <v>1</v>
      </c>
      <c r="AB29" s="107">
        <v>0</v>
      </c>
      <c r="AC29" s="114">
        <v>0</v>
      </c>
      <c r="AD29" s="107">
        <v>0</v>
      </c>
      <c r="AE29" s="107">
        <f t="shared" si="5"/>
        <v>0</v>
      </c>
      <c r="AF29" s="107">
        <v>0</v>
      </c>
      <c r="AG29" s="108">
        <v>0</v>
      </c>
      <c r="AH29" s="107">
        <f t="shared" si="6"/>
        <v>0</v>
      </c>
    </row>
    <row r="30" spans="1:34" s="5" customFormat="1" ht="39.75" customHeight="1" x14ac:dyDescent="0.25">
      <c r="A30" s="109" t="s">
        <v>196</v>
      </c>
      <c r="B30" s="175" t="s">
        <v>195</v>
      </c>
      <c r="C30" s="176"/>
      <c r="D30" s="177"/>
      <c r="E30" s="114">
        <f t="shared" si="2"/>
        <v>0</v>
      </c>
      <c r="F30" s="114">
        <v>0</v>
      </c>
      <c r="G30" s="114">
        <v>0</v>
      </c>
      <c r="H30" s="114"/>
      <c r="I30" s="114"/>
      <c r="J30" s="114">
        <f t="shared" si="1"/>
        <v>2</v>
      </c>
      <c r="K30" s="114">
        <v>1</v>
      </c>
      <c r="L30" s="114">
        <v>1</v>
      </c>
      <c r="M30" s="114"/>
      <c r="N30" s="114">
        <f t="shared" si="3"/>
        <v>0</v>
      </c>
      <c r="O30" s="114">
        <v>0</v>
      </c>
      <c r="P30" s="114">
        <v>0</v>
      </c>
      <c r="Q30" s="114">
        <v>0</v>
      </c>
      <c r="R30" s="114">
        <v>0</v>
      </c>
      <c r="S30" s="114">
        <f t="shared" si="7"/>
        <v>0</v>
      </c>
      <c r="T30" s="114">
        <v>0</v>
      </c>
      <c r="U30" s="114">
        <v>0</v>
      </c>
      <c r="V30" s="114">
        <v>0</v>
      </c>
      <c r="W30" s="114">
        <v>0</v>
      </c>
      <c r="X30" s="113">
        <f t="shared" si="4"/>
        <v>0</v>
      </c>
      <c r="Y30" s="107">
        <v>0</v>
      </c>
      <c r="Z30" s="107">
        <v>0</v>
      </c>
      <c r="AA30" s="107">
        <v>1</v>
      </c>
      <c r="AB30" s="107">
        <v>0</v>
      </c>
      <c r="AC30" s="114">
        <v>0</v>
      </c>
      <c r="AD30" s="107">
        <v>0</v>
      </c>
      <c r="AE30" s="107">
        <f t="shared" si="5"/>
        <v>0</v>
      </c>
      <c r="AF30" s="107">
        <v>0</v>
      </c>
      <c r="AG30" s="108">
        <v>0</v>
      </c>
      <c r="AH30" s="107">
        <f t="shared" si="6"/>
        <v>0</v>
      </c>
    </row>
    <row r="31" spans="1:34" s="5" customFormat="1" ht="27.75" customHeight="1" x14ac:dyDescent="0.25">
      <c r="A31" s="109" t="s">
        <v>194</v>
      </c>
      <c r="B31" s="175" t="s">
        <v>193</v>
      </c>
      <c r="C31" s="176"/>
      <c r="D31" s="177"/>
      <c r="E31" s="114">
        <f t="shared" si="2"/>
        <v>19</v>
      </c>
      <c r="F31" s="114">
        <v>6</v>
      </c>
      <c r="G31" s="114">
        <v>13</v>
      </c>
      <c r="H31" s="114"/>
      <c r="I31" s="114"/>
      <c r="J31" s="114">
        <f t="shared" si="1"/>
        <v>8</v>
      </c>
      <c r="K31" s="114">
        <v>7</v>
      </c>
      <c r="L31" s="114">
        <v>1</v>
      </c>
      <c r="M31" s="114"/>
      <c r="N31" s="114">
        <f t="shared" si="3"/>
        <v>5</v>
      </c>
      <c r="O31" s="114">
        <v>3</v>
      </c>
      <c r="P31" s="114">
        <v>0</v>
      </c>
      <c r="Q31" s="114">
        <v>0</v>
      </c>
      <c r="R31" s="114">
        <v>0</v>
      </c>
      <c r="S31" s="114">
        <f t="shared" si="7"/>
        <v>2</v>
      </c>
      <c r="T31" s="114">
        <v>0</v>
      </c>
      <c r="U31" s="114">
        <v>2</v>
      </c>
      <c r="V31" s="114">
        <v>0</v>
      </c>
      <c r="W31" s="114">
        <v>2</v>
      </c>
      <c r="X31" s="113">
        <f t="shared" si="4"/>
        <v>7</v>
      </c>
      <c r="Y31" s="107">
        <v>0</v>
      </c>
      <c r="Z31" s="107">
        <v>4</v>
      </c>
      <c r="AA31" s="107">
        <v>19</v>
      </c>
      <c r="AB31" s="107">
        <v>10</v>
      </c>
      <c r="AC31" s="114">
        <v>1</v>
      </c>
      <c r="AD31" s="107">
        <v>1</v>
      </c>
      <c r="AE31" s="107">
        <f t="shared" si="5"/>
        <v>2</v>
      </c>
      <c r="AF31" s="107">
        <v>0</v>
      </c>
      <c r="AG31" s="108">
        <v>1</v>
      </c>
      <c r="AH31" s="107">
        <f t="shared" si="6"/>
        <v>1</v>
      </c>
    </row>
    <row r="32" spans="1:34" s="5" customFormat="1" ht="27.75" customHeight="1" x14ac:dyDescent="0.25">
      <c r="A32" s="109" t="s">
        <v>192</v>
      </c>
      <c r="B32" s="175" t="s">
        <v>191</v>
      </c>
      <c r="C32" s="176"/>
      <c r="D32" s="177"/>
      <c r="E32" s="114">
        <f t="shared" si="2"/>
        <v>19</v>
      </c>
      <c r="F32" s="114">
        <v>10</v>
      </c>
      <c r="G32" s="114">
        <v>9</v>
      </c>
      <c r="H32" s="114"/>
      <c r="I32" s="114"/>
      <c r="J32" s="114">
        <f t="shared" si="1"/>
        <v>16</v>
      </c>
      <c r="K32" s="114">
        <v>13</v>
      </c>
      <c r="L32" s="114">
        <v>3</v>
      </c>
      <c r="M32" s="114"/>
      <c r="N32" s="114">
        <v>5</v>
      </c>
      <c r="O32" s="114"/>
      <c r="P32" s="114">
        <v>0</v>
      </c>
      <c r="Q32" s="114">
        <v>2</v>
      </c>
      <c r="R32" s="114">
        <v>0</v>
      </c>
      <c r="S32" s="114">
        <f t="shared" si="7"/>
        <v>3</v>
      </c>
      <c r="T32" s="114">
        <v>0</v>
      </c>
      <c r="U32" s="114">
        <v>3</v>
      </c>
      <c r="V32" s="114">
        <v>0</v>
      </c>
      <c r="W32" s="114">
        <v>0</v>
      </c>
      <c r="X32" s="113">
        <f t="shared" si="4"/>
        <v>5</v>
      </c>
      <c r="Y32" s="107">
        <v>0</v>
      </c>
      <c r="Z32" s="107">
        <v>3</v>
      </c>
      <c r="AA32" s="107">
        <v>27</v>
      </c>
      <c r="AB32" s="107">
        <v>6</v>
      </c>
      <c r="AC32" s="114">
        <v>2</v>
      </c>
      <c r="AD32" s="107">
        <v>0</v>
      </c>
      <c r="AE32" s="107">
        <f t="shared" si="5"/>
        <v>2</v>
      </c>
      <c r="AF32" s="107">
        <v>1</v>
      </c>
      <c r="AG32" s="108">
        <v>0</v>
      </c>
      <c r="AH32" s="107">
        <f t="shared" si="6"/>
        <v>1</v>
      </c>
    </row>
    <row r="33" spans="1:34" s="5" customFormat="1" ht="27.75" customHeight="1" x14ac:dyDescent="0.25">
      <c r="A33" s="109" t="s">
        <v>190</v>
      </c>
      <c r="B33" s="176" t="s">
        <v>189</v>
      </c>
      <c r="C33" s="176"/>
      <c r="D33" s="176"/>
      <c r="E33" s="114">
        <f t="shared" si="2"/>
        <v>0</v>
      </c>
      <c r="F33" s="114">
        <v>0</v>
      </c>
      <c r="G33" s="114">
        <v>0</v>
      </c>
      <c r="H33" s="114"/>
      <c r="I33" s="114"/>
      <c r="J33" s="114">
        <f t="shared" si="1"/>
        <v>0</v>
      </c>
      <c r="K33" s="114"/>
      <c r="L33" s="114"/>
      <c r="M33" s="114"/>
      <c r="N33" s="114">
        <f t="shared" si="3"/>
        <v>0</v>
      </c>
      <c r="O33" s="114">
        <v>0</v>
      </c>
      <c r="P33" s="114">
        <v>0</v>
      </c>
      <c r="Q33" s="114">
        <v>0</v>
      </c>
      <c r="R33" s="114">
        <v>0</v>
      </c>
      <c r="S33" s="114">
        <f t="shared" si="7"/>
        <v>0</v>
      </c>
      <c r="T33" s="114">
        <v>0</v>
      </c>
      <c r="U33" s="114">
        <v>0</v>
      </c>
      <c r="V33" s="114">
        <v>0</v>
      </c>
      <c r="W33" s="114">
        <v>0</v>
      </c>
      <c r="X33" s="113">
        <f t="shared" si="4"/>
        <v>0</v>
      </c>
      <c r="Y33" s="107">
        <v>0</v>
      </c>
      <c r="Z33" s="107">
        <v>0</v>
      </c>
      <c r="AA33" s="107">
        <v>0</v>
      </c>
      <c r="AB33" s="107">
        <v>0</v>
      </c>
      <c r="AC33" s="114">
        <v>0</v>
      </c>
      <c r="AD33" s="107">
        <v>0</v>
      </c>
      <c r="AE33" s="107">
        <f t="shared" si="5"/>
        <v>0</v>
      </c>
      <c r="AF33" s="107">
        <v>0</v>
      </c>
      <c r="AG33" s="108"/>
      <c r="AH33" s="107">
        <f t="shared" si="6"/>
        <v>0</v>
      </c>
    </row>
    <row r="34" spans="1:34" s="5" customFormat="1" ht="27.75" customHeight="1" x14ac:dyDescent="0.25">
      <c r="A34" s="109" t="s">
        <v>188</v>
      </c>
      <c r="B34" s="175" t="s">
        <v>187</v>
      </c>
      <c r="C34" s="176"/>
      <c r="D34" s="177"/>
      <c r="E34" s="114">
        <f t="shared" si="2"/>
        <v>5</v>
      </c>
      <c r="F34" s="114">
        <v>0</v>
      </c>
      <c r="G34" s="114">
        <v>5</v>
      </c>
      <c r="H34" s="114"/>
      <c r="I34" s="114"/>
      <c r="J34" s="114">
        <f t="shared" si="1"/>
        <v>3</v>
      </c>
      <c r="K34" s="114">
        <v>2</v>
      </c>
      <c r="L34" s="114">
        <v>1</v>
      </c>
      <c r="M34" s="114"/>
      <c r="N34" s="114">
        <f t="shared" si="3"/>
        <v>4</v>
      </c>
      <c r="O34" s="114">
        <v>2</v>
      </c>
      <c r="P34" s="114">
        <v>0</v>
      </c>
      <c r="Q34" s="114">
        <v>2</v>
      </c>
      <c r="R34" s="114">
        <v>0</v>
      </c>
      <c r="S34" s="114">
        <f t="shared" si="7"/>
        <v>0</v>
      </c>
      <c r="T34" s="114">
        <v>0</v>
      </c>
      <c r="U34" s="114">
        <v>0</v>
      </c>
      <c r="V34" s="114">
        <v>0</v>
      </c>
      <c r="W34" s="114">
        <v>0</v>
      </c>
      <c r="X34" s="113">
        <f t="shared" si="4"/>
        <v>4</v>
      </c>
      <c r="Y34" s="107">
        <v>0</v>
      </c>
      <c r="Z34" s="107">
        <v>1</v>
      </c>
      <c r="AA34" s="107">
        <v>3</v>
      </c>
      <c r="AB34" s="107">
        <v>1</v>
      </c>
      <c r="AC34" s="114">
        <v>3</v>
      </c>
      <c r="AD34" s="107">
        <v>0</v>
      </c>
      <c r="AE34" s="107">
        <f t="shared" si="5"/>
        <v>3</v>
      </c>
      <c r="AF34" s="107">
        <v>0</v>
      </c>
      <c r="AG34" s="108">
        <v>0</v>
      </c>
      <c r="AH34" s="107">
        <f t="shared" si="6"/>
        <v>0</v>
      </c>
    </row>
    <row r="35" spans="1:34" s="5" customFormat="1" ht="27.75" customHeight="1" x14ac:dyDescent="0.25">
      <c r="A35" s="109" t="s">
        <v>186</v>
      </c>
      <c r="B35" s="129" t="s">
        <v>185</v>
      </c>
      <c r="C35" s="129"/>
      <c r="D35" s="129"/>
      <c r="E35" s="114">
        <f t="shared" si="2"/>
        <v>112</v>
      </c>
      <c r="F35" s="114">
        <v>62</v>
      </c>
      <c r="G35" s="114">
        <v>50</v>
      </c>
      <c r="H35" s="114"/>
      <c r="I35" s="114"/>
      <c r="J35" s="114">
        <v>77</v>
      </c>
      <c r="K35" s="114">
        <v>62</v>
      </c>
      <c r="L35" s="114">
        <v>14</v>
      </c>
      <c r="M35" s="114"/>
      <c r="N35" s="114">
        <f t="shared" si="3"/>
        <v>28</v>
      </c>
      <c r="O35" s="114">
        <v>18</v>
      </c>
      <c r="P35" s="114">
        <v>0</v>
      </c>
      <c r="Q35" s="114">
        <v>5</v>
      </c>
      <c r="R35" s="114">
        <v>0</v>
      </c>
      <c r="S35" s="114">
        <f t="shared" si="7"/>
        <v>5</v>
      </c>
      <c r="T35" s="114">
        <v>1</v>
      </c>
      <c r="U35" s="114">
        <v>3</v>
      </c>
      <c r="V35" s="114">
        <v>1</v>
      </c>
      <c r="W35" s="114">
        <v>2</v>
      </c>
      <c r="X35" s="113">
        <f t="shared" si="4"/>
        <v>30</v>
      </c>
      <c r="Y35" s="107">
        <v>0</v>
      </c>
      <c r="Z35" s="107">
        <v>13</v>
      </c>
      <c r="AA35" s="107">
        <v>144</v>
      </c>
      <c r="AB35" s="107">
        <v>27</v>
      </c>
      <c r="AC35" s="114">
        <v>5</v>
      </c>
      <c r="AD35" s="107">
        <v>0</v>
      </c>
      <c r="AE35" s="107">
        <f t="shared" si="5"/>
        <v>5</v>
      </c>
      <c r="AF35" s="107">
        <v>1</v>
      </c>
      <c r="AG35" s="108">
        <v>0</v>
      </c>
      <c r="AH35" s="107">
        <f t="shared" si="6"/>
        <v>1</v>
      </c>
    </row>
    <row r="36" spans="1:34" s="5" customFormat="1" ht="27.75" customHeight="1" x14ac:dyDescent="0.25">
      <c r="A36" s="109" t="s">
        <v>184</v>
      </c>
      <c r="B36" s="176" t="s">
        <v>183</v>
      </c>
      <c r="C36" s="176"/>
      <c r="D36" s="176"/>
      <c r="E36" s="114">
        <f t="shared" si="2"/>
        <v>58</v>
      </c>
      <c r="F36" s="114">
        <v>30</v>
      </c>
      <c r="G36" s="114">
        <v>28</v>
      </c>
      <c r="H36" s="114"/>
      <c r="I36" s="114"/>
      <c r="J36" s="114">
        <f t="shared" si="1"/>
        <v>75</v>
      </c>
      <c r="K36" s="114">
        <v>64</v>
      </c>
      <c r="L36" s="114">
        <v>11</v>
      </c>
      <c r="M36" s="114"/>
      <c r="N36" s="114">
        <f t="shared" si="3"/>
        <v>16</v>
      </c>
      <c r="O36" s="114">
        <v>6</v>
      </c>
      <c r="P36" s="114">
        <v>0</v>
      </c>
      <c r="Q36" s="114">
        <v>2</v>
      </c>
      <c r="R36" s="114">
        <v>0</v>
      </c>
      <c r="S36" s="114">
        <f t="shared" si="7"/>
        <v>8</v>
      </c>
      <c r="T36" s="114">
        <v>0</v>
      </c>
      <c r="U36" s="114">
        <v>8</v>
      </c>
      <c r="V36" s="114">
        <v>0</v>
      </c>
      <c r="W36" s="114">
        <v>5</v>
      </c>
      <c r="X36" s="113">
        <f t="shared" si="4"/>
        <v>21</v>
      </c>
      <c r="Y36" s="107">
        <v>0</v>
      </c>
      <c r="Z36" s="107">
        <v>3</v>
      </c>
      <c r="AA36" s="107">
        <v>101</v>
      </c>
      <c r="AB36" s="107">
        <v>12</v>
      </c>
      <c r="AC36" s="114">
        <v>1</v>
      </c>
      <c r="AD36" s="107">
        <v>6</v>
      </c>
      <c r="AE36" s="107">
        <f t="shared" si="5"/>
        <v>7</v>
      </c>
      <c r="AF36" s="107">
        <v>3</v>
      </c>
      <c r="AG36" s="108"/>
      <c r="AH36" s="107">
        <f t="shared" si="6"/>
        <v>3</v>
      </c>
    </row>
    <row r="37" spans="1:34" s="5" customFormat="1" ht="51" customHeight="1" x14ac:dyDescent="0.25">
      <c r="A37" s="109" t="s">
        <v>182</v>
      </c>
      <c r="B37" s="175" t="s">
        <v>181</v>
      </c>
      <c r="C37" s="176"/>
      <c r="D37" s="176"/>
      <c r="E37" s="114">
        <f t="shared" si="2"/>
        <v>3</v>
      </c>
      <c r="F37" s="114">
        <v>2</v>
      </c>
      <c r="G37" s="114">
        <v>1</v>
      </c>
      <c r="H37" s="114"/>
      <c r="I37" s="114"/>
      <c r="J37" s="114">
        <v>4</v>
      </c>
      <c r="K37" s="114">
        <v>4</v>
      </c>
      <c r="L37" s="114"/>
      <c r="M37" s="114"/>
      <c r="N37" s="114">
        <f t="shared" si="3"/>
        <v>0</v>
      </c>
      <c r="O37" s="114">
        <v>0</v>
      </c>
      <c r="P37" s="114">
        <v>0</v>
      </c>
      <c r="Q37" s="114">
        <v>0</v>
      </c>
      <c r="R37" s="114">
        <v>0</v>
      </c>
      <c r="S37" s="114">
        <f t="shared" si="7"/>
        <v>0</v>
      </c>
      <c r="T37" s="114">
        <v>0</v>
      </c>
      <c r="U37" s="114">
        <v>0</v>
      </c>
      <c r="V37" s="114">
        <v>0</v>
      </c>
      <c r="W37" s="114">
        <v>0</v>
      </c>
      <c r="X37" s="113">
        <f t="shared" si="4"/>
        <v>0</v>
      </c>
      <c r="Y37" s="107">
        <v>0</v>
      </c>
      <c r="Z37" s="107">
        <v>0</v>
      </c>
      <c r="AA37" s="107">
        <v>7</v>
      </c>
      <c r="AB37" s="107">
        <v>0</v>
      </c>
      <c r="AC37" s="114">
        <v>0</v>
      </c>
      <c r="AD37" s="107">
        <v>0</v>
      </c>
      <c r="AE37" s="107">
        <f t="shared" si="5"/>
        <v>0</v>
      </c>
      <c r="AF37" s="107">
        <v>0</v>
      </c>
      <c r="AG37" s="108"/>
      <c r="AH37" s="107">
        <f t="shared" si="6"/>
        <v>0</v>
      </c>
    </row>
    <row r="38" spans="1:34" s="5" customFormat="1" ht="49.5" customHeight="1" x14ac:dyDescent="0.25">
      <c r="A38" s="109" t="s">
        <v>180</v>
      </c>
      <c r="B38" s="129" t="s">
        <v>1</v>
      </c>
      <c r="C38" s="129"/>
      <c r="D38" s="129"/>
      <c r="E38" s="114">
        <f t="shared" si="2"/>
        <v>48</v>
      </c>
      <c r="F38" s="114">
        <v>14</v>
      </c>
      <c r="G38" s="114">
        <v>34</v>
      </c>
      <c r="H38" s="114"/>
      <c r="I38" s="114"/>
      <c r="J38" s="114">
        <v>48</v>
      </c>
      <c r="K38" s="114">
        <v>32</v>
      </c>
      <c r="L38" s="114">
        <v>11</v>
      </c>
      <c r="M38" s="114">
        <v>5</v>
      </c>
      <c r="N38" s="114">
        <f t="shared" si="3"/>
        <v>25</v>
      </c>
      <c r="O38" s="114">
        <v>10</v>
      </c>
      <c r="P38" s="114">
        <v>2</v>
      </c>
      <c r="Q38" s="114">
        <v>6</v>
      </c>
      <c r="R38" s="114">
        <v>0</v>
      </c>
      <c r="S38" s="114">
        <f t="shared" si="7"/>
        <v>7</v>
      </c>
      <c r="T38" s="114">
        <v>3</v>
      </c>
      <c r="U38" s="114">
        <v>4</v>
      </c>
      <c r="V38" s="114">
        <v>0</v>
      </c>
      <c r="W38" s="114">
        <v>3</v>
      </c>
      <c r="X38" s="113">
        <f t="shared" si="4"/>
        <v>28</v>
      </c>
      <c r="Y38" s="107">
        <v>0</v>
      </c>
      <c r="Z38" s="107">
        <v>4</v>
      </c>
      <c r="AA38" s="107">
        <v>52</v>
      </c>
      <c r="AB38" s="107">
        <v>9</v>
      </c>
      <c r="AC38" s="114">
        <v>5</v>
      </c>
      <c r="AD38" s="107">
        <v>1</v>
      </c>
      <c r="AE38" s="107">
        <f t="shared" si="5"/>
        <v>6</v>
      </c>
      <c r="AF38" s="107">
        <v>0</v>
      </c>
      <c r="AG38" s="108">
        <v>0</v>
      </c>
      <c r="AH38" s="107">
        <f t="shared" si="6"/>
        <v>0</v>
      </c>
    </row>
    <row r="39" spans="1:34" s="72" customFormat="1" ht="58.5" customHeight="1" x14ac:dyDescent="0.25">
      <c r="A39" s="109" t="s">
        <v>179</v>
      </c>
      <c r="B39" s="129" t="s">
        <v>178</v>
      </c>
      <c r="C39" s="129"/>
      <c r="D39" s="129"/>
      <c r="E39" s="113">
        <f t="shared" ref="E39:AH39" si="8">SUM(E40:E50)</f>
        <v>36</v>
      </c>
      <c r="F39" s="113">
        <f t="shared" si="8"/>
        <v>8</v>
      </c>
      <c r="G39" s="113">
        <f t="shared" si="8"/>
        <v>28</v>
      </c>
      <c r="H39" s="113">
        <f t="shared" si="8"/>
        <v>0</v>
      </c>
      <c r="I39" s="113">
        <f t="shared" si="8"/>
        <v>0</v>
      </c>
      <c r="J39" s="113">
        <f t="shared" si="8"/>
        <v>57</v>
      </c>
      <c r="K39" s="113">
        <f t="shared" si="8"/>
        <v>48</v>
      </c>
      <c r="L39" s="113">
        <f t="shared" si="8"/>
        <v>6</v>
      </c>
      <c r="M39" s="113">
        <f t="shared" si="8"/>
        <v>3</v>
      </c>
      <c r="N39" s="113">
        <f t="shared" si="8"/>
        <v>20</v>
      </c>
      <c r="O39" s="113">
        <f t="shared" si="8"/>
        <v>9</v>
      </c>
      <c r="P39" s="113">
        <v>1</v>
      </c>
      <c r="Q39" s="113">
        <v>4</v>
      </c>
      <c r="R39" s="113">
        <v>1</v>
      </c>
      <c r="S39" s="113">
        <f t="shared" si="8"/>
        <v>5</v>
      </c>
      <c r="T39" s="113">
        <f t="shared" si="8"/>
        <v>1</v>
      </c>
      <c r="U39" s="113">
        <f t="shared" si="8"/>
        <v>3</v>
      </c>
      <c r="V39" s="113">
        <f t="shared" si="8"/>
        <v>1</v>
      </c>
      <c r="W39" s="113">
        <f t="shared" si="8"/>
        <v>1</v>
      </c>
      <c r="X39" s="113">
        <f t="shared" si="8"/>
        <v>21</v>
      </c>
      <c r="Y39" s="113">
        <f t="shared" si="8"/>
        <v>1</v>
      </c>
      <c r="Z39" s="113">
        <f t="shared" si="8"/>
        <v>0</v>
      </c>
      <c r="AA39" s="113">
        <f t="shared" si="8"/>
        <v>62</v>
      </c>
      <c r="AB39" s="113">
        <f t="shared" si="8"/>
        <v>6</v>
      </c>
      <c r="AC39" s="113">
        <f t="shared" si="8"/>
        <v>6</v>
      </c>
      <c r="AD39" s="113">
        <f t="shared" si="8"/>
        <v>4</v>
      </c>
      <c r="AE39" s="113">
        <f t="shared" si="8"/>
        <v>10</v>
      </c>
      <c r="AF39" s="113">
        <f t="shared" si="8"/>
        <v>2</v>
      </c>
      <c r="AG39" s="113">
        <f t="shared" si="8"/>
        <v>2</v>
      </c>
      <c r="AH39" s="113">
        <f t="shared" si="8"/>
        <v>4</v>
      </c>
    </row>
    <row r="40" spans="1:34" s="5" customFormat="1" ht="58.5" customHeight="1" x14ac:dyDescent="0.25">
      <c r="A40" s="109" t="s">
        <v>248</v>
      </c>
      <c r="B40" s="175" t="s">
        <v>177</v>
      </c>
      <c r="C40" s="176"/>
      <c r="D40" s="176"/>
      <c r="E40" s="114">
        <f t="shared" si="2"/>
        <v>3</v>
      </c>
      <c r="F40" s="114">
        <v>1</v>
      </c>
      <c r="G40" s="114">
        <v>2</v>
      </c>
      <c r="H40" s="114"/>
      <c r="I40" s="114"/>
      <c r="J40" s="114">
        <v>14</v>
      </c>
      <c r="K40" s="114">
        <v>14</v>
      </c>
      <c r="L40" s="114"/>
      <c r="M40" s="114"/>
      <c r="N40" s="114">
        <f t="shared" si="3"/>
        <v>3</v>
      </c>
      <c r="O40" s="114">
        <v>1</v>
      </c>
      <c r="P40" s="114">
        <v>0</v>
      </c>
      <c r="Q40" s="114">
        <v>1</v>
      </c>
      <c r="R40" s="114">
        <v>0</v>
      </c>
      <c r="S40" s="114">
        <f>+T40+U40+V40</f>
        <v>1</v>
      </c>
      <c r="T40" s="114">
        <v>0</v>
      </c>
      <c r="U40" s="114">
        <v>1</v>
      </c>
      <c r="V40" s="114">
        <v>0</v>
      </c>
      <c r="W40" s="114">
        <v>0</v>
      </c>
      <c r="X40" s="113">
        <f t="shared" si="4"/>
        <v>3</v>
      </c>
      <c r="Y40" s="107">
        <v>1</v>
      </c>
      <c r="Z40" s="107">
        <v>0</v>
      </c>
      <c r="AA40" s="107">
        <v>13</v>
      </c>
      <c r="AB40" s="107">
        <v>1</v>
      </c>
      <c r="AC40" s="114">
        <v>1</v>
      </c>
      <c r="AD40" s="107">
        <v>2</v>
      </c>
      <c r="AE40" s="107">
        <f t="shared" si="5"/>
        <v>3</v>
      </c>
      <c r="AF40" s="107"/>
      <c r="AG40" s="108">
        <v>1</v>
      </c>
      <c r="AH40" s="107">
        <f t="shared" si="6"/>
        <v>1</v>
      </c>
    </row>
    <row r="41" spans="1:34" s="5" customFormat="1" ht="31.5" customHeight="1" x14ac:dyDescent="0.25">
      <c r="A41" s="109" t="s">
        <v>176</v>
      </c>
      <c r="B41" s="129" t="s">
        <v>175</v>
      </c>
      <c r="C41" s="129"/>
      <c r="D41" s="129"/>
      <c r="E41" s="114">
        <f t="shared" si="2"/>
        <v>1</v>
      </c>
      <c r="F41" s="114">
        <v>0</v>
      </c>
      <c r="G41" s="114">
        <v>1</v>
      </c>
      <c r="H41" s="114"/>
      <c r="I41" s="114"/>
      <c r="J41" s="114">
        <f t="shared" ref="J41:J49" si="9">+K41+L41+M41</f>
        <v>0</v>
      </c>
      <c r="K41" s="114"/>
      <c r="L41" s="114"/>
      <c r="M41" s="114"/>
      <c r="N41" s="114">
        <f t="shared" si="3"/>
        <v>0</v>
      </c>
      <c r="O41" s="114">
        <v>0</v>
      </c>
      <c r="P41" s="114">
        <v>0</v>
      </c>
      <c r="Q41" s="114">
        <v>0</v>
      </c>
      <c r="R41" s="114">
        <v>0</v>
      </c>
      <c r="S41" s="114">
        <f t="shared" ref="S41:S84" si="10">+T41+U41+V41</f>
        <v>0</v>
      </c>
      <c r="T41" s="114">
        <v>0</v>
      </c>
      <c r="U41" s="114">
        <v>0</v>
      </c>
      <c r="V41" s="114">
        <v>0</v>
      </c>
      <c r="W41" s="114">
        <v>0</v>
      </c>
      <c r="X41" s="113">
        <f t="shared" si="4"/>
        <v>0</v>
      </c>
      <c r="Y41" s="107">
        <v>0</v>
      </c>
      <c r="Z41" s="107">
        <v>0</v>
      </c>
      <c r="AA41" s="107">
        <v>1</v>
      </c>
      <c r="AB41" s="107">
        <v>0</v>
      </c>
      <c r="AC41" s="114">
        <v>0</v>
      </c>
      <c r="AD41" s="107">
        <v>0</v>
      </c>
      <c r="AE41" s="107">
        <f t="shared" si="5"/>
        <v>0</v>
      </c>
      <c r="AF41" s="107">
        <v>1</v>
      </c>
      <c r="AG41" s="108">
        <v>0</v>
      </c>
      <c r="AH41" s="107">
        <f t="shared" si="6"/>
        <v>1</v>
      </c>
    </row>
    <row r="42" spans="1:34" s="5" customFormat="1" ht="60.75" customHeight="1" x14ac:dyDescent="0.25">
      <c r="A42" s="109" t="s">
        <v>174</v>
      </c>
      <c r="B42" s="175" t="s">
        <v>173</v>
      </c>
      <c r="C42" s="176"/>
      <c r="D42" s="177"/>
      <c r="E42" s="114">
        <f t="shared" si="2"/>
        <v>2</v>
      </c>
      <c r="F42" s="114">
        <v>1</v>
      </c>
      <c r="G42" s="114">
        <v>1</v>
      </c>
      <c r="H42" s="114"/>
      <c r="I42" s="114"/>
      <c r="J42" s="114">
        <f>+K42+L42+M42</f>
        <v>6</v>
      </c>
      <c r="K42" s="114">
        <v>4</v>
      </c>
      <c r="L42" s="114">
        <v>1</v>
      </c>
      <c r="M42" s="114">
        <v>1</v>
      </c>
      <c r="N42" s="114">
        <f t="shared" si="3"/>
        <v>2</v>
      </c>
      <c r="O42" s="114">
        <v>1</v>
      </c>
      <c r="P42" s="114">
        <v>0</v>
      </c>
      <c r="Q42" s="114">
        <v>0</v>
      </c>
      <c r="R42" s="114">
        <v>0</v>
      </c>
      <c r="S42" s="114">
        <f t="shared" si="10"/>
        <v>1</v>
      </c>
      <c r="T42" s="114">
        <v>0</v>
      </c>
      <c r="U42" s="114">
        <v>1</v>
      </c>
      <c r="V42" s="114">
        <v>0</v>
      </c>
      <c r="W42" s="114">
        <v>0</v>
      </c>
      <c r="X42" s="113">
        <f t="shared" si="4"/>
        <v>2</v>
      </c>
      <c r="Y42" s="107">
        <v>0</v>
      </c>
      <c r="Z42" s="107">
        <v>0</v>
      </c>
      <c r="AA42" s="107">
        <v>4</v>
      </c>
      <c r="AB42" s="107">
        <v>0</v>
      </c>
      <c r="AC42" s="114">
        <v>0</v>
      </c>
      <c r="AD42" s="107">
        <v>0</v>
      </c>
      <c r="AE42" s="107">
        <f t="shared" si="5"/>
        <v>0</v>
      </c>
      <c r="AF42" s="107">
        <v>0</v>
      </c>
      <c r="AG42" s="108">
        <v>0</v>
      </c>
      <c r="AH42" s="107">
        <f t="shared" si="6"/>
        <v>0</v>
      </c>
    </row>
    <row r="43" spans="1:34" s="5" customFormat="1" ht="28.5" customHeight="1" x14ac:dyDescent="0.25">
      <c r="A43" s="109" t="s">
        <v>172</v>
      </c>
      <c r="B43" s="175" t="s">
        <v>171</v>
      </c>
      <c r="C43" s="176"/>
      <c r="D43" s="177"/>
      <c r="E43" s="114">
        <f t="shared" si="2"/>
        <v>11</v>
      </c>
      <c r="F43" s="114">
        <v>0</v>
      </c>
      <c r="G43" s="114">
        <v>11</v>
      </c>
      <c r="H43" s="114"/>
      <c r="I43" s="114"/>
      <c r="J43" s="114">
        <v>21</v>
      </c>
      <c r="K43" s="114">
        <v>20</v>
      </c>
      <c r="L43" s="114">
        <v>1</v>
      </c>
      <c r="M43" s="114"/>
      <c r="N43" s="114">
        <f t="shared" si="3"/>
        <v>7</v>
      </c>
      <c r="O43" s="114">
        <v>4</v>
      </c>
      <c r="P43" s="114">
        <v>0</v>
      </c>
      <c r="Q43" s="114">
        <v>2</v>
      </c>
      <c r="R43" s="114">
        <v>0</v>
      </c>
      <c r="S43" s="114">
        <f t="shared" si="10"/>
        <v>1</v>
      </c>
      <c r="T43" s="114">
        <v>0</v>
      </c>
      <c r="U43" s="114">
        <v>1</v>
      </c>
      <c r="V43" s="114">
        <v>0</v>
      </c>
      <c r="W43" s="114">
        <v>1</v>
      </c>
      <c r="X43" s="113">
        <f t="shared" si="4"/>
        <v>8</v>
      </c>
      <c r="Y43" s="107">
        <v>0</v>
      </c>
      <c r="Z43" s="107">
        <v>0</v>
      </c>
      <c r="AA43" s="107">
        <v>23</v>
      </c>
      <c r="AB43" s="107">
        <v>0</v>
      </c>
      <c r="AC43" s="114">
        <v>2</v>
      </c>
      <c r="AD43" s="107">
        <v>0</v>
      </c>
      <c r="AE43" s="107">
        <f t="shared" si="5"/>
        <v>2</v>
      </c>
      <c r="AF43" s="107">
        <v>0</v>
      </c>
      <c r="AG43" s="108">
        <v>0</v>
      </c>
      <c r="AH43" s="107">
        <f t="shared" si="6"/>
        <v>0</v>
      </c>
    </row>
    <row r="44" spans="1:34" s="5" customFormat="1" ht="38.25" customHeight="1" x14ac:dyDescent="0.25">
      <c r="A44" s="109" t="s">
        <v>170</v>
      </c>
      <c r="B44" s="175" t="s">
        <v>169</v>
      </c>
      <c r="C44" s="176"/>
      <c r="D44" s="177"/>
      <c r="E44" s="114">
        <f t="shared" si="2"/>
        <v>0</v>
      </c>
      <c r="F44" s="114">
        <v>0</v>
      </c>
      <c r="G44" s="114">
        <v>0</v>
      </c>
      <c r="H44" s="114"/>
      <c r="I44" s="114"/>
      <c r="J44" s="114">
        <f t="shared" si="9"/>
        <v>1</v>
      </c>
      <c r="K44" s="114"/>
      <c r="L44" s="114"/>
      <c r="M44" s="114">
        <v>1</v>
      </c>
      <c r="N44" s="114">
        <f t="shared" si="3"/>
        <v>0</v>
      </c>
      <c r="O44" s="114">
        <v>0</v>
      </c>
      <c r="P44" s="114">
        <v>0</v>
      </c>
      <c r="Q44" s="114">
        <v>0</v>
      </c>
      <c r="R44" s="114">
        <v>0</v>
      </c>
      <c r="S44" s="114">
        <f t="shared" si="10"/>
        <v>0</v>
      </c>
      <c r="T44" s="114">
        <v>0</v>
      </c>
      <c r="U44" s="114">
        <v>0</v>
      </c>
      <c r="V44" s="114">
        <v>0</v>
      </c>
      <c r="W44" s="114">
        <v>0</v>
      </c>
      <c r="X44" s="113">
        <f t="shared" si="4"/>
        <v>0</v>
      </c>
      <c r="Y44" s="107">
        <v>0</v>
      </c>
      <c r="Z44" s="107">
        <v>0</v>
      </c>
      <c r="AA44" s="107">
        <v>0</v>
      </c>
      <c r="AB44" s="107">
        <v>0</v>
      </c>
      <c r="AC44" s="114">
        <v>0</v>
      </c>
      <c r="AD44" s="107">
        <v>0</v>
      </c>
      <c r="AE44" s="107">
        <f t="shared" si="5"/>
        <v>0</v>
      </c>
      <c r="AF44" s="107"/>
      <c r="AG44" s="108">
        <v>0</v>
      </c>
      <c r="AH44" s="107">
        <f t="shared" si="6"/>
        <v>0</v>
      </c>
    </row>
    <row r="45" spans="1:34" s="5" customFormat="1" ht="38.25" customHeight="1" x14ac:dyDescent="0.25">
      <c r="A45" s="109" t="s">
        <v>168</v>
      </c>
      <c r="B45" s="175" t="s">
        <v>167</v>
      </c>
      <c r="C45" s="176"/>
      <c r="D45" s="177"/>
      <c r="E45" s="114">
        <f t="shared" si="2"/>
        <v>8</v>
      </c>
      <c r="F45" s="114">
        <v>3</v>
      </c>
      <c r="G45" s="114">
        <v>5</v>
      </c>
      <c r="H45" s="114"/>
      <c r="I45" s="114"/>
      <c r="J45" s="114">
        <v>6</v>
      </c>
      <c r="K45" s="114">
        <v>4</v>
      </c>
      <c r="L45" s="114">
        <v>1</v>
      </c>
      <c r="M45" s="114">
        <v>1</v>
      </c>
      <c r="N45" s="114">
        <f t="shared" si="3"/>
        <v>1</v>
      </c>
      <c r="O45" s="114">
        <v>0</v>
      </c>
      <c r="P45" s="114">
        <v>0</v>
      </c>
      <c r="Q45" s="114">
        <v>1</v>
      </c>
      <c r="R45" s="114">
        <v>0</v>
      </c>
      <c r="S45" s="114">
        <f t="shared" si="10"/>
        <v>0</v>
      </c>
      <c r="T45" s="114">
        <v>0</v>
      </c>
      <c r="U45" s="114">
        <v>0</v>
      </c>
      <c r="V45" s="114">
        <v>0</v>
      </c>
      <c r="W45" s="114">
        <v>0</v>
      </c>
      <c r="X45" s="113">
        <f t="shared" si="4"/>
        <v>1</v>
      </c>
      <c r="Y45" s="107">
        <v>0</v>
      </c>
      <c r="Z45" s="107">
        <v>0</v>
      </c>
      <c r="AA45" s="107">
        <v>11</v>
      </c>
      <c r="AB45" s="107">
        <v>4</v>
      </c>
      <c r="AC45" s="114">
        <v>1</v>
      </c>
      <c r="AD45" s="107">
        <v>0</v>
      </c>
      <c r="AE45" s="107">
        <f t="shared" si="5"/>
        <v>1</v>
      </c>
      <c r="AF45" s="107">
        <v>1</v>
      </c>
      <c r="AG45" s="108">
        <v>0</v>
      </c>
      <c r="AH45" s="107">
        <f t="shared" si="6"/>
        <v>1</v>
      </c>
    </row>
    <row r="46" spans="1:34" s="5" customFormat="1" ht="33.75" customHeight="1" x14ac:dyDescent="0.25">
      <c r="A46" s="109" t="s">
        <v>166</v>
      </c>
      <c r="B46" s="175" t="s">
        <v>165</v>
      </c>
      <c r="C46" s="176"/>
      <c r="D46" s="177"/>
      <c r="E46" s="114">
        <f t="shared" si="2"/>
        <v>2</v>
      </c>
      <c r="F46" s="114">
        <v>0</v>
      </c>
      <c r="G46" s="114">
        <v>2</v>
      </c>
      <c r="H46" s="114"/>
      <c r="I46" s="114"/>
      <c r="J46" s="114">
        <f t="shared" si="9"/>
        <v>6</v>
      </c>
      <c r="K46" s="114">
        <v>5</v>
      </c>
      <c r="L46" s="114">
        <v>1</v>
      </c>
      <c r="M46" s="114"/>
      <c r="N46" s="114">
        <f t="shared" si="3"/>
        <v>1</v>
      </c>
      <c r="O46" s="114">
        <v>1</v>
      </c>
      <c r="P46" s="114">
        <v>0</v>
      </c>
      <c r="Q46" s="114">
        <v>0</v>
      </c>
      <c r="R46" s="114">
        <v>0</v>
      </c>
      <c r="S46" s="114">
        <f t="shared" si="10"/>
        <v>0</v>
      </c>
      <c r="T46" s="114">
        <v>0</v>
      </c>
      <c r="U46" s="114">
        <v>0</v>
      </c>
      <c r="V46" s="114">
        <v>0</v>
      </c>
      <c r="W46" s="114">
        <v>0</v>
      </c>
      <c r="X46" s="113">
        <f t="shared" si="4"/>
        <v>1</v>
      </c>
      <c r="Y46" s="107">
        <v>0</v>
      </c>
      <c r="Z46" s="107">
        <v>0</v>
      </c>
      <c r="AA46" s="107">
        <v>6</v>
      </c>
      <c r="AB46" s="107">
        <v>0</v>
      </c>
      <c r="AC46" s="114">
        <v>0</v>
      </c>
      <c r="AD46" s="107">
        <v>1</v>
      </c>
      <c r="AE46" s="107">
        <f t="shared" si="5"/>
        <v>1</v>
      </c>
      <c r="AF46" s="107">
        <v>0</v>
      </c>
      <c r="AG46" s="108">
        <v>1</v>
      </c>
      <c r="AH46" s="107">
        <f t="shared" si="6"/>
        <v>1</v>
      </c>
    </row>
    <row r="47" spans="1:34" s="5" customFormat="1" ht="33.75" customHeight="1" x14ac:dyDescent="0.25">
      <c r="A47" s="109" t="s">
        <v>164</v>
      </c>
      <c r="B47" s="175" t="s">
        <v>163</v>
      </c>
      <c r="C47" s="176"/>
      <c r="D47" s="177"/>
      <c r="E47" s="114">
        <f t="shared" si="2"/>
        <v>0</v>
      </c>
      <c r="F47" s="114">
        <v>0</v>
      </c>
      <c r="G47" s="114">
        <v>0</v>
      </c>
      <c r="H47" s="114"/>
      <c r="I47" s="114"/>
      <c r="J47" s="114">
        <f t="shared" si="9"/>
        <v>0</v>
      </c>
      <c r="K47" s="114"/>
      <c r="L47" s="114"/>
      <c r="M47" s="114"/>
      <c r="N47" s="114">
        <f t="shared" si="3"/>
        <v>0</v>
      </c>
      <c r="O47" s="114">
        <v>0</v>
      </c>
      <c r="P47" s="114">
        <v>0</v>
      </c>
      <c r="Q47" s="114">
        <v>0</v>
      </c>
      <c r="R47" s="114">
        <v>0</v>
      </c>
      <c r="S47" s="114">
        <f t="shared" si="10"/>
        <v>0</v>
      </c>
      <c r="T47" s="114">
        <v>0</v>
      </c>
      <c r="U47" s="114">
        <v>0</v>
      </c>
      <c r="V47" s="114">
        <v>0</v>
      </c>
      <c r="W47" s="114">
        <v>0</v>
      </c>
      <c r="X47" s="113">
        <f t="shared" si="4"/>
        <v>0</v>
      </c>
      <c r="Y47" s="107">
        <v>0</v>
      </c>
      <c r="Z47" s="107">
        <v>0</v>
      </c>
      <c r="AA47" s="107">
        <v>0</v>
      </c>
      <c r="AB47" s="107">
        <v>0</v>
      </c>
      <c r="AC47" s="114">
        <v>0</v>
      </c>
      <c r="AD47" s="107">
        <v>0</v>
      </c>
      <c r="AE47" s="107">
        <f t="shared" si="5"/>
        <v>0</v>
      </c>
      <c r="AF47" s="107">
        <v>0</v>
      </c>
      <c r="AG47" s="108">
        <v>0</v>
      </c>
      <c r="AH47" s="107">
        <f t="shared" si="6"/>
        <v>0</v>
      </c>
    </row>
    <row r="48" spans="1:34" s="5" customFormat="1" ht="33.75" customHeight="1" x14ac:dyDescent="0.25">
      <c r="A48" s="109" t="s">
        <v>162</v>
      </c>
      <c r="B48" s="175" t="s">
        <v>161</v>
      </c>
      <c r="C48" s="176"/>
      <c r="D48" s="177"/>
      <c r="E48" s="114">
        <f t="shared" si="2"/>
        <v>5</v>
      </c>
      <c r="F48" s="114">
        <v>0</v>
      </c>
      <c r="G48" s="114">
        <v>5</v>
      </c>
      <c r="H48" s="114"/>
      <c r="I48" s="114"/>
      <c r="J48" s="114">
        <f t="shared" si="9"/>
        <v>3</v>
      </c>
      <c r="K48" s="114">
        <v>1</v>
      </c>
      <c r="L48" s="114">
        <v>2</v>
      </c>
      <c r="M48" s="114"/>
      <c r="N48" s="114">
        <f t="shared" si="3"/>
        <v>3</v>
      </c>
      <c r="O48" s="114">
        <v>2</v>
      </c>
      <c r="P48" s="114">
        <v>1</v>
      </c>
      <c r="Q48" s="114">
        <v>0</v>
      </c>
      <c r="R48" s="114">
        <v>0</v>
      </c>
      <c r="S48" s="114">
        <f t="shared" si="10"/>
        <v>0</v>
      </c>
      <c r="T48" s="114">
        <v>0</v>
      </c>
      <c r="U48" s="114">
        <v>0</v>
      </c>
      <c r="V48" s="114">
        <v>0</v>
      </c>
      <c r="W48" s="114">
        <v>0</v>
      </c>
      <c r="X48" s="113">
        <f t="shared" si="4"/>
        <v>3</v>
      </c>
      <c r="Y48" s="107">
        <v>0</v>
      </c>
      <c r="Z48" s="107">
        <v>0</v>
      </c>
      <c r="AA48" s="107">
        <v>3</v>
      </c>
      <c r="AB48" s="107">
        <v>0</v>
      </c>
      <c r="AC48" s="114">
        <v>1</v>
      </c>
      <c r="AD48" s="107">
        <v>1</v>
      </c>
      <c r="AE48" s="107">
        <f t="shared" si="5"/>
        <v>2</v>
      </c>
      <c r="AF48" s="107">
        <v>0</v>
      </c>
      <c r="AG48" s="108">
        <v>0</v>
      </c>
      <c r="AH48" s="107">
        <f t="shared" si="6"/>
        <v>0</v>
      </c>
    </row>
    <row r="49" spans="1:34" s="5" customFormat="1" ht="33.75" customHeight="1" x14ac:dyDescent="0.25">
      <c r="A49" s="109" t="s">
        <v>160</v>
      </c>
      <c r="B49" s="175" t="s">
        <v>159</v>
      </c>
      <c r="C49" s="176"/>
      <c r="D49" s="177"/>
      <c r="E49" s="114">
        <f t="shared" si="2"/>
        <v>2</v>
      </c>
      <c r="F49" s="114">
        <v>1</v>
      </c>
      <c r="G49" s="114">
        <v>1</v>
      </c>
      <c r="H49" s="114"/>
      <c r="I49" s="114"/>
      <c r="J49" s="114">
        <f t="shared" si="9"/>
        <v>0</v>
      </c>
      <c r="K49" s="114"/>
      <c r="L49" s="114"/>
      <c r="M49" s="114"/>
      <c r="N49" s="114">
        <f t="shared" si="3"/>
        <v>2</v>
      </c>
      <c r="O49" s="114">
        <v>0</v>
      </c>
      <c r="P49" s="114">
        <v>0</v>
      </c>
      <c r="Q49" s="114">
        <v>0</v>
      </c>
      <c r="R49" s="114">
        <v>0</v>
      </c>
      <c r="S49" s="114">
        <f t="shared" si="10"/>
        <v>2</v>
      </c>
      <c r="T49" s="114">
        <v>1</v>
      </c>
      <c r="U49" s="114">
        <v>0</v>
      </c>
      <c r="V49" s="114">
        <v>1</v>
      </c>
      <c r="W49" s="114">
        <v>0</v>
      </c>
      <c r="X49" s="113">
        <f t="shared" si="4"/>
        <v>2</v>
      </c>
      <c r="Y49" s="107">
        <v>0</v>
      </c>
      <c r="Z49" s="107">
        <v>0</v>
      </c>
      <c r="AA49" s="107">
        <v>0</v>
      </c>
      <c r="AB49" s="107">
        <v>0</v>
      </c>
      <c r="AC49" s="114">
        <v>0</v>
      </c>
      <c r="AD49" s="107">
        <v>0</v>
      </c>
      <c r="AE49" s="107">
        <f t="shared" si="5"/>
        <v>0</v>
      </c>
      <c r="AF49" s="107">
        <v>0</v>
      </c>
      <c r="AG49" s="108"/>
      <c r="AH49" s="107">
        <f t="shared" si="6"/>
        <v>0</v>
      </c>
    </row>
    <row r="50" spans="1:34" s="5" customFormat="1" ht="33.75" customHeight="1" x14ac:dyDescent="0.25">
      <c r="A50" s="109" t="s">
        <v>158</v>
      </c>
      <c r="B50" s="175" t="s">
        <v>1</v>
      </c>
      <c r="C50" s="176"/>
      <c r="D50" s="177"/>
      <c r="E50" s="114">
        <f t="shared" si="2"/>
        <v>2</v>
      </c>
      <c r="F50" s="114">
        <v>2</v>
      </c>
      <c r="G50" s="114">
        <v>0</v>
      </c>
      <c r="H50" s="114"/>
      <c r="I50" s="114"/>
      <c r="J50" s="114">
        <f>+K50+L50+M50</f>
        <v>0</v>
      </c>
      <c r="K50" s="114"/>
      <c r="L50" s="114"/>
      <c r="M50" s="114"/>
      <c r="N50" s="114">
        <f t="shared" si="3"/>
        <v>1</v>
      </c>
      <c r="O50" s="114">
        <v>0</v>
      </c>
      <c r="P50" s="114">
        <v>0</v>
      </c>
      <c r="Q50" s="114">
        <v>0</v>
      </c>
      <c r="R50" s="114">
        <v>1</v>
      </c>
      <c r="S50" s="114">
        <f t="shared" si="10"/>
        <v>0</v>
      </c>
      <c r="T50" s="114">
        <v>0</v>
      </c>
      <c r="U50" s="114">
        <v>0</v>
      </c>
      <c r="V50" s="114">
        <v>0</v>
      </c>
      <c r="W50" s="114">
        <v>0</v>
      </c>
      <c r="X50" s="113">
        <f t="shared" si="4"/>
        <v>1</v>
      </c>
      <c r="Y50" s="107">
        <v>0</v>
      </c>
      <c r="Z50" s="107">
        <v>0</v>
      </c>
      <c r="AA50" s="107">
        <v>1</v>
      </c>
      <c r="AB50" s="107">
        <v>1</v>
      </c>
      <c r="AC50" s="114">
        <v>1</v>
      </c>
      <c r="AD50" s="107">
        <v>0</v>
      </c>
      <c r="AE50" s="107">
        <f t="shared" si="5"/>
        <v>1</v>
      </c>
      <c r="AF50" s="107">
        <v>0</v>
      </c>
      <c r="AG50" s="108"/>
      <c r="AH50" s="107">
        <f t="shared" si="6"/>
        <v>0</v>
      </c>
    </row>
    <row r="51" spans="1:34" s="72" customFormat="1" ht="69" customHeight="1" x14ac:dyDescent="0.25">
      <c r="A51" s="109" t="s">
        <v>157</v>
      </c>
      <c r="B51" s="175" t="s">
        <v>156</v>
      </c>
      <c r="C51" s="176"/>
      <c r="D51" s="177"/>
      <c r="E51" s="113">
        <f t="shared" ref="E51:AH51" si="11">SUM(E52:E58)</f>
        <v>16</v>
      </c>
      <c r="F51" s="113">
        <f t="shared" si="11"/>
        <v>0</v>
      </c>
      <c r="G51" s="113">
        <f t="shared" si="11"/>
        <v>16</v>
      </c>
      <c r="H51" s="113">
        <f t="shared" si="11"/>
        <v>0</v>
      </c>
      <c r="I51" s="113">
        <f t="shared" si="11"/>
        <v>0</v>
      </c>
      <c r="J51" s="113">
        <f t="shared" si="11"/>
        <v>44</v>
      </c>
      <c r="K51" s="113">
        <f t="shared" si="11"/>
        <v>30</v>
      </c>
      <c r="L51" s="113">
        <f t="shared" si="11"/>
        <v>10</v>
      </c>
      <c r="M51" s="113">
        <f t="shared" si="11"/>
        <v>3</v>
      </c>
      <c r="N51" s="113">
        <f t="shared" si="11"/>
        <v>21</v>
      </c>
      <c r="O51" s="113">
        <f t="shared" si="11"/>
        <v>10</v>
      </c>
      <c r="P51" s="113">
        <f t="shared" si="11"/>
        <v>5</v>
      </c>
      <c r="Q51" s="113">
        <f t="shared" si="11"/>
        <v>5</v>
      </c>
      <c r="R51" s="113">
        <f t="shared" si="11"/>
        <v>0</v>
      </c>
      <c r="S51" s="113">
        <f t="shared" si="11"/>
        <v>1</v>
      </c>
      <c r="T51" s="113">
        <f t="shared" si="11"/>
        <v>0</v>
      </c>
      <c r="U51" s="113">
        <f t="shared" si="11"/>
        <v>1</v>
      </c>
      <c r="V51" s="113">
        <v>0</v>
      </c>
      <c r="W51" s="113">
        <v>1</v>
      </c>
      <c r="X51" s="113">
        <f t="shared" si="11"/>
        <v>23</v>
      </c>
      <c r="Y51" s="113">
        <f t="shared" si="11"/>
        <v>0</v>
      </c>
      <c r="Z51" s="113">
        <f t="shared" si="11"/>
        <v>0</v>
      </c>
      <c r="AA51" s="113">
        <f t="shared" si="11"/>
        <v>23</v>
      </c>
      <c r="AB51" s="113">
        <f t="shared" si="11"/>
        <v>0</v>
      </c>
      <c r="AC51" s="113">
        <f t="shared" si="11"/>
        <v>4</v>
      </c>
      <c r="AD51" s="113">
        <f t="shared" si="11"/>
        <v>1</v>
      </c>
      <c r="AE51" s="113">
        <f t="shared" si="11"/>
        <v>5</v>
      </c>
      <c r="AF51" s="113">
        <f t="shared" si="11"/>
        <v>0</v>
      </c>
      <c r="AG51" s="113">
        <f t="shared" si="11"/>
        <v>0</v>
      </c>
      <c r="AH51" s="113">
        <f t="shared" si="11"/>
        <v>0</v>
      </c>
    </row>
    <row r="52" spans="1:34" s="5" customFormat="1" ht="33.75" customHeight="1" x14ac:dyDescent="0.25">
      <c r="A52" s="109" t="s">
        <v>155</v>
      </c>
      <c r="B52" s="175" t="s">
        <v>154</v>
      </c>
      <c r="C52" s="176"/>
      <c r="D52" s="177"/>
      <c r="E52" s="114">
        <f t="shared" ref="E52:E86" si="12">+F52+G52+H52+I52</f>
        <v>1</v>
      </c>
      <c r="F52" s="114">
        <v>0</v>
      </c>
      <c r="G52" s="114">
        <v>1</v>
      </c>
      <c r="H52" s="114"/>
      <c r="I52" s="114"/>
      <c r="J52" s="114">
        <f t="shared" ref="J52:J79" si="13">+K52+L52+M52</f>
        <v>0</v>
      </c>
      <c r="K52" s="114"/>
      <c r="L52" s="114"/>
      <c r="M52" s="114"/>
      <c r="N52" s="114">
        <f t="shared" ref="N52:N79" si="14">+O52+P52+Q52+R52+S52</f>
        <v>1</v>
      </c>
      <c r="O52" s="114">
        <v>0</v>
      </c>
      <c r="P52" s="114">
        <v>0</v>
      </c>
      <c r="Q52" s="114">
        <v>1</v>
      </c>
      <c r="R52" s="114">
        <v>0</v>
      </c>
      <c r="S52" s="114">
        <f t="shared" si="10"/>
        <v>0</v>
      </c>
      <c r="T52" s="114">
        <v>0</v>
      </c>
      <c r="U52" s="114">
        <v>0</v>
      </c>
      <c r="V52" s="114">
        <v>0</v>
      </c>
      <c r="W52" s="114">
        <v>0</v>
      </c>
      <c r="X52" s="113">
        <f t="shared" si="4"/>
        <v>1</v>
      </c>
      <c r="Y52" s="107">
        <v>0</v>
      </c>
      <c r="Z52" s="107">
        <v>0</v>
      </c>
      <c r="AA52" s="107">
        <v>0</v>
      </c>
      <c r="AB52" s="107">
        <v>0</v>
      </c>
      <c r="AC52" s="114">
        <v>0</v>
      </c>
      <c r="AD52" s="107">
        <v>0</v>
      </c>
      <c r="AE52" s="107">
        <f t="shared" ref="AE52:AE84" si="15">+AC52+AD52</f>
        <v>0</v>
      </c>
      <c r="AF52" s="107"/>
      <c r="AG52" s="108"/>
      <c r="AH52" s="107">
        <f t="shared" ref="AH52:AH83" si="16">+AF52+AG52</f>
        <v>0</v>
      </c>
    </row>
    <row r="53" spans="1:34" s="5" customFormat="1" ht="33.75" customHeight="1" x14ac:dyDescent="0.25">
      <c r="A53" s="109" t="s">
        <v>153</v>
      </c>
      <c r="B53" s="175" t="s">
        <v>152</v>
      </c>
      <c r="C53" s="176"/>
      <c r="D53" s="177"/>
      <c r="E53" s="114">
        <f t="shared" si="12"/>
        <v>0</v>
      </c>
      <c r="F53" s="114">
        <v>0</v>
      </c>
      <c r="G53" s="114">
        <v>0</v>
      </c>
      <c r="H53" s="114"/>
      <c r="I53" s="114"/>
      <c r="J53" s="114">
        <f t="shared" si="13"/>
        <v>0</v>
      </c>
      <c r="K53" s="114"/>
      <c r="L53" s="114"/>
      <c r="M53" s="114"/>
      <c r="N53" s="114">
        <f t="shared" si="14"/>
        <v>0</v>
      </c>
      <c r="O53" s="114">
        <v>0</v>
      </c>
      <c r="P53" s="114">
        <v>0</v>
      </c>
      <c r="Q53" s="114">
        <v>0</v>
      </c>
      <c r="R53" s="114">
        <v>0</v>
      </c>
      <c r="S53" s="114">
        <f t="shared" si="10"/>
        <v>0</v>
      </c>
      <c r="T53" s="114">
        <v>0</v>
      </c>
      <c r="U53" s="114">
        <v>0</v>
      </c>
      <c r="V53" s="114">
        <v>0</v>
      </c>
      <c r="W53" s="114">
        <v>0</v>
      </c>
      <c r="X53" s="113">
        <f t="shared" si="4"/>
        <v>0</v>
      </c>
      <c r="Y53" s="107">
        <v>0</v>
      </c>
      <c r="Z53" s="107">
        <v>0</v>
      </c>
      <c r="AA53" s="107">
        <v>0</v>
      </c>
      <c r="AB53" s="107">
        <v>0</v>
      </c>
      <c r="AC53" s="114">
        <v>0</v>
      </c>
      <c r="AD53" s="107">
        <v>0</v>
      </c>
      <c r="AE53" s="107">
        <f t="shared" si="15"/>
        <v>0</v>
      </c>
      <c r="AF53" s="107">
        <v>0</v>
      </c>
      <c r="AG53" s="108">
        <v>0</v>
      </c>
      <c r="AH53" s="107">
        <f t="shared" si="16"/>
        <v>0</v>
      </c>
    </row>
    <row r="54" spans="1:34" s="8" customFormat="1" ht="59.25" customHeight="1" x14ac:dyDescent="0.25">
      <c r="A54" s="109" t="s">
        <v>151</v>
      </c>
      <c r="B54" s="175" t="s">
        <v>150</v>
      </c>
      <c r="C54" s="176"/>
      <c r="D54" s="177"/>
      <c r="E54" s="114">
        <f t="shared" si="12"/>
        <v>1</v>
      </c>
      <c r="F54" s="114">
        <v>0</v>
      </c>
      <c r="G54" s="114">
        <v>1</v>
      </c>
      <c r="H54" s="114"/>
      <c r="I54" s="114"/>
      <c r="J54" s="114">
        <f t="shared" si="13"/>
        <v>0</v>
      </c>
      <c r="K54" s="114"/>
      <c r="L54" s="114"/>
      <c r="M54" s="114"/>
      <c r="N54" s="114">
        <f t="shared" si="14"/>
        <v>0</v>
      </c>
      <c r="O54" s="114">
        <v>0</v>
      </c>
      <c r="P54" s="114">
        <v>0</v>
      </c>
      <c r="Q54" s="114">
        <v>0</v>
      </c>
      <c r="R54" s="114">
        <v>0</v>
      </c>
      <c r="S54" s="114">
        <f t="shared" si="10"/>
        <v>0</v>
      </c>
      <c r="T54" s="114">
        <v>0</v>
      </c>
      <c r="U54" s="114">
        <v>0</v>
      </c>
      <c r="V54" s="114">
        <v>0</v>
      </c>
      <c r="W54" s="114">
        <v>0</v>
      </c>
      <c r="X54" s="113">
        <f t="shared" si="4"/>
        <v>0</v>
      </c>
      <c r="Y54" s="107">
        <v>0</v>
      </c>
      <c r="Z54" s="107">
        <v>0</v>
      </c>
      <c r="AA54" s="107">
        <v>1</v>
      </c>
      <c r="AB54" s="107">
        <v>0</v>
      </c>
      <c r="AC54" s="114">
        <v>0</v>
      </c>
      <c r="AD54" s="107">
        <v>0</v>
      </c>
      <c r="AE54" s="107">
        <f t="shared" si="15"/>
        <v>0</v>
      </c>
      <c r="AF54" s="107">
        <v>0</v>
      </c>
      <c r="AG54" s="108">
        <v>0</v>
      </c>
      <c r="AH54" s="107">
        <f t="shared" si="16"/>
        <v>0</v>
      </c>
    </row>
    <row r="55" spans="1:34" s="5" customFormat="1" ht="35.25" customHeight="1" x14ac:dyDescent="0.25">
      <c r="A55" s="109" t="s">
        <v>149</v>
      </c>
      <c r="B55" s="175" t="s">
        <v>148</v>
      </c>
      <c r="C55" s="176"/>
      <c r="D55" s="177"/>
      <c r="E55" s="114">
        <f t="shared" si="12"/>
        <v>0</v>
      </c>
      <c r="F55" s="114">
        <v>0</v>
      </c>
      <c r="G55" s="114">
        <v>0</v>
      </c>
      <c r="H55" s="114"/>
      <c r="I55" s="114"/>
      <c r="J55" s="114">
        <f t="shared" si="13"/>
        <v>0</v>
      </c>
      <c r="K55" s="114"/>
      <c r="L55" s="114"/>
      <c r="M55" s="114"/>
      <c r="N55" s="114">
        <f t="shared" si="14"/>
        <v>0</v>
      </c>
      <c r="O55" s="114">
        <v>0</v>
      </c>
      <c r="P55" s="114">
        <v>0</v>
      </c>
      <c r="Q55" s="114">
        <v>0</v>
      </c>
      <c r="R55" s="114">
        <v>0</v>
      </c>
      <c r="S55" s="114">
        <f t="shared" si="10"/>
        <v>0</v>
      </c>
      <c r="T55" s="114">
        <v>0</v>
      </c>
      <c r="U55" s="114">
        <v>0</v>
      </c>
      <c r="V55" s="114">
        <v>0</v>
      </c>
      <c r="W55" s="114">
        <v>0</v>
      </c>
      <c r="X55" s="113">
        <f t="shared" si="4"/>
        <v>0</v>
      </c>
      <c r="Y55" s="107">
        <v>0</v>
      </c>
      <c r="Z55" s="107">
        <v>0</v>
      </c>
      <c r="AA55" s="107">
        <v>0</v>
      </c>
      <c r="AB55" s="107">
        <v>0</v>
      </c>
      <c r="AC55" s="114">
        <v>0</v>
      </c>
      <c r="AD55" s="107">
        <v>0</v>
      </c>
      <c r="AE55" s="107">
        <f t="shared" si="15"/>
        <v>0</v>
      </c>
      <c r="AF55" s="107">
        <v>0</v>
      </c>
      <c r="AG55" s="108">
        <v>0</v>
      </c>
      <c r="AH55" s="107">
        <f t="shared" si="16"/>
        <v>0</v>
      </c>
    </row>
    <row r="56" spans="1:34" s="5" customFormat="1" ht="35.25" customHeight="1" x14ac:dyDescent="0.25">
      <c r="A56" s="109" t="s">
        <v>147</v>
      </c>
      <c r="B56" s="175" t="s">
        <v>146</v>
      </c>
      <c r="C56" s="176"/>
      <c r="D56" s="177"/>
      <c r="E56" s="114">
        <f t="shared" si="12"/>
        <v>2</v>
      </c>
      <c r="F56" s="114">
        <v>0</v>
      </c>
      <c r="G56" s="114">
        <v>2</v>
      </c>
      <c r="H56" s="114"/>
      <c r="I56" s="114"/>
      <c r="J56" s="114">
        <v>3</v>
      </c>
      <c r="K56" s="114">
        <v>1</v>
      </c>
      <c r="L56" s="114">
        <v>1</v>
      </c>
      <c r="M56" s="114"/>
      <c r="N56" s="114">
        <f t="shared" si="14"/>
        <v>2</v>
      </c>
      <c r="O56" s="114">
        <v>0</v>
      </c>
      <c r="P56" s="114">
        <v>2</v>
      </c>
      <c r="Q56" s="114">
        <v>0</v>
      </c>
      <c r="R56" s="114">
        <v>0</v>
      </c>
      <c r="S56" s="114">
        <f t="shared" si="10"/>
        <v>0</v>
      </c>
      <c r="T56" s="114">
        <v>0</v>
      </c>
      <c r="U56" s="114">
        <v>0</v>
      </c>
      <c r="V56" s="114">
        <v>0</v>
      </c>
      <c r="W56" s="114">
        <v>0</v>
      </c>
      <c r="X56" s="113">
        <f t="shared" si="4"/>
        <v>2</v>
      </c>
      <c r="Y56" s="107">
        <v>0</v>
      </c>
      <c r="Z56" s="107">
        <v>0</v>
      </c>
      <c r="AA56" s="107">
        <v>1</v>
      </c>
      <c r="AB56" s="107">
        <v>0</v>
      </c>
      <c r="AC56" s="114">
        <v>1</v>
      </c>
      <c r="AD56" s="107">
        <v>0</v>
      </c>
      <c r="AE56" s="107">
        <f t="shared" si="15"/>
        <v>1</v>
      </c>
      <c r="AF56" s="107">
        <v>0</v>
      </c>
      <c r="AG56" s="108">
        <v>0</v>
      </c>
      <c r="AH56" s="107">
        <f t="shared" si="16"/>
        <v>0</v>
      </c>
    </row>
    <row r="57" spans="1:34" s="5" customFormat="1" ht="35.25" customHeight="1" x14ac:dyDescent="0.25">
      <c r="A57" s="109" t="s">
        <v>145</v>
      </c>
      <c r="B57" s="175" t="s">
        <v>144</v>
      </c>
      <c r="C57" s="176"/>
      <c r="D57" s="177"/>
      <c r="E57" s="114">
        <f t="shared" si="12"/>
        <v>5</v>
      </c>
      <c r="F57" s="114">
        <v>0</v>
      </c>
      <c r="G57" s="114">
        <v>5</v>
      </c>
      <c r="H57" s="114"/>
      <c r="I57" s="114"/>
      <c r="J57" s="114">
        <v>19</v>
      </c>
      <c r="K57" s="114">
        <v>13</v>
      </c>
      <c r="L57" s="114">
        <v>5</v>
      </c>
      <c r="M57" s="114">
        <v>1</v>
      </c>
      <c r="N57" s="114">
        <f t="shared" si="14"/>
        <v>7</v>
      </c>
      <c r="O57" s="114">
        <v>3</v>
      </c>
      <c r="P57" s="114">
        <v>1</v>
      </c>
      <c r="Q57" s="114">
        <v>3</v>
      </c>
      <c r="R57" s="114">
        <v>0</v>
      </c>
      <c r="S57" s="114">
        <f t="shared" si="10"/>
        <v>0</v>
      </c>
      <c r="T57" s="114">
        <v>0</v>
      </c>
      <c r="U57" s="114">
        <v>0</v>
      </c>
      <c r="V57" s="114">
        <v>0</v>
      </c>
      <c r="W57" s="114">
        <v>1</v>
      </c>
      <c r="X57" s="113">
        <f t="shared" si="4"/>
        <v>8</v>
      </c>
      <c r="Y57" s="107">
        <v>0</v>
      </c>
      <c r="Z57" s="107">
        <v>0</v>
      </c>
      <c r="AA57" s="107">
        <v>10</v>
      </c>
      <c r="AB57" s="107">
        <v>0</v>
      </c>
      <c r="AC57" s="114">
        <v>3</v>
      </c>
      <c r="AD57" s="107">
        <v>0</v>
      </c>
      <c r="AE57" s="107">
        <f t="shared" si="15"/>
        <v>3</v>
      </c>
      <c r="AF57" s="107">
        <v>0</v>
      </c>
      <c r="AG57" s="108">
        <v>0</v>
      </c>
      <c r="AH57" s="107">
        <f t="shared" si="16"/>
        <v>0</v>
      </c>
    </row>
    <row r="58" spans="1:34" s="5" customFormat="1" ht="35.25" customHeight="1" x14ac:dyDescent="0.25">
      <c r="A58" s="109" t="s">
        <v>143</v>
      </c>
      <c r="B58" s="175" t="s">
        <v>1</v>
      </c>
      <c r="C58" s="176"/>
      <c r="D58" s="177"/>
      <c r="E58" s="114">
        <f t="shared" si="12"/>
        <v>7</v>
      </c>
      <c r="F58" s="114">
        <v>0</v>
      </c>
      <c r="G58" s="114">
        <v>7</v>
      </c>
      <c r="H58" s="114"/>
      <c r="I58" s="114"/>
      <c r="J58" s="114">
        <f t="shared" si="13"/>
        <v>22</v>
      </c>
      <c r="K58" s="114">
        <v>16</v>
      </c>
      <c r="L58" s="114">
        <v>4</v>
      </c>
      <c r="M58" s="114">
        <v>2</v>
      </c>
      <c r="N58" s="114">
        <f t="shared" si="14"/>
        <v>11</v>
      </c>
      <c r="O58" s="114">
        <v>7</v>
      </c>
      <c r="P58" s="114">
        <v>2</v>
      </c>
      <c r="Q58" s="114">
        <v>1</v>
      </c>
      <c r="R58" s="114">
        <v>0</v>
      </c>
      <c r="S58" s="114">
        <f t="shared" si="10"/>
        <v>1</v>
      </c>
      <c r="T58" s="114">
        <v>0</v>
      </c>
      <c r="U58" s="114">
        <v>1</v>
      </c>
      <c r="V58" s="114">
        <v>0</v>
      </c>
      <c r="W58" s="114">
        <v>1</v>
      </c>
      <c r="X58" s="113">
        <f t="shared" si="4"/>
        <v>12</v>
      </c>
      <c r="Y58" s="107">
        <v>0</v>
      </c>
      <c r="Z58" s="107">
        <v>0</v>
      </c>
      <c r="AA58" s="107">
        <v>11</v>
      </c>
      <c r="AB58" s="107">
        <v>0</v>
      </c>
      <c r="AC58" s="114">
        <v>0</v>
      </c>
      <c r="AD58" s="107">
        <v>1</v>
      </c>
      <c r="AE58" s="107">
        <f t="shared" si="15"/>
        <v>1</v>
      </c>
      <c r="AF58" s="107">
        <v>0</v>
      </c>
      <c r="AG58" s="108">
        <v>0</v>
      </c>
      <c r="AH58" s="107">
        <f t="shared" si="16"/>
        <v>0</v>
      </c>
    </row>
    <row r="59" spans="1:34" s="72" customFormat="1" ht="64.5" customHeight="1" x14ac:dyDescent="0.25">
      <c r="A59" s="109" t="s">
        <v>142</v>
      </c>
      <c r="B59" s="175" t="s">
        <v>141</v>
      </c>
      <c r="C59" s="176"/>
      <c r="D59" s="177"/>
      <c r="E59" s="113">
        <f t="shared" ref="E59:AH59" si="17">SUM(E60:E72)</f>
        <v>121</v>
      </c>
      <c r="F59" s="113">
        <f t="shared" si="17"/>
        <v>9</v>
      </c>
      <c r="G59" s="113">
        <f t="shared" si="17"/>
        <v>112</v>
      </c>
      <c r="H59" s="113">
        <f t="shared" si="17"/>
        <v>0</v>
      </c>
      <c r="I59" s="113">
        <f t="shared" si="17"/>
        <v>0</v>
      </c>
      <c r="J59" s="113">
        <f t="shared" si="17"/>
        <v>254</v>
      </c>
      <c r="K59" s="113">
        <f>SUM(K60:K72)</f>
        <v>209</v>
      </c>
      <c r="L59" s="113">
        <f t="shared" si="17"/>
        <v>41</v>
      </c>
      <c r="M59" s="113">
        <f t="shared" si="17"/>
        <v>1</v>
      </c>
      <c r="N59" s="113">
        <f t="shared" si="17"/>
        <v>189</v>
      </c>
      <c r="O59" s="113">
        <f t="shared" si="17"/>
        <v>116</v>
      </c>
      <c r="P59" s="113">
        <f t="shared" si="17"/>
        <v>45</v>
      </c>
      <c r="Q59" s="113">
        <f t="shared" si="17"/>
        <v>6</v>
      </c>
      <c r="R59" s="113">
        <f t="shared" si="17"/>
        <v>0</v>
      </c>
      <c r="S59" s="113">
        <f t="shared" si="17"/>
        <v>22</v>
      </c>
      <c r="T59" s="113">
        <f t="shared" si="17"/>
        <v>3</v>
      </c>
      <c r="U59" s="113">
        <f t="shared" si="17"/>
        <v>19</v>
      </c>
      <c r="V59" s="113">
        <f t="shared" si="17"/>
        <v>0</v>
      </c>
      <c r="W59" s="113">
        <f t="shared" si="17"/>
        <v>4</v>
      </c>
      <c r="X59" s="113">
        <f t="shared" si="17"/>
        <v>193</v>
      </c>
      <c r="Y59" s="113">
        <f t="shared" si="17"/>
        <v>1</v>
      </c>
      <c r="Z59" s="113">
        <f t="shared" si="17"/>
        <v>1</v>
      </c>
      <c r="AA59" s="113">
        <f t="shared" si="17"/>
        <v>136</v>
      </c>
      <c r="AB59" s="113">
        <f t="shared" si="17"/>
        <v>4</v>
      </c>
      <c r="AC59" s="113">
        <f t="shared" si="17"/>
        <v>9</v>
      </c>
      <c r="AD59" s="113">
        <f t="shared" si="17"/>
        <v>4</v>
      </c>
      <c r="AE59" s="113">
        <f t="shared" si="17"/>
        <v>13</v>
      </c>
      <c r="AF59" s="113">
        <f t="shared" si="17"/>
        <v>1</v>
      </c>
      <c r="AG59" s="113">
        <f t="shared" si="17"/>
        <v>1</v>
      </c>
      <c r="AH59" s="113">
        <f t="shared" si="17"/>
        <v>2</v>
      </c>
    </row>
    <row r="60" spans="1:34" s="5" customFormat="1" ht="48" customHeight="1" x14ac:dyDescent="0.25">
      <c r="A60" s="109" t="s">
        <v>140</v>
      </c>
      <c r="B60" s="175" t="s">
        <v>139</v>
      </c>
      <c r="C60" s="176"/>
      <c r="D60" s="177"/>
      <c r="E60" s="114">
        <f t="shared" si="12"/>
        <v>58</v>
      </c>
      <c r="F60" s="114">
        <v>2</v>
      </c>
      <c r="G60" s="114">
        <v>56</v>
      </c>
      <c r="H60" s="114"/>
      <c r="I60" s="114"/>
      <c r="J60" s="114">
        <v>115</v>
      </c>
      <c r="K60" s="114">
        <v>94</v>
      </c>
      <c r="L60" s="114">
        <v>20</v>
      </c>
      <c r="M60" s="114"/>
      <c r="N60" s="114">
        <f t="shared" si="14"/>
        <v>101</v>
      </c>
      <c r="O60" s="114">
        <v>85</v>
      </c>
      <c r="P60" s="114">
        <v>5</v>
      </c>
      <c r="Q60" s="114">
        <v>2</v>
      </c>
      <c r="R60" s="114">
        <v>0</v>
      </c>
      <c r="S60" s="114">
        <f t="shared" si="10"/>
        <v>9</v>
      </c>
      <c r="T60" s="114">
        <v>0</v>
      </c>
      <c r="U60" s="114">
        <v>9</v>
      </c>
      <c r="V60" s="114">
        <v>0</v>
      </c>
      <c r="W60" s="114">
        <v>3</v>
      </c>
      <c r="X60" s="113">
        <f t="shared" si="4"/>
        <v>104</v>
      </c>
      <c r="Y60" s="107">
        <v>1</v>
      </c>
      <c r="Z60" s="107">
        <v>0</v>
      </c>
      <c r="AA60" s="107">
        <v>47</v>
      </c>
      <c r="AB60" s="107">
        <v>0</v>
      </c>
      <c r="AC60" s="114">
        <v>3</v>
      </c>
      <c r="AD60" s="107">
        <v>3</v>
      </c>
      <c r="AE60" s="107">
        <f t="shared" si="15"/>
        <v>6</v>
      </c>
      <c r="AF60" s="107"/>
      <c r="AG60" s="108"/>
      <c r="AH60" s="107">
        <f t="shared" si="16"/>
        <v>0</v>
      </c>
    </row>
    <row r="61" spans="1:34" s="5" customFormat="1" ht="35.25" customHeight="1" x14ac:dyDescent="0.25">
      <c r="A61" s="109" t="s">
        <v>138</v>
      </c>
      <c r="B61" s="175" t="s">
        <v>137</v>
      </c>
      <c r="C61" s="176"/>
      <c r="D61" s="177"/>
      <c r="E61" s="114">
        <f t="shared" si="12"/>
        <v>28</v>
      </c>
      <c r="F61" s="114">
        <v>2</v>
      </c>
      <c r="G61" s="114">
        <v>26</v>
      </c>
      <c r="H61" s="114"/>
      <c r="I61" s="114"/>
      <c r="J61" s="114">
        <f t="shared" si="13"/>
        <v>60</v>
      </c>
      <c r="K61" s="114">
        <v>55</v>
      </c>
      <c r="L61" s="114">
        <v>5</v>
      </c>
      <c r="M61" s="114"/>
      <c r="N61" s="114">
        <f t="shared" si="14"/>
        <v>49</v>
      </c>
      <c r="O61" s="114">
        <v>16</v>
      </c>
      <c r="P61" s="114">
        <v>29</v>
      </c>
      <c r="Q61" s="114">
        <v>0</v>
      </c>
      <c r="R61" s="114">
        <v>0</v>
      </c>
      <c r="S61" s="114">
        <f t="shared" si="10"/>
        <v>4</v>
      </c>
      <c r="T61" s="114">
        <v>0</v>
      </c>
      <c r="U61" s="114">
        <v>4</v>
      </c>
      <c r="V61" s="114">
        <v>0</v>
      </c>
      <c r="W61" s="114">
        <v>0</v>
      </c>
      <c r="X61" s="113">
        <f t="shared" si="4"/>
        <v>49</v>
      </c>
      <c r="Y61" s="107">
        <v>0</v>
      </c>
      <c r="Z61" s="107">
        <v>0</v>
      </c>
      <c r="AA61" s="107">
        <v>34</v>
      </c>
      <c r="AB61" s="107">
        <v>1</v>
      </c>
      <c r="AC61" s="114">
        <v>3</v>
      </c>
      <c r="AD61" s="107">
        <v>0</v>
      </c>
      <c r="AE61" s="107">
        <f t="shared" si="15"/>
        <v>3</v>
      </c>
      <c r="AF61" s="107">
        <v>0</v>
      </c>
      <c r="AG61" s="108"/>
      <c r="AH61" s="107">
        <f t="shared" si="16"/>
        <v>0</v>
      </c>
    </row>
    <row r="62" spans="1:34" s="5" customFormat="1" ht="57.75" customHeight="1" x14ac:dyDescent="0.25">
      <c r="A62" s="109" t="s">
        <v>136</v>
      </c>
      <c r="B62" s="175" t="s">
        <v>135</v>
      </c>
      <c r="C62" s="176"/>
      <c r="D62" s="177"/>
      <c r="E62" s="114">
        <f t="shared" si="12"/>
        <v>6</v>
      </c>
      <c r="F62" s="114">
        <v>0</v>
      </c>
      <c r="G62" s="114">
        <v>6</v>
      </c>
      <c r="H62" s="114"/>
      <c r="I62" s="114"/>
      <c r="J62" s="114">
        <f t="shared" si="13"/>
        <v>7</v>
      </c>
      <c r="K62" s="114">
        <v>6</v>
      </c>
      <c r="L62" s="114">
        <v>1</v>
      </c>
      <c r="M62" s="114"/>
      <c r="N62" s="114">
        <f t="shared" si="14"/>
        <v>5</v>
      </c>
      <c r="O62" s="114">
        <v>3</v>
      </c>
      <c r="P62" s="114">
        <v>0</v>
      </c>
      <c r="Q62" s="114">
        <v>2</v>
      </c>
      <c r="R62" s="114">
        <v>0</v>
      </c>
      <c r="S62" s="114">
        <f t="shared" si="10"/>
        <v>0</v>
      </c>
      <c r="T62" s="114">
        <v>0</v>
      </c>
      <c r="U62" s="114">
        <v>0</v>
      </c>
      <c r="V62" s="114">
        <v>0</v>
      </c>
      <c r="W62" s="114">
        <v>1</v>
      </c>
      <c r="X62" s="113">
        <f t="shared" si="4"/>
        <v>6</v>
      </c>
      <c r="Y62" s="107">
        <v>0</v>
      </c>
      <c r="Z62" s="107">
        <v>0</v>
      </c>
      <c r="AA62" s="107">
        <v>6</v>
      </c>
      <c r="AB62" s="107">
        <v>0</v>
      </c>
      <c r="AC62" s="114">
        <v>0</v>
      </c>
      <c r="AD62" s="107">
        <v>0</v>
      </c>
      <c r="AE62" s="107">
        <f t="shared" si="15"/>
        <v>0</v>
      </c>
      <c r="AF62" s="107"/>
      <c r="AG62" s="108"/>
      <c r="AH62" s="107">
        <f t="shared" si="16"/>
        <v>0</v>
      </c>
    </row>
    <row r="63" spans="1:34" s="5" customFormat="1" ht="30.75" customHeight="1" x14ac:dyDescent="0.25">
      <c r="A63" s="109" t="s">
        <v>134</v>
      </c>
      <c r="B63" s="175" t="s">
        <v>133</v>
      </c>
      <c r="C63" s="176"/>
      <c r="D63" s="177"/>
      <c r="E63" s="114">
        <f t="shared" si="12"/>
        <v>0</v>
      </c>
      <c r="F63" s="114">
        <v>0</v>
      </c>
      <c r="G63" s="114">
        <v>0</v>
      </c>
      <c r="H63" s="114"/>
      <c r="I63" s="114"/>
      <c r="J63" s="114">
        <v>1</v>
      </c>
      <c r="K63" s="114">
        <v>1</v>
      </c>
      <c r="L63" s="114"/>
      <c r="M63" s="114"/>
      <c r="N63" s="114">
        <f t="shared" si="14"/>
        <v>0</v>
      </c>
      <c r="O63" s="114">
        <v>0</v>
      </c>
      <c r="P63" s="114">
        <v>0</v>
      </c>
      <c r="Q63" s="114">
        <v>0</v>
      </c>
      <c r="R63" s="114">
        <v>0</v>
      </c>
      <c r="S63" s="114">
        <f t="shared" si="10"/>
        <v>0</v>
      </c>
      <c r="T63" s="114">
        <v>0</v>
      </c>
      <c r="U63" s="114">
        <v>0</v>
      </c>
      <c r="V63" s="114">
        <v>0</v>
      </c>
      <c r="W63" s="114">
        <v>0</v>
      </c>
      <c r="X63" s="113">
        <f t="shared" si="4"/>
        <v>0</v>
      </c>
      <c r="Y63" s="107">
        <v>0</v>
      </c>
      <c r="Z63" s="107">
        <v>0</v>
      </c>
      <c r="AA63" s="107">
        <v>1</v>
      </c>
      <c r="AB63" s="107">
        <v>0</v>
      </c>
      <c r="AC63" s="114">
        <v>0</v>
      </c>
      <c r="AD63" s="107">
        <v>0</v>
      </c>
      <c r="AE63" s="107">
        <f t="shared" si="15"/>
        <v>0</v>
      </c>
      <c r="AF63" s="107">
        <v>0</v>
      </c>
      <c r="AG63" s="108">
        <v>0</v>
      </c>
      <c r="AH63" s="107">
        <f t="shared" si="16"/>
        <v>0</v>
      </c>
    </row>
    <row r="64" spans="1:34" s="5" customFormat="1" ht="31.5" customHeight="1" x14ac:dyDescent="0.25">
      <c r="A64" s="109" t="s">
        <v>132</v>
      </c>
      <c r="B64" s="175" t="s">
        <v>131</v>
      </c>
      <c r="C64" s="176"/>
      <c r="D64" s="177"/>
      <c r="E64" s="114">
        <f t="shared" si="12"/>
        <v>0</v>
      </c>
      <c r="F64" s="114">
        <v>0</v>
      </c>
      <c r="G64" s="114">
        <v>0</v>
      </c>
      <c r="H64" s="114"/>
      <c r="I64" s="114"/>
      <c r="J64" s="114">
        <f t="shared" si="13"/>
        <v>0</v>
      </c>
      <c r="K64" s="114"/>
      <c r="L64" s="114"/>
      <c r="M64" s="114"/>
      <c r="N64" s="114">
        <f t="shared" si="14"/>
        <v>0</v>
      </c>
      <c r="O64" s="114">
        <v>0</v>
      </c>
      <c r="P64" s="114">
        <v>0</v>
      </c>
      <c r="Q64" s="114">
        <v>0</v>
      </c>
      <c r="R64" s="114">
        <v>0</v>
      </c>
      <c r="S64" s="114">
        <f t="shared" si="10"/>
        <v>0</v>
      </c>
      <c r="T64" s="114">
        <v>0</v>
      </c>
      <c r="U64" s="114">
        <v>0</v>
      </c>
      <c r="V64" s="114">
        <v>0</v>
      </c>
      <c r="W64" s="114">
        <v>0</v>
      </c>
      <c r="X64" s="113">
        <f t="shared" si="4"/>
        <v>0</v>
      </c>
      <c r="Y64" s="107">
        <v>0</v>
      </c>
      <c r="Z64" s="107">
        <v>0</v>
      </c>
      <c r="AA64" s="107">
        <v>0</v>
      </c>
      <c r="AB64" s="107">
        <v>0</v>
      </c>
      <c r="AC64" s="114">
        <v>0</v>
      </c>
      <c r="AD64" s="107">
        <v>0</v>
      </c>
      <c r="AE64" s="107">
        <f t="shared" si="15"/>
        <v>0</v>
      </c>
      <c r="AF64" s="107">
        <v>0</v>
      </c>
      <c r="AG64" s="108">
        <v>0</v>
      </c>
      <c r="AH64" s="107">
        <f t="shared" si="16"/>
        <v>0</v>
      </c>
    </row>
    <row r="65" spans="1:34" s="5" customFormat="1" ht="39" customHeight="1" x14ac:dyDescent="0.25">
      <c r="A65" s="109" t="s">
        <v>130</v>
      </c>
      <c r="B65" s="175" t="s">
        <v>129</v>
      </c>
      <c r="C65" s="176"/>
      <c r="D65" s="177"/>
      <c r="E65" s="114">
        <f t="shared" si="12"/>
        <v>0</v>
      </c>
      <c r="F65" s="114">
        <v>0</v>
      </c>
      <c r="G65" s="114">
        <v>0</v>
      </c>
      <c r="H65" s="114"/>
      <c r="I65" s="114"/>
      <c r="J65" s="114">
        <f t="shared" si="13"/>
        <v>1</v>
      </c>
      <c r="K65" s="114">
        <v>1</v>
      </c>
      <c r="L65" s="114"/>
      <c r="M65" s="114"/>
      <c r="N65" s="114">
        <f t="shared" si="14"/>
        <v>1</v>
      </c>
      <c r="O65" s="114">
        <v>1</v>
      </c>
      <c r="P65" s="114">
        <v>0</v>
      </c>
      <c r="Q65" s="114">
        <v>0</v>
      </c>
      <c r="R65" s="114">
        <v>0</v>
      </c>
      <c r="S65" s="114">
        <f t="shared" si="10"/>
        <v>0</v>
      </c>
      <c r="T65" s="114">
        <v>0</v>
      </c>
      <c r="U65" s="114">
        <v>0</v>
      </c>
      <c r="V65" s="114">
        <v>0</v>
      </c>
      <c r="W65" s="114">
        <v>0</v>
      </c>
      <c r="X65" s="113">
        <f t="shared" si="4"/>
        <v>1</v>
      </c>
      <c r="Y65" s="107">
        <v>0</v>
      </c>
      <c r="Z65" s="107">
        <v>0</v>
      </c>
      <c r="AA65" s="107">
        <v>0</v>
      </c>
      <c r="AB65" s="107">
        <v>0</v>
      </c>
      <c r="AC65" s="114">
        <v>0</v>
      </c>
      <c r="AD65" s="107">
        <v>0</v>
      </c>
      <c r="AE65" s="107">
        <f t="shared" si="15"/>
        <v>0</v>
      </c>
      <c r="AF65" s="107">
        <v>0</v>
      </c>
      <c r="AG65" s="108">
        <v>0</v>
      </c>
      <c r="AH65" s="107">
        <f t="shared" si="16"/>
        <v>0</v>
      </c>
    </row>
    <row r="66" spans="1:34" s="5" customFormat="1" ht="41.25" customHeight="1" x14ac:dyDescent="0.25">
      <c r="A66" s="109" t="s">
        <v>128</v>
      </c>
      <c r="B66" s="175" t="s">
        <v>127</v>
      </c>
      <c r="C66" s="176"/>
      <c r="D66" s="177"/>
      <c r="E66" s="114">
        <f t="shared" si="12"/>
        <v>0</v>
      </c>
      <c r="F66" s="114">
        <v>0</v>
      </c>
      <c r="G66" s="114">
        <v>0</v>
      </c>
      <c r="H66" s="114"/>
      <c r="I66" s="114"/>
      <c r="J66" s="114">
        <f t="shared" si="13"/>
        <v>1</v>
      </c>
      <c r="K66" s="114">
        <v>1</v>
      </c>
      <c r="L66" s="114"/>
      <c r="M66" s="114"/>
      <c r="N66" s="114">
        <f t="shared" si="14"/>
        <v>1</v>
      </c>
      <c r="O66" s="114">
        <v>0</v>
      </c>
      <c r="P66" s="114">
        <v>1</v>
      </c>
      <c r="Q66" s="114">
        <v>0</v>
      </c>
      <c r="R66" s="114">
        <v>0</v>
      </c>
      <c r="S66" s="114">
        <f t="shared" si="10"/>
        <v>0</v>
      </c>
      <c r="T66" s="114">
        <v>0</v>
      </c>
      <c r="U66" s="114">
        <v>0</v>
      </c>
      <c r="V66" s="114">
        <v>0</v>
      </c>
      <c r="W66" s="114">
        <v>0</v>
      </c>
      <c r="X66" s="113">
        <f t="shared" si="4"/>
        <v>1</v>
      </c>
      <c r="Y66" s="107">
        <v>0</v>
      </c>
      <c r="Z66" s="107">
        <v>0</v>
      </c>
      <c r="AA66" s="107">
        <v>0</v>
      </c>
      <c r="AB66" s="107">
        <v>0</v>
      </c>
      <c r="AC66" s="114">
        <v>0</v>
      </c>
      <c r="AD66" s="107">
        <v>0</v>
      </c>
      <c r="AE66" s="107">
        <f t="shared" si="15"/>
        <v>0</v>
      </c>
      <c r="AF66" s="107">
        <v>0</v>
      </c>
      <c r="AG66" s="108">
        <v>0</v>
      </c>
      <c r="AH66" s="107">
        <f t="shared" si="16"/>
        <v>0</v>
      </c>
    </row>
    <row r="67" spans="1:34" s="5" customFormat="1" ht="41.25" customHeight="1" x14ac:dyDescent="0.25">
      <c r="A67" s="109" t="s">
        <v>126</v>
      </c>
      <c r="B67" s="175" t="s">
        <v>125</v>
      </c>
      <c r="C67" s="176"/>
      <c r="D67" s="177"/>
      <c r="E67" s="114">
        <f t="shared" si="12"/>
        <v>9</v>
      </c>
      <c r="F67" s="114">
        <v>5</v>
      </c>
      <c r="G67" s="114">
        <v>4</v>
      </c>
      <c r="H67" s="114"/>
      <c r="I67" s="114"/>
      <c r="J67" s="114">
        <v>12</v>
      </c>
      <c r="K67" s="114">
        <v>7</v>
      </c>
      <c r="L67" s="114">
        <v>4</v>
      </c>
      <c r="M67" s="114"/>
      <c r="N67" s="114">
        <f t="shared" si="14"/>
        <v>4</v>
      </c>
      <c r="O67" s="114">
        <v>2</v>
      </c>
      <c r="P67" s="114">
        <v>1</v>
      </c>
      <c r="Q67" s="114">
        <v>0</v>
      </c>
      <c r="R67" s="114">
        <v>0</v>
      </c>
      <c r="S67" s="114">
        <f t="shared" si="10"/>
        <v>1</v>
      </c>
      <c r="T67" s="114">
        <v>0</v>
      </c>
      <c r="U67" s="114">
        <v>1</v>
      </c>
      <c r="V67" s="114">
        <v>0</v>
      </c>
      <c r="W67" s="114">
        <v>0</v>
      </c>
      <c r="X67" s="113">
        <f t="shared" si="4"/>
        <v>4</v>
      </c>
      <c r="Y67" s="107">
        <v>0</v>
      </c>
      <c r="Z67" s="107">
        <v>1</v>
      </c>
      <c r="AA67" s="107">
        <v>12</v>
      </c>
      <c r="AB67" s="107">
        <v>3</v>
      </c>
      <c r="AC67" s="114">
        <v>0</v>
      </c>
      <c r="AD67" s="107">
        <v>1</v>
      </c>
      <c r="AE67" s="107">
        <f t="shared" si="15"/>
        <v>1</v>
      </c>
      <c r="AF67" s="107">
        <v>1</v>
      </c>
      <c r="AG67" s="108">
        <v>0</v>
      </c>
      <c r="AH67" s="107">
        <f t="shared" si="16"/>
        <v>1</v>
      </c>
    </row>
    <row r="68" spans="1:34" s="5" customFormat="1" ht="28.5" customHeight="1" x14ac:dyDescent="0.25">
      <c r="A68" s="109" t="s">
        <v>124</v>
      </c>
      <c r="B68" s="175" t="s">
        <v>123</v>
      </c>
      <c r="C68" s="176"/>
      <c r="D68" s="177"/>
      <c r="E68" s="114">
        <f t="shared" si="12"/>
        <v>7</v>
      </c>
      <c r="F68" s="114">
        <v>0</v>
      </c>
      <c r="G68" s="114">
        <v>7</v>
      </c>
      <c r="H68" s="114"/>
      <c r="I68" s="114"/>
      <c r="J68" s="114">
        <f t="shared" si="13"/>
        <v>26</v>
      </c>
      <c r="K68" s="114">
        <v>20</v>
      </c>
      <c r="L68" s="114">
        <v>5</v>
      </c>
      <c r="M68" s="114">
        <v>1</v>
      </c>
      <c r="N68" s="114">
        <f t="shared" si="14"/>
        <v>12</v>
      </c>
      <c r="O68" s="114">
        <v>4</v>
      </c>
      <c r="P68" s="114">
        <v>2</v>
      </c>
      <c r="Q68" s="114">
        <v>1</v>
      </c>
      <c r="R68" s="114">
        <v>0</v>
      </c>
      <c r="S68" s="114">
        <f t="shared" si="10"/>
        <v>5</v>
      </c>
      <c r="T68" s="114">
        <v>1</v>
      </c>
      <c r="U68" s="114">
        <v>4</v>
      </c>
      <c r="V68" s="114">
        <v>0</v>
      </c>
      <c r="W68" s="114">
        <v>0</v>
      </c>
      <c r="X68" s="113">
        <f t="shared" si="4"/>
        <v>12</v>
      </c>
      <c r="Y68" s="107">
        <v>0</v>
      </c>
      <c r="Z68" s="107">
        <v>0</v>
      </c>
      <c r="AA68" s="107">
        <v>15</v>
      </c>
      <c r="AB68" s="107">
        <v>0</v>
      </c>
      <c r="AC68" s="114">
        <v>2</v>
      </c>
      <c r="AD68" s="107">
        <v>0</v>
      </c>
      <c r="AE68" s="107">
        <f t="shared" si="15"/>
        <v>2</v>
      </c>
      <c r="AF68" s="107">
        <v>0</v>
      </c>
      <c r="AG68" s="108">
        <v>0</v>
      </c>
      <c r="AH68" s="107">
        <f t="shared" si="16"/>
        <v>0</v>
      </c>
    </row>
    <row r="69" spans="1:34" s="5" customFormat="1" ht="28.5" customHeight="1" x14ac:dyDescent="0.25">
      <c r="A69" s="109" t="s">
        <v>122</v>
      </c>
      <c r="B69" s="175" t="s">
        <v>121</v>
      </c>
      <c r="C69" s="176"/>
      <c r="D69" s="177"/>
      <c r="E69" s="114">
        <f t="shared" si="12"/>
        <v>12</v>
      </c>
      <c r="F69" s="114">
        <v>0</v>
      </c>
      <c r="G69" s="114">
        <v>12</v>
      </c>
      <c r="H69" s="114"/>
      <c r="I69" s="114"/>
      <c r="J69" s="114">
        <v>27</v>
      </c>
      <c r="K69" s="114">
        <v>21</v>
      </c>
      <c r="L69" s="114">
        <v>5</v>
      </c>
      <c r="M69" s="114"/>
      <c r="N69" s="114">
        <f t="shared" si="14"/>
        <v>13</v>
      </c>
      <c r="O69" s="114">
        <v>4</v>
      </c>
      <c r="P69" s="114">
        <v>7</v>
      </c>
      <c r="Q69" s="114">
        <v>0</v>
      </c>
      <c r="R69" s="114">
        <v>0</v>
      </c>
      <c r="S69" s="114">
        <f t="shared" si="10"/>
        <v>2</v>
      </c>
      <c r="T69" s="114">
        <v>1</v>
      </c>
      <c r="U69" s="114">
        <v>1</v>
      </c>
      <c r="V69" s="114">
        <v>0</v>
      </c>
      <c r="W69" s="114">
        <v>0</v>
      </c>
      <c r="X69" s="113">
        <f t="shared" si="4"/>
        <v>13</v>
      </c>
      <c r="Y69" s="107">
        <v>0</v>
      </c>
      <c r="Z69" s="107">
        <v>0</v>
      </c>
      <c r="AA69" s="107">
        <v>20</v>
      </c>
      <c r="AB69" s="107">
        <v>0</v>
      </c>
      <c r="AC69" s="114">
        <v>1</v>
      </c>
      <c r="AD69" s="107">
        <v>0</v>
      </c>
      <c r="AE69" s="107">
        <f t="shared" si="15"/>
        <v>1</v>
      </c>
      <c r="AF69" s="107"/>
      <c r="AG69" s="108">
        <v>1</v>
      </c>
      <c r="AH69" s="107">
        <f t="shared" si="16"/>
        <v>1</v>
      </c>
    </row>
    <row r="70" spans="1:34" s="5" customFormat="1" ht="28.5" customHeight="1" x14ac:dyDescent="0.25">
      <c r="A70" s="109" t="s">
        <v>120</v>
      </c>
      <c r="B70" s="175" t="s">
        <v>119</v>
      </c>
      <c r="C70" s="176"/>
      <c r="D70" s="177"/>
      <c r="E70" s="114">
        <f t="shared" si="12"/>
        <v>0</v>
      </c>
      <c r="F70" s="114">
        <v>0</v>
      </c>
      <c r="G70" s="114">
        <v>0</v>
      </c>
      <c r="H70" s="114"/>
      <c r="I70" s="114"/>
      <c r="J70" s="114">
        <f t="shared" si="13"/>
        <v>1</v>
      </c>
      <c r="K70" s="114">
        <v>1</v>
      </c>
      <c r="L70" s="114"/>
      <c r="M70" s="114"/>
      <c r="N70" s="114">
        <f t="shared" si="14"/>
        <v>0</v>
      </c>
      <c r="O70" s="114">
        <v>0</v>
      </c>
      <c r="P70" s="114">
        <v>0</v>
      </c>
      <c r="Q70" s="114">
        <v>0</v>
      </c>
      <c r="R70" s="114">
        <v>0</v>
      </c>
      <c r="S70" s="114">
        <f t="shared" si="10"/>
        <v>0</v>
      </c>
      <c r="T70" s="114">
        <v>0</v>
      </c>
      <c r="U70" s="114">
        <v>0</v>
      </c>
      <c r="V70" s="114">
        <v>0</v>
      </c>
      <c r="W70" s="114">
        <v>0</v>
      </c>
      <c r="X70" s="113">
        <f t="shared" si="4"/>
        <v>0</v>
      </c>
      <c r="Y70" s="107">
        <v>0</v>
      </c>
      <c r="Z70" s="107">
        <v>0</v>
      </c>
      <c r="AA70" s="107">
        <v>1</v>
      </c>
      <c r="AB70" s="107">
        <v>0</v>
      </c>
      <c r="AC70" s="114">
        <v>0</v>
      </c>
      <c r="AD70" s="107">
        <v>0</v>
      </c>
      <c r="AE70" s="107">
        <f t="shared" si="15"/>
        <v>0</v>
      </c>
      <c r="AF70" s="107"/>
      <c r="AG70" s="108"/>
      <c r="AH70" s="107">
        <f t="shared" si="16"/>
        <v>0</v>
      </c>
    </row>
    <row r="71" spans="1:34" s="5" customFormat="1" ht="28.5" customHeight="1" x14ac:dyDescent="0.25">
      <c r="A71" s="109" t="s">
        <v>118</v>
      </c>
      <c r="B71" s="175" t="s">
        <v>117</v>
      </c>
      <c r="C71" s="176"/>
      <c r="D71" s="177"/>
      <c r="E71" s="114">
        <f t="shared" si="12"/>
        <v>0</v>
      </c>
      <c r="F71" s="114">
        <v>0</v>
      </c>
      <c r="G71" s="114">
        <v>0</v>
      </c>
      <c r="H71" s="114"/>
      <c r="I71" s="114"/>
      <c r="J71" s="114">
        <f t="shared" si="13"/>
        <v>0</v>
      </c>
      <c r="K71" s="114"/>
      <c r="L71" s="114"/>
      <c r="M71" s="114"/>
      <c r="N71" s="114">
        <f t="shared" si="14"/>
        <v>0</v>
      </c>
      <c r="O71" s="114">
        <v>0</v>
      </c>
      <c r="P71" s="114">
        <v>0</v>
      </c>
      <c r="Q71" s="114">
        <v>0</v>
      </c>
      <c r="R71" s="114">
        <v>0</v>
      </c>
      <c r="S71" s="114">
        <f t="shared" si="10"/>
        <v>0</v>
      </c>
      <c r="T71" s="114">
        <v>0</v>
      </c>
      <c r="U71" s="114">
        <v>0</v>
      </c>
      <c r="V71" s="114">
        <v>0</v>
      </c>
      <c r="W71" s="114">
        <v>0</v>
      </c>
      <c r="X71" s="113">
        <f t="shared" si="4"/>
        <v>0</v>
      </c>
      <c r="Y71" s="107">
        <v>0</v>
      </c>
      <c r="Z71" s="107">
        <v>0</v>
      </c>
      <c r="AA71" s="107">
        <v>0</v>
      </c>
      <c r="AB71" s="107">
        <v>0</v>
      </c>
      <c r="AC71" s="114">
        <v>0</v>
      </c>
      <c r="AD71" s="107">
        <v>0</v>
      </c>
      <c r="AE71" s="107">
        <f t="shared" si="15"/>
        <v>0</v>
      </c>
      <c r="AF71" s="107">
        <v>0</v>
      </c>
      <c r="AG71" s="108"/>
      <c r="AH71" s="107">
        <f t="shared" si="16"/>
        <v>0</v>
      </c>
    </row>
    <row r="72" spans="1:34" s="5" customFormat="1" ht="28.5" customHeight="1" x14ac:dyDescent="0.25">
      <c r="A72" s="109" t="s">
        <v>116</v>
      </c>
      <c r="B72" s="175" t="s">
        <v>1</v>
      </c>
      <c r="C72" s="176"/>
      <c r="D72" s="177"/>
      <c r="E72" s="114">
        <f t="shared" si="12"/>
        <v>1</v>
      </c>
      <c r="F72" s="114">
        <v>0</v>
      </c>
      <c r="G72" s="114">
        <v>1</v>
      </c>
      <c r="H72" s="114"/>
      <c r="I72" s="114"/>
      <c r="J72" s="114">
        <v>3</v>
      </c>
      <c r="K72" s="114">
        <v>2</v>
      </c>
      <c r="L72" s="114">
        <v>1</v>
      </c>
      <c r="M72" s="114"/>
      <c r="N72" s="114">
        <f t="shared" si="14"/>
        <v>3</v>
      </c>
      <c r="O72" s="114">
        <v>1</v>
      </c>
      <c r="P72" s="114">
        <v>0</v>
      </c>
      <c r="Q72" s="114">
        <v>1</v>
      </c>
      <c r="R72" s="114">
        <v>0</v>
      </c>
      <c r="S72" s="114">
        <f t="shared" si="10"/>
        <v>1</v>
      </c>
      <c r="T72" s="114">
        <v>1</v>
      </c>
      <c r="U72" s="114">
        <v>0</v>
      </c>
      <c r="V72" s="114">
        <v>0</v>
      </c>
      <c r="W72" s="114">
        <v>0</v>
      </c>
      <c r="X72" s="113">
        <f t="shared" si="4"/>
        <v>3</v>
      </c>
      <c r="Y72" s="107">
        <v>0</v>
      </c>
      <c r="Z72" s="107">
        <v>0</v>
      </c>
      <c r="AA72" s="107">
        <v>0</v>
      </c>
      <c r="AB72" s="107">
        <v>0</v>
      </c>
      <c r="AC72" s="114">
        <v>0</v>
      </c>
      <c r="AD72" s="107">
        <v>0</v>
      </c>
      <c r="AE72" s="107">
        <f t="shared" si="15"/>
        <v>0</v>
      </c>
      <c r="AF72" s="107">
        <v>0</v>
      </c>
      <c r="AG72" s="108">
        <v>0</v>
      </c>
      <c r="AH72" s="107">
        <f t="shared" si="16"/>
        <v>0</v>
      </c>
    </row>
    <row r="73" spans="1:34" s="72" customFormat="1" ht="81.75" customHeight="1" x14ac:dyDescent="0.25">
      <c r="A73" s="109" t="s">
        <v>115</v>
      </c>
      <c r="B73" s="175" t="s">
        <v>114</v>
      </c>
      <c r="C73" s="176"/>
      <c r="D73" s="177"/>
      <c r="E73" s="113">
        <f t="shared" ref="E73:AH73" si="18">SUM(E74:E79)</f>
        <v>0</v>
      </c>
      <c r="F73" s="113">
        <f t="shared" si="18"/>
        <v>0</v>
      </c>
      <c r="G73" s="113">
        <f t="shared" si="18"/>
        <v>0</v>
      </c>
      <c r="H73" s="113">
        <f t="shared" si="18"/>
        <v>0</v>
      </c>
      <c r="I73" s="113">
        <f t="shared" si="18"/>
        <v>0</v>
      </c>
      <c r="J73" s="113">
        <f t="shared" si="18"/>
        <v>0</v>
      </c>
      <c r="K73" s="113">
        <f t="shared" si="18"/>
        <v>0</v>
      </c>
      <c r="L73" s="113">
        <f t="shared" si="18"/>
        <v>0</v>
      </c>
      <c r="M73" s="113">
        <f t="shared" si="18"/>
        <v>0</v>
      </c>
      <c r="N73" s="113">
        <f t="shared" si="18"/>
        <v>0</v>
      </c>
      <c r="O73" s="113">
        <f t="shared" si="18"/>
        <v>0</v>
      </c>
      <c r="P73" s="113">
        <f t="shared" si="18"/>
        <v>0</v>
      </c>
      <c r="Q73" s="113">
        <f t="shared" si="18"/>
        <v>0</v>
      </c>
      <c r="R73" s="113">
        <f t="shared" si="18"/>
        <v>0</v>
      </c>
      <c r="S73" s="113">
        <f t="shared" si="18"/>
        <v>0</v>
      </c>
      <c r="T73" s="113">
        <f t="shared" si="18"/>
        <v>0</v>
      </c>
      <c r="U73" s="113">
        <f t="shared" si="18"/>
        <v>0</v>
      </c>
      <c r="V73" s="113">
        <f t="shared" si="18"/>
        <v>0</v>
      </c>
      <c r="W73" s="113">
        <f t="shared" si="18"/>
        <v>0</v>
      </c>
      <c r="X73" s="113">
        <f t="shared" si="18"/>
        <v>0</v>
      </c>
      <c r="Y73" s="113">
        <f t="shared" si="18"/>
        <v>0</v>
      </c>
      <c r="Z73" s="113">
        <f t="shared" si="18"/>
        <v>0</v>
      </c>
      <c r="AA73" s="113">
        <f t="shared" si="18"/>
        <v>0</v>
      </c>
      <c r="AB73" s="113">
        <f t="shared" si="18"/>
        <v>0</v>
      </c>
      <c r="AC73" s="113">
        <v>0</v>
      </c>
      <c r="AD73" s="113">
        <v>0</v>
      </c>
      <c r="AE73" s="113">
        <f t="shared" si="18"/>
        <v>0</v>
      </c>
      <c r="AF73" s="113">
        <f t="shared" si="18"/>
        <v>0</v>
      </c>
      <c r="AG73" s="113">
        <f t="shared" si="18"/>
        <v>0</v>
      </c>
      <c r="AH73" s="113">
        <f t="shared" si="18"/>
        <v>0</v>
      </c>
    </row>
    <row r="74" spans="1:34" s="5" customFormat="1" ht="28.5" customHeight="1" x14ac:dyDescent="0.25">
      <c r="A74" s="109" t="s">
        <v>113</v>
      </c>
      <c r="B74" s="175" t="s">
        <v>112</v>
      </c>
      <c r="C74" s="176"/>
      <c r="D74" s="177"/>
      <c r="E74" s="114">
        <f t="shared" si="12"/>
        <v>0</v>
      </c>
      <c r="F74" s="114">
        <v>0</v>
      </c>
      <c r="G74" s="114">
        <v>0</v>
      </c>
      <c r="H74" s="114"/>
      <c r="I74" s="114"/>
      <c r="J74" s="114">
        <f t="shared" si="13"/>
        <v>0</v>
      </c>
      <c r="K74" s="114"/>
      <c r="L74" s="114"/>
      <c r="M74" s="114"/>
      <c r="N74" s="114">
        <f t="shared" si="14"/>
        <v>0</v>
      </c>
      <c r="O74" s="114">
        <v>0</v>
      </c>
      <c r="P74" s="114">
        <v>0</v>
      </c>
      <c r="Q74" s="114">
        <v>0</v>
      </c>
      <c r="R74" s="114">
        <v>0</v>
      </c>
      <c r="S74" s="114">
        <f t="shared" si="10"/>
        <v>0</v>
      </c>
      <c r="T74" s="114">
        <v>0</v>
      </c>
      <c r="U74" s="114">
        <v>0</v>
      </c>
      <c r="V74" s="114">
        <v>0</v>
      </c>
      <c r="W74" s="114">
        <v>0</v>
      </c>
      <c r="X74" s="113">
        <f t="shared" si="4"/>
        <v>0</v>
      </c>
      <c r="Y74" s="111">
        <v>0</v>
      </c>
      <c r="Z74" s="112">
        <v>0</v>
      </c>
      <c r="AA74" s="107">
        <v>0</v>
      </c>
      <c r="AB74" s="112">
        <v>0</v>
      </c>
      <c r="AC74" s="113">
        <v>0</v>
      </c>
      <c r="AD74" s="111">
        <v>0</v>
      </c>
      <c r="AE74" s="107">
        <f t="shared" si="15"/>
        <v>0</v>
      </c>
      <c r="AF74" s="112">
        <v>0</v>
      </c>
      <c r="AG74" s="112">
        <v>0</v>
      </c>
      <c r="AH74" s="107">
        <f t="shared" si="16"/>
        <v>0</v>
      </c>
    </row>
    <row r="75" spans="1:34" s="5" customFormat="1" ht="28.5" customHeight="1" x14ac:dyDescent="0.25">
      <c r="A75" s="109" t="s">
        <v>111</v>
      </c>
      <c r="B75" s="175" t="s">
        <v>110</v>
      </c>
      <c r="C75" s="176"/>
      <c r="D75" s="177"/>
      <c r="E75" s="114">
        <f t="shared" si="12"/>
        <v>0</v>
      </c>
      <c r="F75" s="114">
        <v>0</v>
      </c>
      <c r="G75" s="114">
        <v>0</v>
      </c>
      <c r="H75" s="114"/>
      <c r="I75" s="114"/>
      <c r="J75" s="114">
        <f t="shared" si="13"/>
        <v>0</v>
      </c>
      <c r="K75" s="114"/>
      <c r="L75" s="114"/>
      <c r="M75" s="114"/>
      <c r="N75" s="114">
        <f t="shared" si="14"/>
        <v>0</v>
      </c>
      <c r="O75" s="114">
        <v>0</v>
      </c>
      <c r="P75" s="114">
        <v>0</v>
      </c>
      <c r="Q75" s="114">
        <v>0</v>
      </c>
      <c r="R75" s="114">
        <v>0</v>
      </c>
      <c r="S75" s="114">
        <f t="shared" si="10"/>
        <v>0</v>
      </c>
      <c r="T75" s="114">
        <v>0</v>
      </c>
      <c r="U75" s="114">
        <v>0</v>
      </c>
      <c r="V75" s="114">
        <v>0</v>
      </c>
      <c r="W75" s="114">
        <v>0</v>
      </c>
      <c r="X75" s="113">
        <f t="shared" si="4"/>
        <v>0</v>
      </c>
      <c r="Y75" s="111">
        <v>0</v>
      </c>
      <c r="Z75" s="112">
        <v>0</v>
      </c>
      <c r="AA75" s="107">
        <v>0</v>
      </c>
      <c r="AB75" s="112">
        <v>0</v>
      </c>
      <c r="AC75" s="113">
        <v>0</v>
      </c>
      <c r="AD75" s="111">
        <v>0</v>
      </c>
      <c r="AE75" s="107">
        <f t="shared" si="15"/>
        <v>0</v>
      </c>
      <c r="AF75" s="112">
        <v>0</v>
      </c>
      <c r="AG75" s="112">
        <v>0</v>
      </c>
      <c r="AH75" s="107">
        <f t="shared" si="16"/>
        <v>0</v>
      </c>
    </row>
    <row r="76" spans="1:34" s="5" customFormat="1" ht="69.75" customHeight="1" x14ac:dyDescent="0.25">
      <c r="A76" s="109" t="s">
        <v>109</v>
      </c>
      <c r="B76" s="175" t="s">
        <v>108</v>
      </c>
      <c r="C76" s="176"/>
      <c r="D76" s="177"/>
      <c r="E76" s="114">
        <f t="shared" si="12"/>
        <v>0</v>
      </c>
      <c r="F76" s="114">
        <v>0</v>
      </c>
      <c r="G76" s="114">
        <v>0</v>
      </c>
      <c r="H76" s="114"/>
      <c r="I76" s="114"/>
      <c r="J76" s="114">
        <f t="shared" si="13"/>
        <v>0</v>
      </c>
      <c r="K76" s="114"/>
      <c r="L76" s="114"/>
      <c r="M76" s="114"/>
      <c r="N76" s="114">
        <f t="shared" si="14"/>
        <v>0</v>
      </c>
      <c r="O76" s="114">
        <v>0</v>
      </c>
      <c r="P76" s="114">
        <v>0</v>
      </c>
      <c r="Q76" s="114">
        <v>0</v>
      </c>
      <c r="R76" s="114">
        <v>0</v>
      </c>
      <c r="S76" s="114">
        <f t="shared" si="10"/>
        <v>0</v>
      </c>
      <c r="T76" s="114">
        <v>0</v>
      </c>
      <c r="U76" s="114">
        <v>0</v>
      </c>
      <c r="V76" s="114">
        <v>0</v>
      </c>
      <c r="W76" s="114">
        <v>0</v>
      </c>
      <c r="X76" s="113">
        <f t="shared" si="4"/>
        <v>0</v>
      </c>
      <c r="Y76" s="111">
        <v>0</v>
      </c>
      <c r="Z76" s="112">
        <v>0</v>
      </c>
      <c r="AA76" s="107">
        <v>0</v>
      </c>
      <c r="AB76" s="112">
        <v>0</v>
      </c>
      <c r="AC76" s="113">
        <v>0</v>
      </c>
      <c r="AD76" s="111">
        <v>0</v>
      </c>
      <c r="AE76" s="107">
        <f t="shared" si="15"/>
        <v>0</v>
      </c>
      <c r="AF76" s="112">
        <v>0</v>
      </c>
      <c r="AG76" s="112">
        <v>0</v>
      </c>
      <c r="AH76" s="107">
        <f t="shared" si="16"/>
        <v>0</v>
      </c>
    </row>
    <row r="77" spans="1:34" s="5" customFormat="1" ht="47.25" customHeight="1" x14ac:dyDescent="0.25">
      <c r="A77" s="109" t="s">
        <v>107</v>
      </c>
      <c r="B77" s="175" t="s">
        <v>106</v>
      </c>
      <c r="C77" s="176"/>
      <c r="D77" s="177"/>
      <c r="E77" s="114">
        <f t="shared" si="12"/>
        <v>0</v>
      </c>
      <c r="F77" s="114">
        <v>0</v>
      </c>
      <c r="G77" s="114">
        <v>0</v>
      </c>
      <c r="H77" s="114"/>
      <c r="I77" s="114"/>
      <c r="J77" s="114">
        <f t="shared" si="13"/>
        <v>0</v>
      </c>
      <c r="K77" s="114"/>
      <c r="L77" s="114"/>
      <c r="M77" s="114"/>
      <c r="N77" s="114">
        <f t="shared" si="14"/>
        <v>0</v>
      </c>
      <c r="O77" s="114">
        <v>0</v>
      </c>
      <c r="P77" s="114">
        <v>0</v>
      </c>
      <c r="Q77" s="114">
        <v>0</v>
      </c>
      <c r="R77" s="114">
        <v>0</v>
      </c>
      <c r="S77" s="114">
        <f t="shared" si="10"/>
        <v>0</v>
      </c>
      <c r="T77" s="114">
        <v>0</v>
      </c>
      <c r="U77" s="114">
        <v>0</v>
      </c>
      <c r="V77" s="114">
        <v>0</v>
      </c>
      <c r="W77" s="114">
        <v>0</v>
      </c>
      <c r="X77" s="113">
        <f t="shared" si="4"/>
        <v>0</v>
      </c>
      <c r="Y77" s="111">
        <v>0</v>
      </c>
      <c r="Z77" s="112">
        <v>0</v>
      </c>
      <c r="AA77" s="107">
        <v>0</v>
      </c>
      <c r="AB77" s="112">
        <v>0</v>
      </c>
      <c r="AC77" s="113">
        <v>0</v>
      </c>
      <c r="AD77" s="111">
        <v>0</v>
      </c>
      <c r="AE77" s="107">
        <f t="shared" si="15"/>
        <v>0</v>
      </c>
      <c r="AF77" s="112">
        <v>0</v>
      </c>
      <c r="AG77" s="112">
        <v>0</v>
      </c>
      <c r="AH77" s="107">
        <f t="shared" si="16"/>
        <v>0</v>
      </c>
    </row>
    <row r="78" spans="1:34" s="5" customFormat="1" ht="52.5" customHeight="1" x14ac:dyDescent="0.25">
      <c r="A78" s="109" t="s">
        <v>105</v>
      </c>
      <c r="B78" s="175" t="s">
        <v>104</v>
      </c>
      <c r="C78" s="176"/>
      <c r="D78" s="177"/>
      <c r="E78" s="114">
        <f t="shared" si="12"/>
        <v>0</v>
      </c>
      <c r="F78" s="114">
        <v>0</v>
      </c>
      <c r="G78" s="114">
        <v>0</v>
      </c>
      <c r="H78" s="114"/>
      <c r="I78" s="114"/>
      <c r="J78" s="114">
        <f t="shared" si="13"/>
        <v>0</v>
      </c>
      <c r="K78" s="114"/>
      <c r="L78" s="114"/>
      <c r="M78" s="114"/>
      <c r="N78" s="114">
        <f t="shared" si="14"/>
        <v>0</v>
      </c>
      <c r="O78" s="114">
        <v>0</v>
      </c>
      <c r="P78" s="114">
        <v>0</v>
      </c>
      <c r="Q78" s="114">
        <v>0</v>
      </c>
      <c r="R78" s="114">
        <v>0</v>
      </c>
      <c r="S78" s="114">
        <f t="shared" si="10"/>
        <v>0</v>
      </c>
      <c r="T78" s="114">
        <v>0</v>
      </c>
      <c r="U78" s="114">
        <v>0</v>
      </c>
      <c r="V78" s="114">
        <v>0</v>
      </c>
      <c r="W78" s="114">
        <v>0</v>
      </c>
      <c r="X78" s="113">
        <f t="shared" si="4"/>
        <v>0</v>
      </c>
      <c r="Y78" s="111">
        <v>0</v>
      </c>
      <c r="Z78" s="112">
        <v>0</v>
      </c>
      <c r="AA78" s="107">
        <v>0</v>
      </c>
      <c r="AB78" s="112">
        <v>0</v>
      </c>
      <c r="AC78" s="113">
        <v>0</v>
      </c>
      <c r="AD78" s="111">
        <v>0</v>
      </c>
      <c r="AE78" s="107">
        <f t="shared" si="15"/>
        <v>0</v>
      </c>
      <c r="AF78" s="112">
        <v>0</v>
      </c>
      <c r="AG78" s="112">
        <v>0</v>
      </c>
      <c r="AH78" s="107">
        <f t="shared" si="16"/>
        <v>0</v>
      </c>
    </row>
    <row r="79" spans="1:34" s="5" customFormat="1" ht="41.25" customHeight="1" x14ac:dyDescent="0.25">
      <c r="A79" s="109" t="s">
        <v>103</v>
      </c>
      <c r="B79" s="175" t="s">
        <v>1</v>
      </c>
      <c r="C79" s="176"/>
      <c r="D79" s="177"/>
      <c r="E79" s="114">
        <f t="shared" si="12"/>
        <v>0</v>
      </c>
      <c r="F79" s="114">
        <v>0</v>
      </c>
      <c r="G79" s="114">
        <v>0</v>
      </c>
      <c r="H79" s="114"/>
      <c r="I79" s="114"/>
      <c r="J79" s="114">
        <f t="shared" si="13"/>
        <v>0</v>
      </c>
      <c r="K79" s="114"/>
      <c r="L79" s="114"/>
      <c r="M79" s="114"/>
      <c r="N79" s="114">
        <f t="shared" si="14"/>
        <v>0</v>
      </c>
      <c r="O79" s="114">
        <v>0</v>
      </c>
      <c r="P79" s="114">
        <v>0</v>
      </c>
      <c r="Q79" s="114">
        <v>0</v>
      </c>
      <c r="R79" s="114">
        <v>0</v>
      </c>
      <c r="S79" s="114">
        <f t="shared" si="10"/>
        <v>0</v>
      </c>
      <c r="T79" s="114">
        <v>0</v>
      </c>
      <c r="U79" s="114">
        <v>0</v>
      </c>
      <c r="V79" s="114">
        <v>0</v>
      </c>
      <c r="W79" s="114">
        <v>0</v>
      </c>
      <c r="X79" s="113">
        <f t="shared" si="4"/>
        <v>0</v>
      </c>
      <c r="Y79" s="111">
        <v>0</v>
      </c>
      <c r="Z79" s="112">
        <v>0</v>
      </c>
      <c r="AA79" s="107">
        <v>0</v>
      </c>
      <c r="AB79" s="112">
        <v>0</v>
      </c>
      <c r="AC79" s="113">
        <v>0</v>
      </c>
      <c r="AD79" s="111">
        <v>0</v>
      </c>
      <c r="AE79" s="107">
        <f t="shared" si="15"/>
        <v>0</v>
      </c>
      <c r="AF79" s="112">
        <v>0</v>
      </c>
      <c r="AG79" s="112">
        <v>0</v>
      </c>
      <c r="AH79" s="107">
        <f t="shared" si="16"/>
        <v>0</v>
      </c>
    </row>
    <row r="80" spans="1:34" s="72" customFormat="1" ht="66.75" customHeight="1" x14ac:dyDescent="0.25">
      <c r="A80" s="109" t="s">
        <v>102</v>
      </c>
      <c r="B80" s="175" t="s">
        <v>101</v>
      </c>
      <c r="C80" s="176"/>
      <c r="D80" s="177"/>
      <c r="E80" s="114">
        <f>SUM(E81:E86)</f>
        <v>9</v>
      </c>
      <c r="F80" s="114">
        <f t="shared" ref="F80:AH80" si="19">SUM(F81:F86)</f>
        <v>1</v>
      </c>
      <c r="G80" s="114">
        <f t="shared" si="19"/>
        <v>8</v>
      </c>
      <c r="H80" s="114">
        <f t="shared" si="19"/>
        <v>0</v>
      </c>
      <c r="I80" s="114">
        <f t="shared" si="19"/>
        <v>0</v>
      </c>
      <c r="J80" s="114">
        <f t="shared" si="19"/>
        <v>30</v>
      </c>
      <c r="K80" s="114">
        <f t="shared" si="19"/>
        <v>25</v>
      </c>
      <c r="L80" s="114">
        <f t="shared" si="19"/>
        <v>5</v>
      </c>
      <c r="M80" s="114">
        <f t="shared" si="19"/>
        <v>0</v>
      </c>
      <c r="N80" s="114">
        <f t="shared" si="19"/>
        <v>23</v>
      </c>
      <c r="O80" s="114">
        <f t="shared" si="19"/>
        <v>9</v>
      </c>
      <c r="P80" s="114">
        <f t="shared" si="19"/>
        <v>3</v>
      </c>
      <c r="Q80" s="114">
        <f t="shared" si="19"/>
        <v>8</v>
      </c>
      <c r="R80" s="114">
        <f t="shared" si="19"/>
        <v>0</v>
      </c>
      <c r="S80" s="114">
        <f t="shared" si="19"/>
        <v>3</v>
      </c>
      <c r="T80" s="114">
        <f t="shared" si="19"/>
        <v>1</v>
      </c>
      <c r="U80" s="114">
        <f t="shared" si="19"/>
        <v>2</v>
      </c>
      <c r="V80" s="114">
        <f t="shared" si="19"/>
        <v>0</v>
      </c>
      <c r="W80" s="114">
        <f t="shared" si="19"/>
        <v>1</v>
      </c>
      <c r="X80" s="113">
        <f t="shared" si="19"/>
        <v>24</v>
      </c>
      <c r="Y80" s="113">
        <f t="shared" si="19"/>
        <v>0</v>
      </c>
      <c r="Z80" s="114">
        <f t="shared" si="19"/>
        <v>0</v>
      </c>
      <c r="AA80" s="114">
        <f t="shared" si="19"/>
        <v>10</v>
      </c>
      <c r="AB80" s="114">
        <f t="shared" si="19"/>
        <v>0</v>
      </c>
      <c r="AC80" s="114">
        <f t="shared" si="19"/>
        <v>15</v>
      </c>
      <c r="AD80" s="114">
        <f t="shared" si="19"/>
        <v>1</v>
      </c>
      <c r="AE80" s="114">
        <f t="shared" si="19"/>
        <v>16</v>
      </c>
      <c r="AF80" s="114">
        <f t="shared" si="19"/>
        <v>2</v>
      </c>
      <c r="AG80" s="114">
        <f t="shared" si="19"/>
        <v>0</v>
      </c>
      <c r="AH80" s="114">
        <f t="shared" si="19"/>
        <v>2</v>
      </c>
    </row>
    <row r="81" spans="1:34" s="5" customFormat="1" ht="45.75" customHeight="1" x14ac:dyDescent="0.25">
      <c r="A81" s="109" t="s">
        <v>100</v>
      </c>
      <c r="B81" s="175" t="s">
        <v>99</v>
      </c>
      <c r="C81" s="176"/>
      <c r="D81" s="177"/>
      <c r="E81" s="114">
        <f t="shared" si="12"/>
        <v>0</v>
      </c>
      <c r="F81" s="114">
        <v>0</v>
      </c>
      <c r="G81" s="114">
        <v>0</v>
      </c>
      <c r="H81" s="114"/>
      <c r="I81" s="114"/>
      <c r="J81" s="114">
        <f t="shared" ref="J81:J86" si="20">+K81+L81+M81</f>
        <v>1</v>
      </c>
      <c r="K81" s="114">
        <v>1</v>
      </c>
      <c r="L81" s="114"/>
      <c r="M81" s="114"/>
      <c r="N81" s="114">
        <f t="shared" ref="N81:N86" si="21">+O81+P81+Q81+R81+S81</f>
        <v>1</v>
      </c>
      <c r="O81" s="114">
        <v>0</v>
      </c>
      <c r="P81" s="114">
        <v>1</v>
      </c>
      <c r="Q81" s="114">
        <v>0</v>
      </c>
      <c r="R81" s="114">
        <v>0</v>
      </c>
      <c r="S81" s="114">
        <f t="shared" si="10"/>
        <v>0</v>
      </c>
      <c r="T81" s="114">
        <v>0</v>
      </c>
      <c r="U81" s="114">
        <v>0</v>
      </c>
      <c r="V81" s="114">
        <v>0</v>
      </c>
      <c r="W81" s="114">
        <v>0</v>
      </c>
      <c r="X81" s="113">
        <f t="shared" si="4"/>
        <v>1</v>
      </c>
      <c r="Y81" s="107">
        <v>0</v>
      </c>
      <c r="Z81" s="107">
        <v>0</v>
      </c>
      <c r="AA81" s="107">
        <v>0</v>
      </c>
      <c r="AB81" s="107">
        <v>0</v>
      </c>
      <c r="AC81" s="114">
        <v>0</v>
      </c>
      <c r="AD81" s="107">
        <v>0</v>
      </c>
      <c r="AE81" s="107">
        <f t="shared" si="15"/>
        <v>0</v>
      </c>
      <c r="AF81" s="107">
        <v>0</v>
      </c>
      <c r="AG81" s="108"/>
      <c r="AH81" s="107">
        <f t="shared" si="16"/>
        <v>0</v>
      </c>
    </row>
    <row r="82" spans="1:34" s="5" customFormat="1" ht="27.75" customHeight="1" x14ac:dyDescent="0.25">
      <c r="A82" s="109" t="s">
        <v>98</v>
      </c>
      <c r="B82" s="175" t="s">
        <v>97</v>
      </c>
      <c r="C82" s="176"/>
      <c r="D82" s="177"/>
      <c r="E82" s="114">
        <f t="shared" si="12"/>
        <v>5</v>
      </c>
      <c r="F82" s="114">
        <v>1</v>
      </c>
      <c r="G82" s="114">
        <v>4</v>
      </c>
      <c r="H82" s="114"/>
      <c r="I82" s="114"/>
      <c r="J82" s="114">
        <f t="shared" si="20"/>
        <v>19</v>
      </c>
      <c r="K82" s="114">
        <v>17</v>
      </c>
      <c r="L82" s="114">
        <v>2</v>
      </c>
      <c r="M82" s="114"/>
      <c r="N82" s="114">
        <f t="shared" si="21"/>
        <v>15</v>
      </c>
      <c r="O82" s="114">
        <v>5</v>
      </c>
      <c r="P82" s="114">
        <v>1</v>
      </c>
      <c r="Q82" s="114">
        <v>7</v>
      </c>
      <c r="R82" s="114">
        <v>0</v>
      </c>
      <c r="S82" s="114">
        <f t="shared" si="10"/>
        <v>2</v>
      </c>
      <c r="T82" s="114">
        <v>0</v>
      </c>
      <c r="U82" s="114">
        <v>2</v>
      </c>
      <c r="V82" s="114">
        <v>0</v>
      </c>
      <c r="W82" s="114">
        <v>0</v>
      </c>
      <c r="X82" s="113">
        <f t="shared" si="4"/>
        <v>15</v>
      </c>
      <c r="Y82" s="107"/>
      <c r="Z82" s="107">
        <v>0</v>
      </c>
      <c r="AA82" s="107">
        <v>7</v>
      </c>
      <c r="AB82" s="107">
        <v>0</v>
      </c>
      <c r="AC82" s="114">
        <v>10</v>
      </c>
      <c r="AD82" s="107">
        <v>0</v>
      </c>
      <c r="AE82" s="107">
        <f t="shared" si="15"/>
        <v>10</v>
      </c>
      <c r="AF82" s="107">
        <v>2</v>
      </c>
      <c r="AG82" s="108">
        <v>0</v>
      </c>
      <c r="AH82" s="107">
        <f t="shared" si="16"/>
        <v>2</v>
      </c>
    </row>
    <row r="83" spans="1:34" s="5" customFormat="1" ht="78" customHeight="1" x14ac:dyDescent="0.25">
      <c r="A83" s="109" t="s">
        <v>96</v>
      </c>
      <c r="B83" s="175" t="s">
        <v>95</v>
      </c>
      <c r="C83" s="176"/>
      <c r="D83" s="177"/>
      <c r="E83" s="114">
        <f t="shared" si="12"/>
        <v>0</v>
      </c>
      <c r="F83" s="114">
        <v>0</v>
      </c>
      <c r="G83" s="114">
        <v>0</v>
      </c>
      <c r="H83" s="114"/>
      <c r="I83" s="114"/>
      <c r="J83" s="114">
        <f t="shared" si="20"/>
        <v>0</v>
      </c>
      <c r="K83" s="114"/>
      <c r="L83" s="114"/>
      <c r="M83" s="114"/>
      <c r="N83" s="114">
        <f t="shared" si="21"/>
        <v>0</v>
      </c>
      <c r="O83" s="114">
        <v>0</v>
      </c>
      <c r="P83" s="114">
        <v>0</v>
      </c>
      <c r="Q83" s="114">
        <v>0</v>
      </c>
      <c r="R83" s="114">
        <v>0</v>
      </c>
      <c r="S83" s="114">
        <f t="shared" si="10"/>
        <v>0</v>
      </c>
      <c r="T83" s="114">
        <v>0</v>
      </c>
      <c r="U83" s="114">
        <v>0</v>
      </c>
      <c r="V83" s="114">
        <v>0</v>
      </c>
      <c r="W83" s="114">
        <v>0</v>
      </c>
      <c r="X83" s="113">
        <f t="shared" si="4"/>
        <v>0</v>
      </c>
      <c r="Y83" s="107">
        <v>0</v>
      </c>
      <c r="Z83" s="107">
        <v>0</v>
      </c>
      <c r="AA83" s="107">
        <v>0</v>
      </c>
      <c r="AB83" s="107">
        <v>0</v>
      </c>
      <c r="AC83" s="114">
        <v>0</v>
      </c>
      <c r="AD83" s="107">
        <v>0</v>
      </c>
      <c r="AE83" s="107">
        <f t="shared" si="15"/>
        <v>0</v>
      </c>
      <c r="AF83" s="107">
        <v>0</v>
      </c>
      <c r="AG83" s="108">
        <v>0</v>
      </c>
      <c r="AH83" s="107">
        <f t="shared" si="16"/>
        <v>0</v>
      </c>
    </row>
    <row r="84" spans="1:34" s="5" customFormat="1" ht="33" customHeight="1" x14ac:dyDescent="0.25">
      <c r="A84" s="109" t="s">
        <v>94</v>
      </c>
      <c r="B84" s="175" t="s">
        <v>93</v>
      </c>
      <c r="C84" s="176"/>
      <c r="D84" s="177"/>
      <c r="E84" s="114">
        <f t="shared" si="12"/>
        <v>0</v>
      </c>
      <c r="F84" s="114">
        <v>0</v>
      </c>
      <c r="G84" s="114">
        <v>0</v>
      </c>
      <c r="H84" s="114"/>
      <c r="I84" s="114"/>
      <c r="J84" s="114">
        <f t="shared" si="20"/>
        <v>0</v>
      </c>
      <c r="K84" s="114"/>
      <c r="L84" s="114"/>
      <c r="M84" s="114"/>
      <c r="N84" s="114">
        <f t="shared" si="21"/>
        <v>0</v>
      </c>
      <c r="O84" s="114">
        <v>0</v>
      </c>
      <c r="P84" s="114">
        <v>0</v>
      </c>
      <c r="Q84" s="114">
        <v>0</v>
      </c>
      <c r="R84" s="114">
        <v>0</v>
      </c>
      <c r="S84" s="114">
        <f t="shared" si="10"/>
        <v>0</v>
      </c>
      <c r="T84" s="114">
        <v>0</v>
      </c>
      <c r="U84" s="114">
        <v>0</v>
      </c>
      <c r="V84" s="114">
        <v>0</v>
      </c>
      <c r="W84" s="114">
        <v>0</v>
      </c>
      <c r="X84" s="113">
        <f t="shared" si="4"/>
        <v>0</v>
      </c>
      <c r="Y84" s="107">
        <v>0</v>
      </c>
      <c r="Z84" s="107">
        <v>0</v>
      </c>
      <c r="AA84" s="107">
        <v>0</v>
      </c>
      <c r="AB84" s="107">
        <v>0</v>
      </c>
      <c r="AC84" s="114">
        <v>0</v>
      </c>
      <c r="AD84" s="107">
        <v>0</v>
      </c>
      <c r="AE84" s="107">
        <f t="shared" si="15"/>
        <v>0</v>
      </c>
      <c r="AF84" s="107">
        <v>0</v>
      </c>
      <c r="AG84" s="108">
        <v>0</v>
      </c>
      <c r="AH84" s="107">
        <f>+AF84+AG84</f>
        <v>0</v>
      </c>
    </row>
    <row r="85" spans="1:34" s="5" customFormat="1" ht="33" customHeight="1" x14ac:dyDescent="0.25">
      <c r="A85" s="109" t="s">
        <v>92</v>
      </c>
      <c r="B85" s="175" t="s">
        <v>91</v>
      </c>
      <c r="C85" s="176"/>
      <c r="D85" s="177"/>
      <c r="E85" s="114">
        <f t="shared" si="12"/>
        <v>2</v>
      </c>
      <c r="F85" s="114">
        <v>0</v>
      </c>
      <c r="G85" s="114">
        <v>2</v>
      </c>
      <c r="H85" s="114"/>
      <c r="I85" s="114"/>
      <c r="J85" s="114">
        <f t="shared" si="20"/>
        <v>3</v>
      </c>
      <c r="K85" s="114">
        <v>3</v>
      </c>
      <c r="L85" s="114"/>
      <c r="M85" s="114"/>
      <c r="N85" s="114">
        <f t="shared" si="21"/>
        <v>3</v>
      </c>
      <c r="O85" s="114">
        <v>1</v>
      </c>
      <c r="P85" s="114">
        <v>1</v>
      </c>
      <c r="Q85" s="114">
        <v>0</v>
      </c>
      <c r="R85" s="114">
        <v>0</v>
      </c>
      <c r="S85" s="114">
        <f>+T85+U85+V85</f>
        <v>1</v>
      </c>
      <c r="T85" s="114">
        <v>1</v>
      </c>
      <c r="U85" s="114">
        <v>0</v>
      </c>
      <c r="V85" s="114">
        <v>0</v>
      </c>
      <c r="W85" s="114">
        <v>0</v>
      </c>
      <c r="X85" s="113">
        <f t="shared" ref="X85:X86" si="22">+N85+W85</f>
        <v>3</v>
      </c>
      <c r="Y85" s="107">
        <v>0</v>
      </c>
      <c r="Z85" s="107">
        <v>0</v>
      </c>
      <c r="AA85" s="107">
        <v>2</v>
      </c>
      <c r="AB85" s="107">
        <v>0</v>
      </c>
      <c r="AC85" s="114">
        <v>1</v>
      </c>
      <c r="AD85" s="107">
        <v>0</v>
      </c>
      <c r="AE85" s="107">
        <f>+AC85+AD85</f>
        <v>1</v>
      </c>
      <c r="AF85" s="107">
        <v>0</v>
      </c>
      <c r="AG85" s="108">
        <v>0</v>
      </c>
      <c r="AH85" s="107">
        <f>+AF85+AG85</f>
        <v>0</v>
      </c>
    </row>
    <row r="86" spans="1:34" s="5" customFormat="1" ht="33" customHeight="1" x14ac:dyDescent="0.25">
      <c r="A86" s="109" t="s">
        <v>90</v>
      </c>
      <c r="B86" s="175" t="s">
        <v>1</v>
      </c>
      <c r="C86" s="176"/>
      <c r="D86" s="177"/>
      <c r="E86" s="114">
        <f t="shared" si="12"/>
        <v>2</v>
      </c>
      <c r="F86" s="114">
        <v>0</v>
      </c>
      <c r="G86" s="114">
        <v>2</v>
      </c>
      <c r="H86" s="114"/>
      <c r="I86" s="114"/>
      <c r="J86" s="114">
        <f t="shared" si="20"/>
        <v>7</v>
      </c>
      <c r="K86" s="114">
        <v>4</v>
      </c>
      <c r="L86" s="114">
        <v>3</v>
      </c>
      <c r="M86" s="114"/>
      <c r="N86" s="114">
        <f t="shared" si="21"/>
        <v>4</v>
      </c>
      <c r="O86" s="114">
        <v>3</v>
      </c>
      <c r="P86" s="114">
        <v>0</v>
      </c>
      <c r="Q86" s="114">
        <v>1</v>
      </c>
      <c r="R86" s="114">
        <v>0</v>
      </c>
      <c r="S86" s="114">
        <f>+T86+U86+V86</f>
        <v>0</v>
      </c>
      <c r="T86" s="114">
        <v>0</v>
      </c>
      <c r="U86" s="114">
        <v>0</v>
      </c>
      <c r="V86" s="114">
        <v>0</v>
      </c>
      <c r="W86" s="114">
        <v>1</v>
      </c>
      <c r="X86" s="113">
        <f t="shared" si="22"/>
        <v>5</v>
      </c>
      <c r="Y86" s="107">
        <v>0</v>
      </c>
      <c r="Z86" s="107">
        <v>0</v>
      </c>
      <c r="AA86" s="107">
        <v>1</v>
      </c>
      <c r="AB86" s="107">
        <v>0</v>
      </c>
      <c r="AC86" s="114">
        <v>4</v>
      </c>
      <c r="AD86" s="107">
        <v>1</v>
      </c>
      <c r="AE86" s="107">
        <f>+AC86+AD86</f>
        <v>5</v>
      </c>
      <c r="AF86" s="107">
        <v>0</v>
      </c>
      <c r="AG86" s="108">
        <v>0</v>
      </c>
      <c r="AH86" s="107">
        <f>+AF86+AG86</f>
        <v>0</v>
      </c>
    </row>
    <row r="87" spans="1:34" s="72" customFormat="1" ht="59.25" customHeight="1" x14ac:dyDescent="0.25">
      <c r="A87" s="109" t="s">
        <v>89</v>
      </c>
      <c r="B87" s="175" t="s">
        <v>88</v>
      </c>
      <c r="C87" s="176"/>
      <c r="D87" s="177"/>
      <c r="E87" s="113">
        <f t="shared" ref="E87:AH87" si="23">SUM(E88:E89)</f>
        <v>0</v>
      </c>
      <c r="F87" s="113">
        <f t="shared" si="23"/>
        <v>0</v>
      </c>
      <c r="G87" s="113">
        <f t="shared" si="23"/>
        <v>0</v>
      </c>
      <c r="H87" s="113">
        <f t="shared" si="23"/>
        <v>0</v>
      </c>
      <c r="I87" s="113">
        <f t="shared" si="23"/>
        <v>0</v>
      </c>
      <c r="J87" s="113">
        <f t="shared" si="23"/>
        <v>0</v>
      </c>
      <c r="K87" s="113">
        <f t="shared" si="23"/>
        <v>0</v>
      </c>
      <c r="L87" s="113">
        <f t="shared" si="23"/>
        <v>0</v>
      </c>
      <c r="M87" s="113">
        <f t="shared" si="23"/>
        <v>0</v>
      </c>
      <c r="N87" s="113">
        <f t="shared" si="23"/>
        <v>0</v>
      </c>
      <c r="O87" s="113">
        <f t="shared" si="23"/>
        <v>0</v>
      </c>
      <c r="P87" s="113">
        <v>0</v>
      </c>
      <c r="Q87" s="113">
        <v>0</v>
      </c>
      <c r="R87" s="113">
        <v>0</v>
      </c>
      <c r="S87" s="113">
        <f t="shared" si="23"/>
        <v>0</v>
      </c>
      <c r="T87" s="113">
        <v>0</v>
      </c>
      <c r="U87" s="113">
        <v>0</v>
      </c>
      <c r="V87" s="113">
        <v>0</v>
      </c>
      <c r="W87" s="113">
        <v>0</v>
      </c>
      <c r="X87" s="113">
        <f t="shared" si="23"/>
        <v>0</v>
      </c>
      <c r="Y87" s="113">
        <f t="shared" si="23"/>
        <v>0</v>
      </c>
      <c r="Z87" s="113">
        <v>0</v>
      </c>
      <c r="AA87" s="113">
        <f t="shared" si="23"/>
        <v>0</v>
      </c>
      <c r="AB87" s="113">
        <f t="shared" si="23"/>
        <v>0</v>
      </c>
      <c r="AC87" s="113">
        <f t="shared" si="23"/>
        <v>0</v>
      </c>
      <c r="AD87" s="113">
        <f t="shared" si="23"/>
        <v>0</v>
      </c>
      <c r="AE87" s="113">
        <f t="shared" si="23"/>
        <v>0</v>
      </c>
      <c r="AF87" s="113">
        <f t="shared" si="23"/>
        <v>0</v>
      </c>
      <c r="AG87" s="113">
        <f t="shared" si="23"/>
        <v>0</v>
      </c>
      <c r="AH87" s="113">
        <f t="shared" si="23"/>
        <v>0</v>
      </c>
    </row>
    <row r="88" spans="1:34" s="8" customFormat="1" ht="40.5" customHeight="1" x14ac:dyDescent="0.25">
      <c r="A88" s="109" t="s">
        <v>87</v>
      </c>
      <c r="B88" s="175" t="s">
        <v>86</v>
      </c>
      <c r="C88" s="176"/>
      <c r="D88" s="177"/>
      <c r="E88" s="114">
        <f>+F88+G88+H88+I88</f>
        <v>0</v>
      </c>
      <c r="F88" s="114">
        <v>0</v>
      </c>
      <c r="G88" s="114">
        <v>0</v>
      </c>
      <c r="H88" s="114"/>
      <c r="I88" s="114"/>
      <c r="J88" s="114">
        <f>+K88+L88+M88</f>
        <v>0</v>
      </c>
      <c r="K88" s="114"/>
      <c r="L88" s="114"/>
      <c r="M88" s="114"/>
      <c r="N88" s="114">
        <f>+O88+P88+Q88+R88+S88</f>
        <v>0</v>
      </c>
      <c r="O88" s="114">
        <v>0</v>
      </c>
      <c r="P88" s="114">
        <v>0</v>
      </c>
      <c r="Q88" s="114">
        <v>0</v>
      </c>
      <c r="R88" s="114">
        <v>0</v>
      </c>
      <c r="S88" s="114">
        <f>+T88+U88+V88</f>
        <v>0</v>
      </c>
      <c r="T88" s="114">
        <v>0</v>
      </c>
      <c r="U88" s="114">
        <v>0</v>
      </c>
      <c r="V88" s="114">
        <v>0</v>
      </c>
      <c r="W88" s="114">
        <v>0</v>
      </c>
      <c r="X88" s="113">
        <f t="shared" ref="X88:X89" si="24">+N88+W88</f>
        <v>0</v>
      </c>
      <c r="Y88" s="111">
        <v>0</v>
      </c>
      <c r="Z88" s="112">
        <v>0</v>
      </c>
      <c r="AA88" s="107">
        <v>0</v>
      </c>
      <c r="AB88" s="112">
        <v>0</v>
      </c>
      <c r="AC88" s="113">
        <v>0</v>
      </c>
      <c r="AD88" s="111">
        <v>0</v>
      </c>
      <c r="AE88" s="107">
        <f t="shared" ref="AE88:AE132" si="25">+AC88+AD88</f>
        <v>0</v>
      </c>
      <c r="AF88" s="112">
        <v>0</v>
      </c>
      <c r="AG88" s="112">
        <v>0</v>
      </c>
      <c r="AH88" s="107">
        <f t="shared" ref="AH88:AH133" si="26">+AF88+AG88</f>
        <v>0</v>
      </c>
    </row>
    <row r="89" spans="1:34" s="8" customFormat="1" ht="30" customHeight="1" x14ac:dyDescent="0.25">
      <c r="A89" s="109" t="s">
        <v>85</v>
      </c>
      <c r="B89" s="175" t="s">
        <v>1</v>
      </c>
      <c r="C89" s="176"/>
      <c r="D89" s="177"/>
      <c r="E89" s="114">
        <f>+F89+G89+H89+I89</f>
        <v>0</v>
      </c>
      <c r="F89" s="114">
        <v>0</v>
      </c>
      <c r="G89" s="114">
        <v>0</v>
      </c>
      <c r="H89" s="114"/>
      <c r="I89" s="114"/>
      <c r="J89" s="114">
        <f>+K89+L89+M89</f>
        <v>0</v>
      </c>
      <c r="K89" s="114"/>
      <c r="L89" s="114"/>
      <c r="M89" s="114"/>
      <c r="N89" s="114">
        <f>+O89+P89+Q89+R89+S89</f>
        <v>0</v>
      </c>
      <c r="O89" s="114">
        <v>0</v>
      </c>
      <c r="P89" s="114">
        <v>0</v>
      </c>
      <c r="Q89" s="114">
        <v>0</v>
      </c>
      <c r="R89" s="114">
        <v>0</v>
      </c>
      <c r="S89" s="114">
        <f>+T89+U89+V89</f>
        <v>0</v>
      </c>
      <c r="T89" s="114">
        <v>0</v>
      </c>
      <c r="U89" s="114">
        <v>0</v>
      </c>
      <c r="V89" s="114">
        <v>0</v>
      </c>
      <c r="W89" s="114">
        <v>0</v>
      </c>
      <c r="X89" s="113">
        <f t="shared" si="24"/>
        <v>0</v>
      </c>
      <c r="Y89" s="111">
        <v>0</v>
      </c>
      <c r="Z89" s="112">
        <v>0</v>
      </c>
      <c r="AA89" s="107">
        <v>0</v>
      </c>
      <c r="AB89" s="112">
        <v>0</v>
      </c>
      <c r="AC89" s="113">
        <v>0</v>
      </c>
      <c r="AD89" s="111">
        <v>0</v>
      </c>
      <c r="AE89" s="107">
        <f t="shared" si="25"/>
        <v>0</v>
      </c>
      <c r="AF89" s="112">
        <v>0</v>
      </c>
      <c r="AG89" s="112">
        <v>0</v>
      </c>
      <c r="AH89" s="107">
        <f t="shared" si="26"/>
        <v>0</v>
      </c>
    </row>
    <row r="90" spans="1:34" s="73" customFormat="1" ht="66" customHeight="1" x14ac:dyDescent="0.25">
      <c r="A90" s="109" t="s">
        <v>84</v>
      </c>
      <c r="B90" s="175" t="s">
        <v>83</v>
      </c>
      <c r="C90" s="176"/>
      <c r="D90" s="177"/>
      <c r="E90" s="113">
        <f t="shared" ref="E90:AH90" si="27">SUM(E91:E111)</f>
        <v>56</v>
      </c>
      <c r="F90" s="113">
        <f t="shared" si="27"/>
        <v>11</v>
      </c>
      <c r="G90" s="113">
        <f t="shared" si="27"/>
        <v>45</v>
      </c>
      <c r="H90" s="113">
        <f t="shared" si="27"/>
        <v>0</v>
      </c>
      <c r="I90" s="113">
        <f t="shared" si="27"/>
        <v>0</v>
      </c>
      <c r="J90" s="113">
        <f t="shared" si="27"/>
        <v>187</v>
      </c>
      <c r="K90" s="113">
        <f t="shared" si="27"/>
        <v>143</v>
      </c>
      <c r="L90" s="113">
        <f t="shared" si="27"/>
        <v>40</v>
      </c>
      <c r="M90" s="113">
        <f t="shared" si="27"/>
        <v>3</v>
      </c>
      <c r="N90" s="113">
        <f t="shared" si="27"/>
        <v>119</v>
      </c>
      <c r="O90" s="113">
        <f t="shared" si="27"/>
        <v>78</v>
      </c>
      <c r="P90" s="113">
        <f t="shared" si="27"/>
        <v>10</v>
      </c>
      <c r="Q90" s="113">
        <f t="shared" si="27"/>
        <v>13</v>
      </c>
      <c r="R90" s="113">
        <f t="shared" si="27"/>
        <v>0</v>
      </c>
      <c r="S90" s="113">
        <f t="shared" si="27"/>
        <v>18</v>
      </c>
      <c r="T90" s="113">
        <f t="shared" si="27"/>
        <v>0</v>
      </c>
      <c r="U90" s="113">
        <f t="shared" si="27"/>
        <v>16</v>
      </c>
      <c r="V90" s="113">
        <f t="shared" si="27"/>
        <v>2</v>
      </c>
      <c r="W90" s="113">
        <f t="shared" si="27"/>
        <v>9</v>
      </c>
      <c r="X90" s="113">
        <f t="shared" si="27"/>
        <v>128</v>
      </c>
      <c r="Y90" s="113">
        <f t="shared" si="27"/>
        <v>1</v>
      </c>
      <c r="Z90" s="113">
        <f t="shared" si="27"/>
        <v>5</v>
      </c>
      <c r="AA90" s="113">
        <f t="shared" si="27"/>
        <v>70</v>
      </c>
      <c r="AB90" s="113">
        <f t="shared" si="27"/>
        <v>6</v>
      </c>
      <c r="AC90" s="113">
        <f t="shared" si="27"/>
        <v>7</v>
      </c>
      <c r="AD90" s="113">
        <f t="shared" si="27"/>
        <v>3</v>
      </c>
      <c r="AE90" s="113">
        <f t="shared" si="27"/>
        <v>10</v>
      </c>
      <c r="AF90" s="113">
        <f t="shared" si="27"/>
        <v>0</v>
      </c>
      <c r="AG90" s="113">
        <f t="shared" si="27"/>
        <v>0</v>
      </c>
      <c r="AH90" s="113">
        <f t="shared" si="27"/>
        <v>0</v>
      </c>
    </row>
    <row r="91" spans="1:34" s="8" customFormat="1" ht="30" customHeight="1" x14ac:dyDescent="0.25">
      <c r="A91" s="109" t="s">
        <v>82</v>
      </c>
      <c r="B91" s="175" t="s">
        <v>81</v>
      </c>
      <c r="C91" s="176"/>
      <c r="D91" s="177"/>
      <c r="E91" s="114">
        <f t="shared" ref="E91:E111" si="28">+F91+G91+H91+I91</f>
        <v>0</v>
      </c>
      <c r="F91" s="114">
        <v>0</v>
      </c>
      <c r="G91" s="114">
        <v>0</v>
      </c>
      <c r="H91" s="114"/>
      <c r="I91" s="114"/>
      <c r="J91" s="114">
        <f t="shared" ref="J91:J111" si="29">+K91+L91+M91</f>
        <v>0</v>
      </c>
      <c r="K91" s="114"/>
      <c r="L91" s="114"/>
      <c r="M91" s="114"/>
      <c r="N91" s="114">
        <f t="shared" ref="N91:N111" si="30">+O91+P91+Q91+R91+S91</f>
        <v>0</v>
      </c>
      <c r="O91" s="114">
        <v>0</v>
      </c>
      <c r="P91" s="114">
        <v>0</v>
      </c>
      <c r="Q91" s="114">
        <v>0</v>
      </c>
      <c r="R91" s="114">
        <v>0</v>
      </c>
      <c r="S91" s="114">
        <f t="shared" ref="S91:S111" si="31">+T91+U91+V91</f>
        <v>0</v>
      </c>
      <c r="T91" s="114">
        <v>0</v>
      </c>
      <c r="U91" s="114">
        <v>0</v>
      </c>
      <c r="V91" s="114">
        <v>0</v>
      </c>
      <c r="W91" s="114">
        <v>0</v>
      </c>
      <c r="X91" s="113">
        <f t="shared" ref="X91:X111" si="32">+N91+W91</f>
        <v>0</v>
      </c>
      <c r="Y91" s="107">
        <v>0</v>
      </c>
      <c r="Z91" s="107">
        <v>0</v>
      </c>
      <c r="AA91" s="107">
        <v>0</v>
      </c>
      <c r="AB91" s="107">
        <v>0</v>
      </c>
      <c r="AC91" s="114">
        <v>0</v>
      </c>
      <c r="AD91" s="107">
        <v>0</v>
      </c>
      <c r="AE91" s="107">
        <f t="shared" si="25"/>
        <v>0</v>
      </c>
      <c r="AF91" s="107"/>
      <c r="AG91" s="108"/>
      <c r="AH91" s="107">
        <f t="shared" si="26"/>
        <v>0</v>
      </c>
    </row>
    <row r="92" spans="1:34" s="5" customFormat="1" ht="27.75" customHeight="1" x14ac:dyDescent="0.25">
      <c r="A92" s="109" t="s">
        <v>80</v>
      </c>
      <c r="B92" s="175" t="s">
        <v>79</v>
      </c>
      <c r="C92" s="176"/>
      <c r="D92" s="177"/>
      <c r="E92" s="114">
        <f t="shared" si="28"/>
        <v>24</v>
      </c>
      <c r="F92" s="114">
        <v>11</v>
      </c>
      <c r="G92" s="114">
        <v>13</v>
      </c>
      <c r="H92" s="114"/>
      <c r="I92" s="114"/>
      <c r="J92" s="114">
        <f t="shared" si="29"/>
        <v>31</v>
      </c>
      <c r="K92" s="114">
        <v>27</v>
      </c>
      <c r="L92" s="114">
        <v>4</v>
      </c>
      <c r="M92" s="114"/>
      <c r="N92" s="114">
        <f t="shared" si="30"/>
        <v>24</v>
      </c>
      <c r="O92" s="114">
        <v>11</v>
      </c>
      <c r="P92" s="114">
        <v>0</v>
      </c>
      <c r="Q92" s="114">
        <v>3</v>
      </c>
      <c r="R92" s="114">
        <v>0</v>
      </c>
      <c r="S92" s="114">
        <f t="shared" si="31"/>
        <v>10</v>
      </c>
      <c r="T92" s="114">
        <v>0</v>
      </c>
      <c r="U92" s="114">
        <v>10</v>
      </c>
      <c r="V92" s="114">
        <v>0</v>
      </c>
      <c r="W92" s="114">
        <v>0</v>
      </c>
      <c r="X92" s="113">
        <f t="shared" si="32"/>
        <v>24</v>
      </c>
      <c r="Y92" s="107">
        <v>1</v>
      </c>
      <c r="Z92" s="107">
        <v>5</v>
      </c>
      <c r="AA92" s="107">
        <v>26</v>
      </c>
      <c r="AB92" s="107">
        <v>6</v>
      </c>
      <c r="AC92" s="114">
        <v>1</v>
      </c>
      <c r="AD92" s="107">
        <v>0</v>
      </c>
      <c r="AE92" s="107">
        <f t="shared" si="25"/>
        <v>1</v>
      </c>
      <c r="AF92" s="107">
        <v>0</v>
      </c>
      <c r="AG92" s="108">
        <v>0</v>
      </c>
      <c r="AH92" s="107">
        <f t="shared" si="26"/>
        <v>0</v>
      </c>
    </row>
    <row r="93" spans="1:34" s="5" customFormat="1" ht="41.25" customHeight="1" x14ac:dyDescent="0.25">
      <c r="A93" s="109" t="s">
        <v>78</v>
      </c>
      <c r="B93" s="175" t="s">
        <v>77</v>
      </c>
      <c r="C93" s="176"/>
      <c r="D93" s="177"/>
      <c r="E93" s="114">
        <f t="shared" si="28"/>
        <v>0</v>
      </c>
      <c r="F93" s="114">
        <v>0</v>
      </c>
      <c r="G93" s="114">
        <v>0</v>
      </c>
      <c r="H93" s="114"/>
      <c r="I93" s="114"/>
      <c r="J93" s="114">
        <f t="shared" si="29"/>
        <v>0</v>
      </c>
      <c r="K93" s="114"/>
      <c r="L93" s="114"/>
      <c r="M93" s="114"/>
      <c r="N93" s="114">
        <f t="shared" si="30"/>
        <v>0</v>
      </c>
      <c r="O93" s="114">
        <v>0</v>
      </c>
      <c r="P93" s="114">
        <v>0</v>
      </c>
      <c r="Q93" s="114">
        <v>0</v>
      </c>
      <c r="R93" s="114">
        <v>0</v>
      </c>
      <c r="S93" s="114">
        <f t="shared" si="31"/>
        <v>0</v>
      </c>
      <c r="T93" s="114">
        <v>0</v>
      </c>
      <c r="U93" s="114">
        <v>0</v>
      </c>
      <c r="V93" s="114">
        <v>0</v>
      </c>
      <c r="W93" s="114">
        <v>0</v>
      </c>
      <c r="X93" s="113">
        <f t="shared" si="32"/>
        <v>0</v>
      </c>
      <c r="Y93" s="107">
        <v>0</v>
      </c>
      <c r="Z93" s="107">
        <v>0</v>
      </c>
      <c r="AA93" s="107">
        <v>0</v>
      </c>
      <c r="AB93" s="107">
        <v>0</v>
      </c>
      <c r="AC93" s="114">
        <v>0</v>
      </c>
      <c r="AD93" s="107">
        <v>0</v>
      </c>
      <c r="AE93" s="107">
        <f t="shared" si="25"/>
        <v>0</v>
      </c>
      <c r="AF93" s="107">
        <v>0</v>
      </c>
      <c r="AG93" s="108">
        <v>0</v>
      </c>
      <c r="AH93" s="107">
        <f t="shared" si="26"/>
        <v>0</v>
      </c>
    </row>
    <row r="94" spans="1:34" s="5" customFormat="1" ht="38.25" customHeight="1" x14ac:dyDescent="0.25">
      <c r="A94" s="109" t="s">
        <v>76</v>
      </c>
      <c r="B94" s="175" t="s">
        <v>75</v>
      </c>
      <c r="C94" s="176"/>
      <c r="D94" s="177"/>
      <c r="E94" s="114">
        <f t="shared" si="28"/>
        <v>8</v>
      </c>
      <c r="F94" s="114">
        <v>0</v>
      </c>
      <c r="G94" s="114">
        <v>8</v>
      </c>
      <c r="H94" s="114"/>
      <c r="I94" s="114"/>
      <c r="J94" s="114">
        <f t="shared" si="29"/>
        <v>15</v>
      </c>
      <c r="K94" s="114">
        <v>13</v>
      </c>
      <c r="L94" s="114">
        <v>2</v>
      </c>
      <c r="M94" s="114"/>
      <c r="N94" s="114">
        <f t="shared" si="30"/>
        <v>17</v>
      </c>
      <c r="O94" s="114">
        <v>9</v>
      </c>
      <c r="P94" s="114">
        <v>0</v>
      </c>
      <c r="Q94" s="114">
        <v>3</v>
      </c>
      <c r="R94" s="114">
        <v>0</v>
      </c>
      <c r="S94" s="114">
        <f t="shared" si="31"/>
        <v>5</v>
      </c>
      <c r="T94" s="114">
        <v>0</v>
      </c>
      <c r="U94" s="114">
        <v>4</v>
      </c>
      <c r="V94" s="114">
        <v>1</v>
      </c>
      <c r="W94" s="114">
        <v>0</v>
      </c>
      <c r="X94" s="113">
        <f t="shared" si="32"/>
        <v>17</v>
      </c>
      <c r="Y94" s="107">
        <v>0</v>
      </c>
      <c r="Z94" s="107">
        <v>0</v>
      </c>
      <c r="AA94" s="107">
        <v>4</v>
      </c>
      <c r="AB94" s="107">
        <v>0</v>
      </c>
      <c r="AC94" s="114">
        <v>2</v>
      </c>
      <c r="AD94" s="107">
        <v>0</v>
      </c>
      <c r="AE94" s="107">
        <f t="shared" si="25"/>
        <v>2</v>
      </c>
      <c r="AF94" s="107">
        <v>0</v>
      </c>
      <c r="AG94" s="108">
        <v>0</v>
      </c>
      <c r="AH94" s="107">
        <f t="shared" si="26"/>
        <v>0</v>
      </c>
    </row>
    <row r="95" spans="1:34" s="5" customFormat="1" ht="36" customHeight="1" x14ac:dyDescent="0.25">
      <c r="A95" s="109" t="s">
        <v>74</v>
      </c>
      <c r="B95" s="175" t="s">
        <v>73</v>
      </c>
      <c r="C95" s="176"/>
      <c r="D95" s="177"/>
      <c r="E95" s="114">
        <f t="shared" si="28"/>
        <v>0</v>
      </c>
      <c r="F95" s="114">
        <v>0</v>
      </c>
      <c r="G95" s="114">
        <v>0</v>
      </c>
      <c r="H95" s="114"/>
      <c r="I95" s="114"/>
      <c r="J95" s="114">
        <f t="shared" si="29"/>
        <v>0</v>
      </c>
      <c r="K95" s="114"/>
      <c r="L95" s="114"/>
      <c r="M95" s="114"/>
      <c r="N95" s="114">
        <f t="shared" si="30"/>
        <v>0</v>
      </c>
      <c r="O95" s="114">
        <v>0</v>
      </c>
      <c r="P95" s="114">
        <v>0</v>
      </c>
      <c r="Q95" s="114">
        <v>0</v>
      </c>
      <c r="R95" s="114">
        <v>0</v>
      </c>
      <c r="S95" s="114">
        <f t="shared" si="31"/>
        <v>0</v>
      </c>
      <c r="T95" s="114">
        <v>0</v>
      </c>
      <c r="U95" s="114">
        <v>0</v>
      </c>
      <c r="V95" s="114">
        <v>0</v>
      </c>
      <c r="W95" s="114">
        <v>0</v>
      </c>
      <c r="X95" s="113">
        <f t="shared" si="32"/>
        <v>0</v>
      </c>
      <c r="Y95" s="107">
        <v>0</v>
      </c>
      <c r="Z95" s="107">
        <v>0</v>
      </c>
      <c r="AA95" s="107">
        <v>0</v>
      </c>
      <c r="AB95" s="107">
        <v>0</v>
      </c>
      <c r="AC95" s="114">
        <v>0</v>
      </c>
      <c r="AD95" s="107">
        <v>0</v>
      </c>
      <c r="AE95" s="107">
        <f t="shared" si="25"/>
        <v>0</v>
      </c>
      <c r="AF95" s="107">
        <v>0</v>
      </c>
      <c r="AG95" s="108">
        <v>0</v>
      </c>
      <c r="AH95" s="107">
        <f t="shared" si="26"/>
        <v>0</v>
      </c>
    </row>
    <row r="96" spans="1:34" s="5" customFormat="1" ht="42.75" customHeight="1" x14ac:dyDescent="0.25">
      <c r="A96" s="109" t="s">
        <v>72</v>
      </c>
      <c r="B96" s="175" t="s">
        <v>71</v>
      </c>
      <c r="C96" s="176"/>
      <c r="D96" s="177"/>
      <c r="E96" s="114">
        <f t="shared" si="28"/>
        <v>1</v>
      </c>
      <c r="F96" s="114">
        <v>0</v>
      </c>
      <c r="G96" s="114">
        <v>1</v>
      </c>
      <c r="H96" s="114"/>
      <c r="I96" s="114"/>
      <c r="J96" s="114">
        <f t="shared" si="29"/>
        <v>0</v>
      </c>
      <c r="K96" s="114"/>
      <c r="L96" s="114"/>
      <c r="M96" s="114"/>
      <c r="N96" s="114">
        <f t="shared" si="30"/>
        <v>1</v>
      </c>
      <c r="O96" s="114">
        <v>0</v>
      </c>
      <c r="P96" s="114">
        <v>1</v>
      </c>
      <c r="Q96" s="114">
        <v>0</v>
      </c>
      <c r="R96" s="114">
        <v>0</v>
      </c>
      <c r="S96" s="114">
        <f t="shared" si="31"/>
        <v>0</v>
      </c>
      <c r="T96" s="114">
        <v>0</v>
      </c>
      <c r="U96" s="114">
        <v>0</v>
      </c>
      <c r="V96" s="114">
        <v>0</v>
      </c>
      <c r="W96" s="114">
        <v>0</v>
      </c>
      <c r="X96" s="113">
        <f t="shared" si="32"/>
        <v>1</v>
      </c>
      <c r="Y96" s="107">
        <v>0</v>
      </c>
      <c r="Z96" s="107">
        <v>0</v>
      </c>
      <c r="AA96" s="107">
        <v>0</v>
      </c>
      <c r="AB96" s="107">
        <v>0</v>
      </c>
      <c r="AC96" s="114">
        <v>0</v>
      </c>
      <c r="AD96" s="107">
        <v>1</v>
      </c>
      <c r="AE96" s="107">
        <f t="shared" si="25"/>
        <v>1</v>
      </c>
      <c r="AF96" s="107">
        <v>0</v>
      </c>
      <c r="AG96" s="108">
        <v>0</v>
      </c>
      <c r="AH96" s="107">
        <f t="shared" si="26"/>
        <v>0</v>
      </c>
    </row>
    <row r="97" spans="1:34" s="5" customFormat="1" ht="32.25" customHeight="1" x14ac:dyDescent="0.25">
      <c r="A97" s="109" t="s">
        <v>70</v>
      </c>
      <c r="B97" s="175" t="s">
        <v>69</v>
      </c>
      <c r="C97" s="176"/>
      <c r="D97" s="177"/>
      <c r="E97" s="114">
        <f t="shared" si="28"/>
        <v>0</v>
      </c>
      <c r="F97" s="114">
        <v>0</v>
      </c>
      <c r="G97" s="114">
        <v>0</v>
      </c>
      <c r="H97" s="114"/>
      <c r="I97" s="114"/>
      <c r="J97" s="114">
        <f t="shared" si="29"/>
        <v>0</v>
      </c>
      <c r="K97" s="114"/>
      <c r="L97" s="114"/>
      <c r="M97" s="114"/>
      <c r="N97" s="114">
        <f t="shared" si="30"/>
        <v>0</v>
      </c>
      <c r="O97" s="114">
        <v>0</v>
      </c>
      <c r="P97" s="114">
        <v>0</v>
      </c>
      <c r="Q97" s="114">
        <v>0</v>
      </c>
      <c r="R97" s="114">
        <v>0</v>
      </c>
      <c r="S97" s="114">
        <f t="shared" si="31"/>
        <v>0</v>
      </c>
      <c r="T97" s="114">
        <v>0</v>
      </c>
      <c r="U97" s="114">
        <v>0</v>
      </c>
      <c r="V97" s="114">
        <v>0</v>
      </c>
      <c r="W97" s="114">
        <v>0</v>
      </c>
      <c r="X97" s="113">
        <f t="shared" si="32"/>
        <v>0</v>
      </c>
      <c r="Y97" s="107">
        <v>0</v>
      </c>
      <c r="Z97" s="107">
        <v>0</v>
      </c>
      <c r="AA97" s="107">
        <v>0</v>
      </c>
      <c r="AB97" s="107">
        <v>0</v>
      </c>
      <c r="AC97" s="114">
        <v>0</v>
      </c>
      <c r="AD97" s="107">
        <v>0</v>
      </c>
      <c r="AE97" s="107">
        <f t="shared" si="25"/>
        <v>0</v>
      </c>
      <c r="AF97" s="107">
        <v>0</v>
      </c>
      <c r="AG97" s="108">
        <v>0</v>
      </c>
      <c r="AH97" s="107">
        <f t="shared" si="26"/>
        <v>0</v>
      </c>
    </row>
    <row r="98" spans="1:34" s="8" customFormat="1" ht="42.75" customHeight="1" x14ac:dyDescent="0.25">
      <c r="A98" s="109" t="s">
        <v>68</v>
      </c>
      <c r="B98" s="175" t="s">
        <v>67</v>
      </c>
      <c r="C98" s="176"/>
      <c r="D98" s="177"/>
      <c r="E98" s="114">
        <f t="shared" si="28"/>
        <v>0</v>
      </c>
      <c r="F98" s="114">
        <v>0</v>
      </c>
      <c r="G98" s="114">
        <v>0</v>
      </c>
      <c r="H98" s="114"/>
      <c r="I98" s="114"/>
      <c r="J98" s="114">
        <f t="shared" si="29"/>
        <v>0</v>
      </c>
      <c r="K98" s="114"/>
      <c r="L98" s="114"/>
      <c r="M98" s="114"/>
      <c r="N98" s="114">
        <f t="shared" si="30"/>
        <v>0</v>
      </c>
      <c r="O98" s="114">
        <v>0</v>
      </c>
      <c r="P98" s="114">
        <v>0</v>
      </c>
      <c r="Q98" s="114">
        <v>0</v>
      </c>
      <c r="R98" s="114">
        <v>0</v>
      </c>
      <c r="S98" s="114">
        <f t="shared" si="31"/>
        <v>0</v>
      </c>
      <c r="T98" s="114">
        <v>0</v>
      </c>
      <c r="U98" s="114">
        <v>0</v>
      </c>
      <c r="V98" s="114">
        <v>0</v>
      </c>
      <c r="W98" s="114">
        <v>0</v>
      </c>
      <c r="X98" s="113">
        <f t="shared" si="32"/>
        <v>0</v>
      </c>
      <c r="Y98" s="107">
        <v>0</v>
      </c>
      <c r="Z98" s="107">
        <v>0</v>
      </c>
      <c r="AA98" s="107">
        <v>0</v>
      </c>
      <c r="AB98" s="107">
        <v>0</v>
      </c>
      <c r="AC98" s="114">
        <v>0</v>
      </c>
      <c r="AD98" s="107">
        <v>0</v>
      </c>
      <c r="AE98" s="107">
        <f t="shared" si="25"/>
        <v>0</v>
      </c>
      <c r="AF98" s="107">
        <v>0</v>
      </c>
      <c r="AG98" s="108">
        <v>0</v>
      </c>
      <c r="AH98" s="107">
        <f t="shared" si="26"/>
        <v>0</v>
      </c>
    </row>
    <row r="99" spans="1:34" s="5" customFormat="1" ht="45" customHeight="1" x14ac:dyDescent="0.25">
      <c r="A99" s="109" t="s">
        <v>66</v>
      </c>
      <c r="B99" s="175" t="s">
        <v>65</v>
      </c>
      <c r="C99" s="176"/>
      <c r="D99" s="177"/>
      <c r="E99" s="114">
        <f t="shared" si="28"/>
        <v>1</v>
      </c>
      <c r="F99" s="114">
        <v>0</v>
      </c>
      <c r="G99" s="114">
        <v>1</v>
      </c>
      <c r="H99" s="114"/>
      <c r="I99" s="114"/>
      <c r="J99" s="114">
        <f t="shared" si="29"/>
        <v>2</v>
      </c>
      <c r="K99" s="114">
        <v>1</v>
      </c>
      <c r="L99" s="114">
        <v>1</v>
      </c>
      <c r="M99" s="114"/>
      <c r="N99" s="114">
        <f t="shared" si="30"/>
        <v>1</v>
      </c>
      <c r="O99" s="114">
        <v>1</v>
      </c>
      <c r="P99" s="114">
        <v>0</v>
      </c>
      <c r="Q99" s="114">
        <v>0</v>
      </c>
      <c r="R99" s="114">
        <v>0</v>
      </c>
      <c r="S99" s="114">
        <f t="shared" si="31"/>
        <v>0</v>
      </c>
      <c r="T99" s="114">
        <v>0</v>
      </c>
      <c r="U99" s="114">
        <v>0</v>
      </c>
      <c r="V99" s="114">
        <v>0</v>
      </c>
      <c r="W99" s="114">
        <v>0</v>
      </c>
      <c r="X99" s="113">
        <f t="shared" si="32"/>
        <v>1</v>
      </c>
      <c r="Y99" s="107">
        <v>0</v>
      </c>
      <c r="Z99" s="107">
        <v>0</v>
      </c>
      <c r="AA99" s="107">
        <v>1</v>
      </c>
      <c r="AB99" s="107">
        <v>0</v>
      </c>
      <c r="AC99" s="114">
        <v>0</v>
      </c>
      <c r="AD99" s="107">
        <v>0</v>
      </c>
      <c r="AE99" s="107">
        <f t="shared" si="25"/>
        <v>0</v>
      </c>
      <c r="AF99" s="107">
        <v>0</v>
      </c>
      <c r="AG99" s="108">
        <v>0</v>
      </c>
      <c r="AH99" s="107">
        <f t="shared" si="26"/>
        <v>0</v>
      </c>
    </row>
    <row r="100" spans="1:34" s="5" customFormat="1" ht="22.5" customHeight="1" x14ac:dyDescent="0.25">
      <c r="A100" s="109" t="s">
        <v>64</v>
      </c>
      <c r="B100" s="175" t="s">
        <v>63</v>
      </c>
      <c r="C100" s="176"/>
      <c r="D100" s="177"/>
      <c r="E100" s="114">
        <f t="shared" si="28"/>
        <v>3</v>
      </c>
      <c r="F100" s="114">
        <v>0</v>
      </c>
      <c r="G100" s="114">
        <v>3</v>
      </c>
      <c r="H100" s="114"/>
      <c r="I100" s="114"/>
      <c r="J100" s="114">
        <v>17</v>
      </c>
      <c r="K100" s="114">
        <v>12</v>
      </c>
      <c r="L100" s="114">
        <v>5</v>
      </c>
      <c r="M100" s="114"/>
      <c r="N100" s="114">
        <f t="shared" si="30"/>
        <v>13</v>
      </c>
      <c r="O100" s="114">
        <v>10</v>
      </c>
      <c r="P100" s="114">
        <v>0</v>
      </c>
      <c r="Q100" s="114">
        <v>2</v>
      </c>
      <c r="R100" s="114">
        <v>0</v>
      </c>
      <c r="S100" s="114">
        <f t="shared" si="31"/>
        <v>1</v>
      </c>
      <c r="T100" s="114">
        <v>0</v>
      </c>
      <c r="U100" s="114">
        <v>1</v>
      </c>
      <c r="V100" s="114">
        <v>0</v>
      </c>
      <c r="W100" s="114">
        <v>0</v>
      </c>
      <c r="X100" s="113">
        <f t="shared" si="32"/>
        <v>13</v>
      </c>
      <c r="Y100" s="107">
        <v>0</v>
      </c>
      <c r="Z100" s="107">
        <v>0</v>
      </c>
      <c r="AA100" s="107">
        <v>2</v>
      </c>
      <c r="AB100" s="107">
        <v>0</v>
      </c>
      <c r="AC100" s="114">
        <v>0</v>
      </c>
      <c r="AD100" s="107">
        <v>0</v>
      </c>
      <c r="AE100" s="107">
        <f t="shared" si="25"/>
        <v>0</v>
      </c>
      <c r="AF100" s="107">
        <v>0</v>
      </c>
      <c r="AG100" s="108"/>
      <c r="AH100" s="107">
        <f t="shared" si="26"/>
        <v>0</v>
      </c>
    </row>
    <row r="101" spans="1:34" s="8" customFormat="1" ht="31.5" customHeight="1" x14ac:dyDescent="0.25">
      <c r="A101" s="109" t="s">
        <v>62</v>
      </c>
      <c r="B101" s="175" t="s">
        <v>61</v>
      </c>
      <c r="C101" s="176"/>
      <c r="D101" s="177"/>
      <c r="E101" s="114">
        <f t="shared" si="28"/>
        <v>0</v>
      </c>
      <c r="F101" s="114">
        <v>0</v>
      </c>
      <c r="G101" s="114">
        <v>0</v>
      </c>
      <c r="H101" s="114"/>
      <c r="I101" s="114"/>
      <c r="J101" s="114">
        <f t="shared" si="29"/>
        <v>3</v>
      </c>
      <c r="K101" s="114">
        <v>2</v>
      </c>
      <c r="L101" s="114">
        <v>1</v>
      </c>
      <c r="M101" s="114"/>
      <c r="N101" s="114">
        <f t="shared" si="30"/>
        <v>2</v>
      </c>
      <c r="O101" s="114">
        <v>1</v>
      </c>
      <c r="P101" s="114">
        <v>0</v>
      </c>
      <c r="Q101" s="114">
        <v>1</v>
      </c>
      <c r="R101" s="114">
        <v>0</v>
      </c>
      <c r="S101" s="114">
        <f t="shared" si="31"/>
        <v>0</v>
      </c>
      <c r="T101" s="114">
        <v>0</v>
      </c>
      <c r="U101" s="114">
        <v>0</v>
      </c>
      <c r="V101" s="114">
        <v>0</v>
      </c>
      <c r="W101" s="114">
        <v>0</v>
      </c>
      <c r="X101" s="113">
        <f t="shared" si="32"/>
        <v>2</v>
      </c>
      <c r="Y101" s="107">
        <v>0</v>
      </c>
      <c r="Z101" s="107">
        <v>0</v>
      </c>
      <c r="AA101" s="107">
        <v>0</v>
      </c>
      <c r="AB101" s="107">
        <v>0</v>
      </c>
      <c r="AC101" s="114">
        <v>0</v>
      </c>
      <c r="AD101" s="107">
        <v>0</v>
      </c>
      <c r="AE101" s="107">
        <f t="shared" si="25"/>
        <v>0</v>
      </c>
      <c r="AF101" s="107">
        <v>0</v>
      </c>
      <c r="AG101" s="108">
        <v>0</v>
      </c>
      <c r="AH101" s="107">
        <f t="shared" si="26"/>
        <v>0</v>
      </c>
    </row>
    <row r="102" spans="1:34" s="5" customFormat="1" ht="44.25" customHeight="1" x14ac:dyDescent="0.25">
      <c r="A102" s="109" t="s">
        <v>60</v>
      </c>
      <c r="B102" s="175" t="s">
        <v>59</v>
      </c>
      <c r="C102" s="176"/>
      <c r="D102" s="177"/>
      <c r="E102" s="114">
        <f t="shared" si="28"/>
        <v>1</v>
      </c>
      <c r="F102" s="114">
        <v>0</v>
      </c>
      <c r="G102" s="114">
        <v>1</v>
      </c>
      <c r="H102" s="114"/>
      <c r="I102" s="114"/>
      <c r="J102" s="114">
        <f t="shared" si="29"/>
        <v>22</v>
      </c>
      <c r="K102" s="114">
        <v>13</v>
      </c>
      <c r="L102" s="114">
        <v>9</v>
      </c>
      <c r="M102" s="114"/>
      <c r="N102" s="114">
        <f t="shared" si="30"/>
        <v>8</v>
      </c>
      <c r="O102" s="114">
        <v>7</v>
      </c>
      <c r="P102" s="114">
        <v>0</v>
      </c>
      <c r="Q102" s="114">
        <v>1</v>
      </c>
      <c r="R102" s="114">
        <v>0</v>
      </c>
      <c r="S102" s="114">
        <f t="shared" si="31"/>
        <v>0</v>
      </c>
      <c r="T102" s="114">
        <v>0</v>
      </c>
      <c r="U102" s="114">
        <v>0</v>
      </c>
      <c r="V102" s="114">
        <v>0</v>
      </c>
      <c r="W102" s="114">
        <v>0</v>
      </c>
      <c r="X102" s="113">
        <f t="shared" si="32"/>
        <v>8</v>
      </c>
      <c r="Y102" s="107">
        <v>0</v>
      </c>
      <c r="Z102" s="107">
        <v>0</v>
      </c>
      <c r="AA102" s="107">
        <v>6</v>
      </c>
      <c r="AB102" s="107">
        <v>0</v>
      </c>
      <c r="AC102" s="114">
        <v>0</v>
      </c>
      <c r="AD102" s="107">
        <v>0</v>
      </c>
      <c r="AE102" s="107">
        <f t="shared" si="25"/>
        <v>0</v>
      </c>
      <c r="AF102" s="107">
        <v>0</v>
      </c>
      <c r="AG102" s="108">
        <v>0</v>
      </c>
      <c r="AH102" s="107">
        <f t="shared" si="26"/>
        <v>0</v>
      </c>
    </row>
    <row r="103" spans="1:34" s="5" customFormat="1" ht="44.25" customHeight="1" x14ac:dyDescent="0.25">
      <c r="A103" s="109" t="s">
        <v>58</v>
      </c>
      <c r="B103" s="175" t="s">
        <v>57</v>
      </c>
      <c r="C103" s="176"/>
      <c r="D103" s="177"/>
      <c r="E103" s="114">
        <f t="shared" si="28"/>
        <v>0</v>
      </c>
      <c r="F103" s="114">
        <v>0</v>
      </c>
      <c r="G103" s="114">
        <v>0</v>
      </c>
      <c r="H103" s="114"/>
      <c r="I103" s="114"/>
      <c r="J103" s="114">
        <f t="shared" si="29"/>
        <v>1</v>
      </c>
      <c r="K103" s="114">
        <v>1</v>
      </c>
      <c r="L103" s="114"/>
      <c r="M103" s="114"/>
      <c r="N103" s="114">
        <f t="shared" si="30"/>
        <v>1</v>
      </c>
      <c r="O103" s="114">
        <v>1</v>
      </c>
      <c r="P103" s="114">
        <v>0</v>
      </c>
      <c r="Q103" s="114">
        <v>0</v>
      </c>
      <c r="R103" s="114">
        <v>0</v>
      </c>
      <c r="S103" s="114">
        <f t="shared" si="31"/>
        <v>0</v>
      </c>
      <c r="T103" s="114">
        <v>0</v>
      </c>
      <c r="U103" s="114">
        <v>0</v>
      </c>
      <c r="V103" s="114">
        <v>0</v>
      </c>
      <c r="W103" s="114">
        <v>0</v>
      </c>
      <c r="X103" s="113">
        <f t="shared" si="32"/>
        <v>1</v>
      </c>
      <c r="Y103" s="107">
        <v>0</v>
      </c>
      <c r="Z103" s="107">
        <v>0</v>
      </c>
      <c r="AA103" s="107">
        <v>0</v>
      </c>
      <c r="AB103" s="107">
        <v>0</v>
      </c>
      <c r="AC103" s="114">
        <v>0</v>
      </c>
      <c r="AD103" s="107">
        <v>0</v>
      </c>
      <c r="AE103" s="107">
        <f t="shared" si="25"/>
        <v>0</v>
      </c>
      <c r="AF103" s="107">
        <v>0</v>
      </c>
      <c r="AG103" s="108">
        <v>0</v>
      </c>
      <c r="AH103" s="107">
        <f t="shared" si="26"/>
        <v>0</v>
      </c>
    </row>
    <row r="104" spans="1:34" s="5" customFormat="1" ht="44.25" customHeight="1" x14ac:dyDescent="0.25">
      <c r="A104" s="109" t="s">
        <v>56</v>
      </c>
      <c r="B104" s="175" t="s">
        <v>55</v>
      </c>
      <c r="C104" s="176"/>
      <c r="D104" s="177"/>
      <c r="E104" s="114">
        <f t="shared" si="28"/>
        <v>0</v>
      </c>
      <c r="F104" s="114">
        <v>0</v>
      </c>
      <c r="G104" s="114">
        <v>0</v>
      </c>
      <c r="H104" s="114"/>
      <c r="I104" s="114"/>
      <c r="J104" s="114">
        <f t="shared" si="29"/>
        <v>9</v>
      </c>
      <c r="K104" s="114">
        <v>8</v>
      </c>
      <c r="L104" s="114">
        <v>1</v>
      </c>
      <c r="M104" s="114"/>
      <c r="N104" s="114">
        <f t="shared" si="30"/>
        <v>4</v>
      </c>
      <c r="O104" s="114">
        <v>3</v>
      </c>
      <c r="P104" s="114">
        <v>0</v>
      </c>
      <c r="Q104" s="114">
        <v>1</v>
      </c>
      <c r="R104" s="114">
        <v>0</v>
      </c>
      <c r="S104" s="114">
        <f t="shared" si="31"/>
        <v>0</v>
      </c>
      <c r="T104" s="114">
        <v>0</v>
      </c>
      <c r="U104" s="114">
        <v>0</v>
      </c>
      <c r="V104" s="114">
        <v>0</v>
      </c>
      <c r="W104" s="114">
        <v>0</v>
      </c>
      <c r="X104" s="113">
        <f t="shared" si="32"/>
        <v>4</v>
      </c>
      <c r="Y104" s="107">
        <v>0</v>
      </c>
      <c r="Z104" s="107">
        <v>0</v>
      </c>
      <c r="AA104" s="107">
        <v>4</v>
      </c>
      <c r="AB104" s="107">
        <v>0</v>
      </c>
      <c r="AC104" s="114">
        <v>1</v>
      </c>
      <c r="AD104" s="107">
        <v>0</v>
      </c>
      <c r="AE104" s="107">
        <f t="shared" si="25"/>
        <v>1</v>
      </c>
      <c r="AF104" s="107">
        <v>0</v>
      </c>
      <c r="AG104" s="108">
        <v>0</v>
      </c>
      <c r="AH104" s="107">
        <f t="shared" si="26"/>
        <v>0</v>
      </c>
    </row>
    <row r="105" spans="1:34" s="5" customFormat="1" ht="44.25" customHeight="1" x14ac:dyDescent="0.25">
      <c r="A105" s="109" t="s">
        <v>54</v>
      </c>
      <c r="B105" s="175" t="s">
        <v>53</v>
      </c>
      <c r="C105" s="176"/>
      <c r="D105" s="177"/>
      <c r="E105" s="114">
        <f t="shared" si="28"/>
        <v>0</v>
      </c>
      <c r="F105" s="114">
        <v>0</v>
      </c>
      <c r="G105" s="114">
        <v>0</v>
      </c>
      <c r="H105" s="114"/>
      <c r="I105" s="114"/>
      <c r="J105" s="114">
        <f t="shared" si="29"/>
        <v>0</v>
      </c>
      <c r="K105" s="114"/>
      <c r="L105" s="114"/>
      <c r="M105" s="114"/>
      <c r="N105" s="114">
        <f t="shared" si="30"/>
        <v>0</v>
      </c>
      <c r="O105" s="114">
        <v>0</v>
      </c>
      <c r="P105" s="114">
        <v>0</v>
      </c>
      <c r="Q105" s="114">
        <v>0</v>
      </c>
      <c r="R105" s="114">
        <v>0</v>
      </c>
      <c r="S105" s="114">
        <f t="shared" si="31"/>
        <v>0</v>
      </c>
      <c r="T105" s="114">
        <v>0</v>
      </c>
      <c r="U105" s="114">
        <v>0</v>
      </c>
      <c r="V105" s="114">
        <v>0</v>
      </c>
      <c r="W105" s="114">
        <v>0</v>
      </c>
      <c r="X105" s="113">
        <f t="shared" si="32"/>
        <v>0</v>
      </c>
      <c r="Y105" s="107">
        <v>0</v>
      </c>
      <c r="Z105" s="107">
        <v>0</v>
      </c>
      <c r="AA105" s="107">
        <v>0</v>
      </c>
      <c r="AB105" s="107">
        <v>0</v>
      </c>
      <c r="AC105" s="114">
        <v>0</v>
      </c>
      <c r="AD105" s="107">
        <v>0</v>
      </c>
      <c r="AE105" s="107">
        <f t="shared" si="25"/>
        <v>0</v>
      </c>
      <c r="AF105" s="107">
        <v>0</v>
      </c>
      <c r="AG105" s="108">
        <v>0</v>
      </c>
      <c r="AH105" s="107">
        <f t="shared" si="26"/>
        <v>0</v>
      </c>
    </row>
    <row r="106" spans="1:34" s="5" customFormat="1" ht="59.25" customHeight="1" x14ac:dyDescent="0.25">
      <c r="A106" s="109" t="s">
        <v>52</v>
      </c>
      <c r="B106" s="175" t="s">
        <v>51</v>
      </c>
      <c r="C106" s="176"/>
      <c r="D106" s="177"/>
      <c r="E106" s="114">
        <f t="shared" si="28"/>
        <v>4</v>
      </c>
      <c r="F106" s="114">
        <v>0</v>
      </c>
      <c r="G106" s="114">
        <v>4</v>
      </c>
      <c r="H106" s="114"/>
      <c r="I106" s="114"/>
      <c r="J106" s="114">
        <v>29</v>
      </c>
      <c r="K106" s="114">
        <v>18</v>
      </c>
      <c r="L106" s="114">
        <v>9</v>
      </c>
      <c r="M106" s="114">
        <v>1</v>
      </c>
      <c r="N106" s="114">
        <f t="shared" si="30"/>
        <v>15</v>
      </c>
      <c r="O106" s="114">
        <v>13</v>
      </c>
      <c r="P106" s="114">
        <v>1</v>
      </c>
      <c r="Q106" s="114">
        <v>0</v>
      </c>
      <c r="R106" s="114">
        <v>0</v>
      </c>
      <c r="S106" s="114">
        <f t="shared" si="31"/>
        <v>1</v>
      </c>
      <c r="T106" s="114">
        <v>0</v>
      </c>
      <c r="U106" s="114">
        <v>0</v>
      </c>
      <c r="V106" s="114">
        <v>1</v>
      </c>
      <c r="W106" s="114">
        <v>0</v>
      </c>
      <c r="X106" s="113">
        <f t="shared" si="32"/>
        <v>15</v>
      </c>
      <c r="Y106" s="107">
        <v>0</v>
      </c>
      <c r="Z106" s="107">
        <v>0</v>
      </c>
      <c r="AA106" s="107">
        <v>7</v>
      </c>
      <c r="AB106" s="107">
        <v>0</v>
      </c>
      <c r="AC106" s="114">
        <v>0</v>
      </c>
      <c r="AD106" s="107">
        <v>2</v>
      </c>
      <c r="AE106" s="107">
        <f t="shared" si="25"/>
        <v>2</v>
      </c>
      <c r="AF106" s="107">
        <v>0</v>
      </c>
      <c r="AG106" s="108">
        <v>0</v>
      </c>
      <c r="AH106" s="107">
        <f t="shared" si="26"/>
        <v>0</v>
      </c>
    </row>
    <row r="107" spans="1:34" s="5" customFormat="1" ht="30" customHeight="1" x14ac:dyDescent="0.25">
      <c r="A107" s="109" t="s">
        <v>50</v>
      </c>
      <c r="B107" s="175" t="s">
        <v>49</v>
      </c>
      <c r="C107" s="176"/>
      <c r="D107" s="177"/>
      <c r="E107" s="114">
        <f t="shared" si="28"/>
        <v>1</v>
      </c>
      <c r="F107" s="114">
        <v>0</v>
      </c>
      <c r="G107" s="114">
        <v>1</v>
      </c>
      <c r="H107" s="114"/>
      <c r="I107" s="114"/>
      <c r="J107" s="114">
        <f t="shared" si="29"/>
        <v>5</v>
      </c>
      <c r="K107" s="114">
        <v>3</v>
      </c>
      <c r="L107" s="114">
        <v>1</v>
      </c>
      <c r="M107" s="114">
        <v>1</v>
      </c>
      <c r="N107" s="114">
        <f t="shared" si="30"/>
        <v>1</v>
      </c>
      <c r="O107" s="114">
        <v>1</v>
      </c>
      <c r="P107" s="114">
        <v>0</v>
      </c>
      <c r="Q107" s="114">
        <v>0</v>
      </c>
      <c r="R107" s="114">
        <v>0</v>
      </c>
      <c r="S107" s="114">
        <f t="shared" si="31"/>
        <v>0</v>
      </c>
      <c r="T107" s="114">
        <v>0</v>
      </c>
      <c r="U107" s="114">
        <v>0</v>
      </c>
      <c r="V107" s="114">
        <v>0</v>
      </c>
      <c r="W107" s="114">
        <v>0</v>
      </c>
      <c r="X107" s="113">
        <f t="shared" si="32"/>
        <v>1</v>
      </c>
      <c r="Y107" s="107">
        <v>0</v>
      </c>
      <c r="Z107" s="107">
        <v>0</v>
      </c>
      <c r="AA107" s="107">
        <v>3</v>
      </c>
      <c r="AB107" s="107">
        <v>0</v>
      </c>
      <c r="AC107" s="114">
        <v>0</v>
      </c>
      <c r="AD107" s="107">
        <v>0</v>
      </c>
      <c r="AE107" s="107">
        <f t="shared" si="25"/>
        <v>0</v>
      </c>
      <c r="AF107" s="107">
        <v>0</v>
      </c>
      <c r="AG107" s="108"/>
      <c r="AH107" s="107">
        <f t="shared" si="26"/>
        <v>0</v>
      </c>
    </row>
    <row r="108" spans="1:34" s="5" customFormat="1" ht="32.25" customHeight="1" x14ac:dyDescent="0.25">
      <c r="A108" s="109" t="s">
        <v>48</v>
      </c>
      <c r="B108" s="175" t="s">
        <v>47</v>
      </c>
      <c r="C108" s="176"/>
      <c r="D108" s="177"/>
      <c r="E108" s="114">
        <f t="shared" si="28"/>
        <v>0</v>
      </c>
      <c r="F108" s="114">
        <v>0</v>
      </c>
      <c r="G108" s="114">
        <v>0</v>
      </c>
      <c r="H108" s="114"/>
      <c r="I108" s="114"/>
      <c r="J108" s="114">
        <f t="shared" si="29"/>
        <v>0</v>
      </c>
      <c r="K108" s="114"/>
      <c r="L108" s="114"/>
      <c r="M108" s="114"/>
      <c r="N108" s="114">
        <f t="shared" si="30"/>
        <v>0</v>
      </c>
      <c r="O108" s="114">
        <v>0</v>
      </c>
      <c r="P108" s="114">
        <v>0</v>
      </c>
      <c r="Q108" s="114">
        <v>0</v>
      </c>
      <c r="R108" s="114">
        <v>0</v>
      </c>
      <c r="S108" s="114">
        <f t="shared" si="31"/>
        <v>0</v>
      </c>
      <c r="T108" s="114">
        <v>0</v>
      </c>
      <c r="U108" s="114">
        <v>0</v>
      </c>
      <c r="V108" s="114">
        <v>0</v>
      </c>
      <c r="W108" s="114">
        <v>0</v>
      </c>
      <c r="X108" s="113">
        <f t="shared" si="32"/>
        <v>0</v>
      </c>
      <c r="Y108" s="107">
        <v>0</v>
      </c>
      <c r="Z108" s="107">
        <v>0</v>
      </c>
      <c r="AA108" s="107">
        <v>0</v>
      </c>
      <c r="AB108" s="107">
        <v>0</v>
      </c>
      <c r="AC108" s="114">
        <v>0</v>
      </c>
      <c r="AD108" s="107">
        <v>0</v>
      </c>
      <c r="AE108" s="107">
        <f t="shared" si="25"/>
        <v>0</v>
      </c>
      <c r="AF108" s="107">
        <v>0</v>
      </c>
      <c r="AG108" s="108">
        <v>0</v>
      </c>
      <c r="AH108" s="107">
        <f t="shared" si="26"/>
        <v>0</v>
      </c>
    </row>
    <row r="109" spans="1:34" s="5" customFormat="1" ht="24.75" customHeight="1" x14ac:dyDescent="0.25">
      <c r="A109" s="109" t="s">
        <v>46</v>
      </c>
      <c r="B109" s="129" t="s">
        <v>45</v>
      </c>
      <c r="C109" s="129"/>
      <c r="D109" s="129"/>
      <c r="E109" s="114">
        <f t="shared" si="28"/>
        <v>12</v>
      </c>
      <c r="F109" s="114">
        <v>0</v>
      </c>
      <c r="G109" s="114">
        <v>12</v>
      </c>
      <c r="H109" s="114"/>
      <c r="I109" s="114"/>
      <c r="J109" s="114">
        <v>46</v>
      </c>
      <c r="K109" s="114">
        <v>39</v>
      </c>
      <c r="L109" s="114">
        <v>6</v>
      </c>
      <c r="M109" s="114">
        <v>1</v>
      </c>
      <c r="N109" s="114">
        <f t="shared" si="30"/>
        <v>26</v>
      </c>
      <c r="O109" s="114">
        <v>15</v>
      </c>
      <c r="P109" s="114">
        <v>8</v>
      </c>
      <c r="Q109" s="114">
        <v>2</v>
      </c>
      <c r="R109" s="114">
        <v>0</v>
      </c>
      <c r="S109" s="114">
        <f t="shared" si="31"/>
        <v>1</v>
      </c>
      <c r="T109" s="114">
        <v>0</v>
      </c>
      <c r="U109" s="114">
        <v>1</v>
      </c>
      <c r="V109" s="114">
        <v>0</v>
      </c>
      <c r="W109" s="114">
        <v>9</v>
      </c>
      <c r="X109" s="113">
        <f t="shared" si="32"/>
        <v>35</v>
      </c>
      <c r="Y109" s="107">
        <v>0</v>
      </c>
      <c r="Z109" s="107">
        <v>0</v>
      </c>
      <c r="AA109" s="107">
        <v>16</v>
      </c>
      <c r="AB109" s="107">
        <v>0</v>
      </c>
      <c r="AC109" s="114">
        <v>3</v>
      </c>
      <c r="AD109" s="107">
        <v>0</v>
      </c>
      <c r="AE109" s="107">
        <f t="shared" si="25"/>
        <v>3</v>
      </c>
      <c r="AF109" s="107">
        <v>0</v>
      </c>
      <c r="AG109" s="108">
        <v>0</v>
      </c>
      <c r="AH109" s="107">
        <f t="shared" si="26"/>
        <v>0</v>
      </c>
    </row>
    <row r="110" spans="1:34" s="5" customFormat="1" ht="39" customHeight="1" x14ac:dyDescent="0.25">
      <c r="A110" s="109" t="s">
        <v>44</v>
      </c>
      <c r="B110" s="175" t="s">
        <v>43</v>
      </c>
      <c r="C110" s="176"/>
      <c r="D110" s="177"/>
      <c r="E110" s="114">
        <f t="shared" si="28"/>
        <v>0</v>
      </c>
      <c r="F110" s="114">
        <v>0</v>
      </c>
      <c r="G110" s="114">
        <v>0</v>
      </c>
      <c r="H110" s="114"/>
      <c r="I110" s="114"/>
      <c r="J110" s="114">
        <f t="shared" si="29"/>
        <v>0</v>
      </c>
      <c r="K110" s="114"/>
      <c r="L110" s="113"/>
      <c r="M110" s="107"/>
      <c r="N110" s="114">
        <f t="shared" si="30"/>
        <v>0</v>
      </c>
      <c r="O110" s="114">
        <v>0</v>
      </c>
      <c r="P110" s="114">
        <v>0</v>
      </c>
      <c r="Q110" s="114">
        <v>0</v>
      </c>
      <c r="R110" s="114">
        <v>0</v>
      </c>
      <c r="S110" s="114">
        <f t="shared" si="31"/>
        <v>0</v>
      </c>
      <c r="T110" s="114">
        <v>0</v>
      </c>
      <c r="U110" s="114">
        <v>0</v>
      </c>
      <c r="V110" s="114">
        <v>0</v>
      </c>
      <c r="W110" s="114">
        <v>0</v>
      </c>
      <c r="X110" s="114">
        <f t="shared" si="32"/>
        <v>0</v>
      </c>
      <c r="Y110" s="107">
        <v>0</v>
      </c>
      <c r="Z110" s="107">
        <v>0</v>
      </c>
      <c r="AA110" s="107">
        <v>0</v>
      </c>
      <c r="AB110" s="107">
        <v>0</v>
      </c>
      <c r="AC110" s="114">
        <v>0</v>
      </c>
      <c r="AD110" s="107">
        <v>0</v>
      </c>
      <c r="AE110" s="107">
        <f t="shared" si="25"/>
        <v>0</v>
      </c>
      <c r="AF110" s="107"/>
      <c r="AG110" s="108"/>
      <c r="AH110" s="107">
        <f t="shared" si="26"/>
        <v>0</v>
      </c>
    </row>
    <row r="111" spans="1:34" s="5" customFormat="1" ht="33.75" customHeight="1" x14ac:dyDescent="0.25">
      <c r="A111" s="109" t="s">
        <v>42</v>
      </c>
      <c r="B111" s="175" t="s">
        <v>1</v>
      </c>
      <c r="C111" s="176"/>
      <c r="D111" s="177"/>
      <c r="E111" s="114">
        <f t="shared" si="28"/>
        <v>1</v>
      </c>
      <c r="F111" s="114">
        <v>0</v>
      </c>
      <c r="G111" s="114">
        <v>1</v>
      </c>
      <c r="H111" s="114"/>
      <c r="I111" s="114"/>
      <c r="J111" s="114">
        <f t="shared" si="29"/>
        <v>7</v>
      </c>
      <c r="K111" s="114">
        <v>6</v>
      </c>
      <c r="L111" s="113">
        <v>1</v>
      </c>
      <c r="M111" s="113"/>
      <c r="N111" s="114">
        <f t="shared" si="30"/>
        <v>6</v>
      </c>
      <c r="O111" s="114">
        <v>6</v>
      </c>
      <c r="P111" s="114">
        <v>0</v>
      </c>
      <c r="Q111" s="114">
        <v>0</v>
      </c>
      <c r="R111" s="114">
        <v>0</v>
      </c>
      <c r="S111" s="114">
        <f t="shared" si="31"/>
        <v>0</v>
      </c>
      <c r="T111" s="114">
        <v>0</v>
      </c>
      <c r="U111" s="114">
        <v>0</v>
      </c>
      <c r="V111" s="114">
        <v>0</v>
      </c>
      <c r="W111" s="114">
        <v>0</v>
      </c>
      <c r="X111" s="114">
        <f t="shared" si="32"/>
        <v>6</v>
      </c>
      <c r="Y111" s="107">
        <v>0</v>
      </c>
      <c r="Z111" s="107">
        <v>0</v>
      </c>
      <c r="AA111" s="107">
        <v>1</v>
      </c>
      <c r="AB111" s="107">
        <v>0</v>
      </c>
      <c r="AC111" s="114">
        <v>0</v>
      </c>
      <c r="AD111" s="107">
        <v>0</v>
      </c>
      <c r="AE111" s="107">
        <f t="shared" si="25"/>
        <v>0</v>
      </c>
      <c r="AF111" s="107">
        <v>0</v>
      </c>
      <c r="AG111" s="108">
        <v>0</v>
      </c>
      <c r="AH111" s="107">
        <f t="shared" si="26"/>
        <v>0</v>
      </c>
    </row>
    <row r="112" spans="1:34" s="72" customFormat="1" ht="49.5" customHeight="1" x14ac:dyDescent="0.25">
      <c r="A112" s="109" t="s">
        <v>41</v>
      </c>
      <c r="B112" s="175" t="s">
        <v>40</v>
      </c>
      <c r="C112" s="176"/>
      <c r="D112" s="177"/>
      <c r="E112" s="113">
        <f t="shared" ref="E112:AH112" si="33">SUM(E113:E115)</f>
        <v>0</v>
      </c>
      <c r="F112" s="113">
        <f t="shared" si="33"/>
        <v>0</v>
      </c>
      <c r="G112" s="113">
        <f t="shared" si="33"/>
        <v>0</v>
      </c>
      <c r="H112" s="113">
        <f t="shared" si="33"/>
        <v>0</v>
      </c>
      <c r="I112" s="113">
        <f t="shared" si="33"/>
        <v>0</v>
      </c>
      <c r="J112" s="113">
        <f t="shared" si="33"/>
        <v>0</v>
      </c>
      <c r="K112" s="113">
        <f t="shared" si="33"/>
        <v>0</v>
      </c>
      <c r="L112" s="113">
        <f t="shared" si="33"/>
        <v>0</v>
      </c>
      <c r="M112" s="113">
        <f t="shared" si="33"/>
        <v>0</v>
      </c>
      <c r="N112" s="113">
        <f t="shared" si="33"/>
        <v>0</v>
      </c>
      <c r="O112" s="113">
        <f t="shared" si="33"/>
        <v>0</v>
      </c>
      <c r="P112" s="113">
        <f t="shared" si="33"/>
        <v>0</v>
      </c>
      <c r="Q112" s="113">
        <f t="shared" si="33"/>
        <v>0</v>
      </c>
      <c r="R112" s="113">
        <f t="shared" si="33"/>
        <v>0</v>
      </c>
      <c r="S112" s="113">
        <f t="shared" si="33"/>
        <v>0</v>
      </c>
      <c r="T112" s="113">
        <f t="shared" si="33"/>
        <v>0</v>
      </c>
      <c r="U112" s="113">
        <f t="shared" si="33"/>
        <v>0</v>
      </c>
      <c r="V112" s="113">
        <f t="shared" si="33"/>
        <v>0</v>
      </c>
      <c r="W112" s="113">
        <f t="shared" si="33"/>
        <v>0</v>
      </c>
      <c r="X112" s="113">
        <f t="shared" si="33"/>
        <v>0</v>
      </c>
      <c r="Y112" s="113">
        <f t="shared" si="33"/>
        <v>0</v>
      </c>
      <c r="Z112" s="113">
        <f t="shared" si="33"/>
        <v>0</v>
      </c>
      <c r="AA112" s="113">
        <f t="shared" si="33"/>
        <v>0</v>
      </c>
      <c r="AB112" s="113">
        <f t="shared" si="33"/>
        <v>0</v>
      </c>
      <c r="AC112" s="113">
        <f t="shared" si="33"/>
        <v>0</v>
      </c>
      <c r="AD112" s="113">
        <f t="shared" si="33"/>
        <v>0</v>
      </c>
      <c r="AE112" s="107">
        <f t="shared" si="25"/>
        <v>0</v>
      </c>
      <c r="AF112" s="113">
        <f t="shared" si="33"/>
        <v>0</v>
      </c>
      <c r="AG112" s="113">
        <f t="shared" si="33"/>
        <v>0</v>
      </c>
      <c r="AH112" s="113">
        <f t="shared" si="33"/>
        <v>0</v>
      </c>
    </row>
    <row r="113" spans="1:34" s="5" customFormat="1" ht="70.5" customHeight="1" x14ac:dyDescent="0.25">
      <c r="A113" s="109" t="s">
        <v>39</v>
      </c>
      <c r="B113" s="175" t="s">
        <v>38</v>
      </c>
      <c r="C113" s="176"/>
      <c r="D113" s="177"/>
      <c r="E113" s="114">
        <f>+F113+G113+H113+I113</f>
        <v>0</v>
      </c>
      <c r="F113" s="114">
        <v>0</v>
      </c>
      <c r="G113" s="114">
        <v>0</v>
      </c>
      <c r="H113" s="114"/>
      <c r="I113" s="114"/>
      <c r="J113" s="114">
        <f>+K113+L113+M113</f>
        <v>0</v>
      </c>
      <c r="K113" s="114"/>
      <c r="L113" s="114"/>
      <c r="M113" s="114"/>
      <c r="N113" s="114">
        <f>+O113+P113+Q113+R113+S113</f>
        <v>0</v>
      </c>
      <c r="O113" s="114">
        <v>0</v>
      </c>
      <c r="P113" s="114">
        <v>0</v>
      </c>
      <c r="Q113" s="114">
        <v>0</v>
      </c>
      <c r="R113" s="114">
        <v>0</v>
      </c>
      <c r="S113" s="114">
        <f>+T113+U113+V113</f>
        <v>0</v>
      </c>
      <c r="T113" s="114">
        <v>0</v>
      </c>
      <c r="U113" s="114">
        <v>0</v>
      </c>
      <c r="V113" s="114">
        <v>0</v>
      </c>
      <c r="W113" s="114">
        <v>0</v>
      </c>
      <c r="X113" s="114">
        <f t="shared" ref="X113:X115" si="34">+N113+W113</f>
        <v>0</v>
      </c>
      <c r="Y113" s="111">
        <v>0</v>
      </c>
      <c r="Z113" s="112">
        <v>0</v>
      </c>
      <c r="AA113" s="107">
        <v>0</v>
      </c>
      <c r="AB113" s="112">
        <v>0</v>
      </c>
      <c r="AC113" s="113">
        <v>0</v>
      </c>
      <c r="AD113" s="111">
        <v>0</v>
      </c>
      <c r="AE113" s="107">
        <f t="shared" si="25"/>
        <v>0</v>
      </c>
      <c r="AF113" s="112">
        <v>0</v>
      </c>
      <c r="AG113" s="112">
        <v>0</v>
      </c>
      <c r="AH113" s="107">
        <f t="shared" si="26"/>
        <v>0</v>
      </c>
    </row>
    <row r="114" spans="1:34" s="5" customFormat="1" ht="29.25" customHeight="1" x14ac:dyDescent="0.25">
      <c r="A114" s="109" t="s">
        <v>37</v>
      </c>
      <c r="B114" s="175" t="s">
        <v>36</v>
      </c>
      <c r="C114" s="176"/>
      <c r="D114" s="177"/>
      <c r="E114" s="114">
        <f>+F114+G114+H114+I114</f>
        <v>0</v>
      </c>
      <c r="F114" s="114">
        <v>0</v>
      </c>
      <c r="G114" s="114">
        <v>0</v>
      </c>
      <c r="H114" s="114"/>
      <c r="I114" s="114"/>
      <c r="J114" s="114">
        <f>+K114+L114+M114</f>
        <v>0</v>
      </c>
      <c r="K114" s="114"/>
      <c r="L114" s="114"/>
      <c r="M114" s="114"/>
      <c r="N114" s="114">
        <f>+O114+P114+Q114+R114+S114</f>
        <v>0</v>
      </c>
      <c r="O114" s="114">
        <v>0</v>
      </c>
      <c r="P114" s="114">
        <v>0</v>
      </c>
      <c r="Q114" s="114">
        <v>0</v>
      </c>
      <c r="R114" s="114">
        <v>0</v>
      </c>
      <c r="S114" s="114">
        <f>+T114+U114+V114</f>
        <v>0</v>
      </c>
      <c r="T114" s="114">
        <v>0</v>
      </c>
      <c r="U114" s="114">
        <v>0</v>
      </c>
      <c r="V114" s="114">
        <v>0</v>
      </c>
      <c r="W114" s="114">
        <v>0</v>
      </c>
      <c r="X114" s="114">
        <f t="shared" si="34"/>
        <v>0</v>
      </c>
      <c r="Y114" s="111">
        <v>0</v>
      </c>
      <c r="Z114" s="111">
        <v>0</v>
      </c>
      <c r="AA114" s="107">
        <v>0</v>
      </c>
      <c r="AB114" s="112">
        <v>0</v>
      </c>
      <c r="AC114" s="113">
        <v>0</v>
      </c>
      <c r="AD114" s="111">
        <v>0</v>
      </c>
      <c r="AE114" s="107">
        <f t="shared" si="25"/>
        <v>0</v>
      </c>
      <c r="AF114" s="112">
        <v>0</v>
      </c>
      <c r="AG114" s="112">
        <v>0</v>
      </c>
      <c r="AH114" s="107">
        <f t="shared" si="26"/>
        <v>0</v>
      </c>
    </row>
    <row r="115" spans="1:34" s="5" customFormat="1" ht="39" customHeight="1" x14ac:dyDescent="0.25">
      <c r="A115" s="109" t="s">
        <v>35</v>
      </c>
      <c r="B115" s="175" t="s">
        <v>1</v>
      </c>
      <c r="C115" s="176"/>
      <c r="D115" s="177"/>
      <c r="E115" s="114">
        <f>+F115+G115+H115+I115</f>
        <v>0</v>
      </c>
      <c r="F115" s="114">
        <v>0</v>
      </c>
      <c r="G115" s="114">
        <v>0</v>
      </c>
      <c r="H115" s="114"/>
      <c r="I115" s="114"/>
      <c r="J115" s="114">
        <f>+K115+L115+M115</f>
        <v>0</v>
      </c>
      <c r="K115" s="114"/>
      <c r="L115" s="114"/>
      <c r="M115" s="114"/>
      <c r="N115" s="114">
        <f>+O115+P115+Q115+R115+S115</f>
        <v>0</v>
      </c>
      <c r="O115" s="114">
        <v>0</v>
      </c>
      <c r="P115" s="114">
        <v>0</v>
      </c>
      <c r="Q115" s="114">
        <v>0</v>
      </c>
      <c r="R115" s="114">
        <v>0</v>
      </c>
      <c r="S115" s="114">
        <f>+T115+U115+V115</f>
        <v>0</v>
      </c>
      <c r="T115" s="114">
        <v>0</v>
      </c>
      <c r="U115" s="114">
        <v>0</v>
      </c>
      <c r="V115" s="114">
        <v>0</v>
      </c>
      <c r="W115" s="114">
        <v>0</v>
      </c>
      <c r="X115" s="114">
        <f t="shared" si="34"/>
        <v>0</v>
      </c>
      <c r="Y115" s="111">
        <v>0</v>
      </c>
      <c r="Z115" s="111">
        <v>0</v>
      </c>
      <c r="AA115" s="107">
        <v>0</v>
      </c>
      <c r="AB115" s="112">
        <v>0</v>
      </c>
      <c r="AC115" s="113">
        <v>0</v>
      </c>
      <c r="AD115" s="111">
        <v>0</v>
      </c>
      <c r="AE115" s="107">
        <f t="shared" si="25"/>
        <v>0</v>
      </c>
      <c r="AF115" s="112">
        <v>0</v>
      </c>
      <c r="AG115" s="112">
        <v>0</v>
      </c>
      <c r="AH115" s="107">
        <f t="shared" si="26"/>
        <v>0</v>
      </c>
    </row>
    <row r="116" spans="1:34" s="73" customFormat="1" ht="54" customHeight="1" x14ac:dyDescent="0.25">
      <c r="A116" s="109" t="s">
        <v>34</v>
      </c>
      <c r="B116" s="175" t="s">
        <v>33</v>
      </c>
      <c r="C116" s="176"/>
      <c r="D116" s="177"/>
      <c r="E116" s="113">
        <f t="shared" ref="E116:AH116" si="35">SUM(E117:E124)</f>
        <v>3700</v>
      </c>
      <c r="F116" s="113">
        <f t="shared" si="35"/>
        <v>112</v>
      </c>
      <c r="G116" s="113">
        <f t="shared" si="35"/>
        <v>3587</v>
      </c>
      <c r="H116" s="113">
        <f t="shared" si="35"/>
        <v>1</v>
      </c>
      <c r="I116" s="113">
        <f t="shared" si="35"/>
        <v>0</v>
      </c>
      <c r="J116" s="113">
        <f t="shared" si="35"/>
        <v>9005</v>
      </c>
      <c r="K116" s="113">
        <f t="shared" si="35"/>
        <v>8689</v>
      </c>
      <c r="L116" s="113">
        <f t="shared" si="35"/>
        <v>260</v>
      </c>
      <c r="M116" s="113">
        <f>SUM(M117:M124)</f>
        <v>2</v>
      </c>
      <c r="N116" s="113">
        <f t="shared" si="35"/>
        <v>5645</v>
      </c>
      <c r="O116" s="113">
        <f t="shared" si="35"/>
        <v>4557</v>
      </c>
      <c r="P116" s="113">
        <f t="shared" si="35"/>
        <v>535</v>
      </c>
      <c r="Q116" s="113">
        <f t="shared" si="35"/>
        <v>32</v>
      </c>
      <c r="R116" s="113">
        <f t="shared" si="35"/>
        <v>0</v>
      </c>
      <c r="S116" s="113">
        <f t="shared" si="35"/>
        <v>521</v>
      </c>
      <c r="T116" s="113">
        <f t="shared" si="35"/>
        <v>121</v>
      </c>
      <c r="U116" s="113">
        <f t="shared" si="35"/>
        <v>331</v>
      </c>
      <c r="V116" s="113">
        <f t="shared" si="35"/>
        <v>69</v>
      </c>
      <c r="W116" s="113">
        <f t="shared" si="35"/>
        <v>16</v>
      </c>
      <c r="X116" s="113">
        <f t="shared" si="35"/>
        <v>5661</v>
      </c>
      <c r="Y116" s="113">
        <f t="shared" si="35"/>
        <v>1</v>
      </c>
      <c r="Z116" s="113">
        <f t="shared" si="35"/>
        <v>5</v>
      </c>
      <c r="AA116" s="113">
        <f t="shared" si="35"/>
        <v>6726</v>
      </c>
      <c r="AB116" s="113">
        <f t="shared" si="35"/>
        <v>89</v>
      </c>
      <c r="AC116" s="113">
        <f t="shared" si="35"/>
        <v>39</v>
      </c>
      <c r="AD116" s="113">
        <f t="shared" si="35"/>
        <v>22</v>
      </c>
      <c r="AE116" s="113">
        <f t="shared" si="35"/>
        <v>61</v>
      </c>
      <c r="AF116" s="113">
        <f t="shared" si="35"/>
        <v>1</v>
      </c>
      <c r="AG116" s="113">
        <f t="shared" si="35"/>
        <v>9</v>
      </c>
      <c r="AH116" s="113">
        <f t="shared" si="35"/>
        <v>10</v>
      </c>
    </row>
    <row r="117" spans="1:34" s="5" customFormat="1" ht="42.75" customHeight="1" x14ac:dyDescent="0.25">
      <c r="A117" s="109" t="s">
        <v>32</v>
      </c>
      <c r="B117" s="175" t="s">
        <v>31</v>
      </c>
      <c r="C117" s="176"/>
      <c r="D117" s="177"/>
      <c r="E117" s="114">
        <f>+F117+G117+H117+I117</f>
        <v>3679</v>
      </c>
      <c r="F117" s="114">
        <v>109</v>
      </c>
      <c r="G117" s="114">
        <v>3569</v>
      </c>
      <c r="H117" s="114">
        <v>1</v>
      </c>
      <c r="I117" s="114"/>
      <c r="J117" s="114">
        <v>8976</v>
      </c>
      <c r="K117" s="113">
        <v>8670</v>
      </c>
      <c r="L117" s="107">
        <v>251</v>
      </c>
      <c r="M117" s="114">
        <v>1</v>
      </c>
      <c r="N117" s="114">
        <v>5637</v>
      </c>
      <c r="O117" s="114">
        <v>4554</v>
      </c>
      <c r="P117" s="114">
        <v>534</v>
      </c>
      <c r="Q117" s="114">
        <v>30</v>
      </c>
      <c r="R117" s="114">
        <v>0</v>
      </c>
      <c r="S117" s="114">
        <v>519</v>
      </c>
      <c r="T117" s="114">
        <v>120</v>
      </c>
      <c r="U117" s="114">
        <v>331</v>
      </c>
      <c r="V117" s="114">
        <v>68</v>
      </c>
      <c r="W117" s="114">
        <v>14</v>
      </c>
      <c r="X117" s="114">
        <v>5651</v>
      </c>
      <c r="Y117" s="107">
        <v>1</v>
      </c>
      <c r="Z117" s="107">
        <v>4</v>
      </c>
      <c r="AA117" s="107">
        <v>6696</v>
      </c>
      <c r="AB117" s="107">
        <v>87</v>
      </c>
      <c r="AC117" s="114">
        <v>33</v>
      </c>
      <c r="AD117" s="107">
        <v>21</v>
      </c>
      <c r="AE117" s="107">
        <f t="shared" si="25"/>
        <v>54</v>
      </c>
      <c r="AF117" s="107">
        <v>1</v>
      </c>
      <c r="AG117" s="108">
        <v>9</v>
      </c>
      <c r="AH117" s="107">
        <f t="shared" si="26"/>
        <v>10</v>
      </c>
    </row>
    <row r="118" spans="1:34" s="5" customFormat="1" ht="33.75" customHeight="1" x14ac:dyDescent="0.25">
      <c r="A118" s="109" t="s">
        <v>30</v>
      </c>
      <c r="B118" s="175" t="s">
        <v>29</v>
      </c>
      <c r="C118" s="176"/>
      <c r="D118" s="177"/>
      <c r="E118" s="114">
        <f t="shared" ref="E118:E124" si="36">+F118+G118+H118+I118</f>
        <v>0</v>
      </c>
      <c r="F118" s="114">
        <v>0</v>
      </c>
      <c r="G118" s="114">
        <v>0</v>
      </c>
      <c r="H118" s="114"/>
      <c r="I118" s="114"/>
      <c r="J118" s="114">
        <f t="shared" ref="J118:J124" si="37">+K118+L118+M118</f>
        <v>0</v>
      </c>
      <c r="K118" s="114"/>
      <c r="L118" s="114"/>
      <c r="M118" s="114"/>
      <c r="N118" s="114">
        <f>+O118+P118+Q118+R118+S118</f>
        <v>0</v>
      </c>
      <c r="O118" s="114">
        <v>0</v>
      </c>
      <c r="P118" s="114">
        <v>0</v>
      </c>
      <c r="Q118" s="114">
        <v>0</v>
      </c>
      <c r="R118" s="114">
        <v>0</v>
      </c>
      <c r="S118" s="114">
        <f>+T118+U118+V118</f>
        <v>0</v>
      </c>
      <c r="T118" s="114">
        <v>0</v>
      </c>
      <c r="U118" s="114">
        <v>0</v>
      </c>
      <c r="V118" s="114">
        <v>0</v>
      </c>
      <c r="W118" s="114">
        <v>0</v>
      </c>
      <c r="X118" s="114">
        <f t="shared" ref="X118:X124" si="38">+N118+W118</f>
        <v>0</v>
      </c>
      <c r="Y118" s="107">
        <v>0</v>
      </c>
      <c r="Z118" s="107">
        <v>0</v>
      </c>
      <c r="AA118" s="107">
        <v>0</v>
      </c>
      <c r="AB118" s="107">
        <v>0</v>
      </c>
      <c r="AC118" s="114">
        <v>0</v>
      </c>
      <c r="AD118" s="107">
        <v>0</v>
      </c>
      <c r="AE118" s="107">
        <f t="shared" si="25"/>
        <v>0</v>
      </c>
      <c r="AF118" s="107"/>
      <c r="AG118" s="108"/>
      <c r="AH118" s="107">
        <f t="shared" si="26"/>
        <v>0</v>
      </c>
    </row>
    <row r="119" spans="1:34" s="5" customFormat="1" ht="63" customHeight="1" x14ac:dyDescent="0.25">
      <c r="A119" s="109" t="s">
        <v>28</v>
      </c>
      <c r="B119" s="175" t="s">
        <v>27</v>
      </c>
      <c r="C119" s="176"/>
      <c r="D119" s="177"/>
      <c r="E119" s="114">
        <f t="shared" si="36"/>
        <v>17</v>
      </c>
      <c r="F119" s="114">
        <v>3</v>
      </c>
      <c r="G119" s="114">
        <v>14</v>
      </c>
      <c r="H119" s="114"/>
      <c r="I119" s="114"/>
      <c r="J119" s="114">
        <f t="shared" si="37"/>
        <v>25</v>
      </c>
      <c r="K119" s="114">
        <v>16</v>
      </c>
      <c r="L119" s="114">
        <v>9</v>
      </c>
      <c r="M119" s="114"/>
      <c r="N119" s="114">
        <f t="shared" ref="N119:N124" si="39">+O119+P119+Q119+R119+S119</f>
        <v>6</v>
      </c>
      <c r="O119" s="114">
        <v>1</v>
      </c>
      <c r="P119" s="114">
        <v>1</v>
      </c>
      <c r="Q119" s="114">
        <v>2</v>
      </c>
      <c r="R119" s="114">
        <v>0</v>
      </c>
      <c r="S119" s="114">
        <f t="shared" ref="S119:S124" si="40">+T119+U119+V119</f>
        <v>2</v>
      </c>
      <c r="T119" s="114">
        <v>1</v>
      </c>
      <c r="U119" s="114">
        <v>0</v>
      </c>
      <c r="V119" s="114">
        <v>1</v>
      </c>
      <c r="W119" s="114">
        <v>2</v>
      </c>
      <c r="X119" s="114">
        <f t="shared" si="38"/>
        <v>8</v>
      </c>
      <c r="Y119" s="107">
        <v>0</v>
      </c>
      <c r="Z119" s="107">
        <v>1</v>
      </c>
      <c r="AA119" s="107">
        <v>25</v>
      </c>
      <c r="AB119" s="107">
        <v>2</v>
      </c>
      <c r="AC119" s="114">
        <v>5</v>
      </c>
      <c r="AD119" s="107">
        <v>0</v>
      </c>
      <c r="AE119" s="107">
        <f t="shared" si="25"/>
        <v>5</v>
      </c>
      <c r="AF119" s="107">
        <v>0</v>
      </c>
      <c r="AG119" s="108"/>
      <c r="AH119" s="107">
        <f t="shared" si="26"/>
        <v>0</v>
      </c>
    </row>
    <row r="120" spans="1:34" s="5" customFormat="1" ht="14.25" customHeight="1" x14ac:dyDescent="0.25">
      <c r="A120" s="109" t="s">
        <v>26</v>
      </c>
      <c r="B120" s="175" t="s">
        <v>25</v>
      </c>
      <c r="C120" s="176"/>
      <c r="D120" s="177"/>
      <c r="E120" s="114">
        <f t="shared" si="36"/>
        <v>1</v>
      </c>
      <c r="F120" s="114">
        <v>0</v>
      </c>
      <c r="G120" s="114">
        <v>1</v>
      </c>
      <c r="H120" s="114"/>
      <c r="I120" s="114"/>
      <c r="J120" s="114">
        <f t="shared" si="37"/>
        <v>2</v>
      </c>
      <c r="K120" s="114">
        <v>2</v>
      </c>
      <c r="L120" s="114"/>
      <c r="M120" s="114"/>
      <c r="N120" s="114">
        <f t="shared" si="39"/>
        <v>1</v>
      </c>
      <c r="O120" s="114">
        <v>1</v>
      </c>
      <c r="P120" s="114">
        <v>0</v>
      </c>
      <c r="Q120" s="114">
        <v>0</v>
      </c>
      <c r="R120" s="114">
        <v>0</v>
      </c>
      <c r="S120" s="114">
        <f t="shared" si="40"/>
        <v>0</v>
      </c>
      <c r="T120" s="114">
        <v>0</v>
      </c>
      <c r="U120" s="114">
        <v>0</v>
      </c>
      <c r="V120" s="114">
        <v>0</v>
      </c>
      <c r="W120" s="114">
        <v>0</v>
      </c>
      <c r="X120" s="114">
        <f t="shared" si="38"/>
        <v>1</v>
      </c>
      <c r="Y120" s="107">
        <v>0</v>
      </c>
      <c r="Z120" s="107">
        <v>0</v>
      </c>
      <c r="AA120" s="107">
        <v>2</v>
      </c>
      <c r="AB120" s="107">
        <v>0</v>
      </c>
      <c r="AC120" s="114">
        <v>1</v>
      </c>
      <c r="AD120" s="107">
        <v>0</v>
      </c>
      <c r="AE120" s="107">
        <f t="shared" si="25"/>
        <v>1</v>
      </c>
      <c r="AF120" s="107">
        <v>0</v>
      </c>
      <c r="AG120" s="108"/>
      <c r="AH120" s="107">
        <f t="shared" si="26"/>
        <v>0</v>
      </c>
    </row>
    <row r="121" spans="1:34" s="5" customFormat="1" ht="43.5" customHeight="1" x14ac:dyDescent="0.25">
      <c r="A121" s="109" t="s">
        <v>24</v>
      </c>
      <c r="B121" s="175" t="s">
        <v>23</v>
      </c>
      <c r="C121" s="176"/>
      <c r="D121" s="177"/>
      <c r="E121" s="114">
        <f t="shared" si="36"/>
        <v>0</v>
      </c>
      <c r="F121" s="114">
        <v>0</v>
      </c>
      <c r="G121" s="114">
        <v>0</v>
      </c>
      <c r="H121" s="114"/>
      <c r="I121" s="114"/>
      <c r="J121" s="114">
        <f t="shared" si="37"/>
        <v>0</v>
      </c>
      <c r="K121" s="114"/>
      <c r="L121" s="114"/>
      <c r="M121" s="114"/>
      <c r="N121" s="114">
        <f t="shared" si="39"/>
        <v>0</v>
      </c>
      <c r="O121" s="114">
        <v>0</v>
      </c>
      <c r="P121" s="114">
        <v>0</v>
      </c>
      <c r="Q121" s="114">
        <v>0</v>
      </c>
      <c r="R121" s="114">
        <v>0</v>
      </c>
      <c r="S121" s="114">
        <f t="shared" si="40"/>
        <v>0</v>
      </c>
      <c r="T121" s="114">
        <v>0</v>
      </c>
      <c r="U121" s="114">
        <v>0</v>
      </c>
      <c r="V121" s="114">
        <v>0</v>
      </c>
      <c r="W121" s="114">
        <v>0</v>
      </c>
      <c r="X121" s="114">
        <f t="shared" si="38"/>
        <v>0</v>
      </c>
      <c r="Y121" s="107">
        <v>0</v>
      </c>
      <c r="Z121" s="107">
        <v>0</v>
      </c>
      <c r="AA121" s="107">
        <v>0</v>
      </c>
      <c r="AB121" s="107">
        <v>0</v>
      </c>
      <c r="AC121" s="114">
        <v>0</v>
      </c>
      <c r="AD121" s="107">
        <v>0</v>
      </c>
      <c r="AE121" s="107">
        <f t="shared" si="25"/>
        <v>0</v>
      </c>
      <c r="AF121" s="107">
        <v>0</v>
      </c>
      <c r="AG121" s="108">
        <v>0</v>
      </c>
      <c r="AH121" s="107">
        <f t="shared" si="26"/>
        <v>0</v>
      </c>
    </row>
    <row r="122" spans="1:34" s="5" customFormat="1" ht="48" customHeight="1" x14ac:dyDescent="0.25">
      <c r="A122" s="109" t="s">
        <v>22</v>
      </c>
      <c r="B122" s="175" t="s">
        <v>21</v>
      </c>
      <c r="C122" s="176"/>
      <c r="D122" s="177"/>
      <c r="E122" s="114">
        <f t="shared" si="36"/>
        <v>0</v>
      </c>
      <c r="F122" s="114">
        <v>0</v>
      </c>
      <c r="G122" s="114">
        <v>0</v>
      </c>
      <c r="H122" s="114"/>
      <c r="I122" s="114"/>
      <c r="J122" s="114">
        <f t="shared" si="37"/>
        <v>2</v>
      </c>
      <c r="K122" s="114">
        <v>1</v>
      </c>
      <c r="L122" s="114"/>
      <c r="M122" s="114">
        <v>1</v>
      </c>
      <c r="N122" s="114">
        <f t="shared" si="39"/>
        <v>1</v>
      </c>
      <c r="O122" s="114">
        <v>1</v>
      </c>
      <c r="P122" s="114">
        <v>0</v>
      </c>
      <c r="Q122" s="114">
        <v>0</v>
      </c>
      <c r="R122" s="114">
        <v>0</v>
      </c>
      <c r="S122" s="114">
        <f t="shared" si="40"/>
        <v>0</v>
      </c>
      <c r="T122" s="114">
        <v>0</v>
      </c>
      <c r="U122" s="114">
        <v>0</v>
      </c>
      <c r="V122" s="114">
        <v>0</v>
      </c>
      <c r="W122" s="114">
        <v>0</v>
      </c>
      <c r="X122" s="114">
        <f t="shared" si="38"/>
        <v>1</v>
      </c>
      <c r="Y122" s="107">
        <v>0</v>
      </c>
      <c r="Z122" s="107">
        <v>0</v>
      </c>
      <c r="AA122" s="107">
        <v>0</v>
      </c>
      <c r="AB122" s="107">
        <v>0</v>
      </c>
      <c r="AC122" s="114">
        <v>0</v>
      </c>
      <c r="AD122" s="107">
        <v>1</v>
      </c>
      <c r="AE122" s="107">
        <f t="shared" si="25"/>
        <v>1</v>
      </c>
      <c r="AF122" s="107">
        <v>0</v>
      </c>
      <c r="AG122" s="108">
        <v>0</v>
      </c>
      <c r="AH122" s="107">
        <f t="shared" si="26"/>
        <v>0</v>
      </c>
    </row>
    <row r="123" spans="1:34" s="5" customFormat="1" ht="56.25" customHeight="1" x14ac:dyDescent="0.25">
      <c r="A123" s="109" t="s">
        <v>20</v>
      </c>
      <c r="B123" s="175" t="s">
        <v>19</v>
      </c>
      <c r="C123" s="176"/>
      <c r="D123" s="177"/>
      <c r="E123" s="114">
        <f t="shared" si="36"/>
        <v>0</v>
      </c>
      <c r="F123" s="114">
        <v>0</v>
      </c>
      <c r="G123" s="114">
        <v>0</v>
      </c>
      <c r="H123" s="114"/>
      <c r="I123" s="114"/>
      <c r="J123" s="114">
        <f t="shared" si="37"/>
        <v>0</v>
      </c>
      <c r="K123" s="114"/>
      <c r="L123" s="114"/>
      <c r="M123" s="114"/>
      <c r="N123" s="114">
        <f t="shared" si="39"/>
        <v>0</v>
      </c>
      <c r="O123" s="114">
        <v>0</v>
      </c>
      <c r="P123" s="114">
        <v>0</v>
      </c>
      <c r="Q123" s="114">
        <v>0</v>
      </c>
      <c r="R123" s="114">
        <v>0</v>
      </c>
      <c r="S123" s="114">
        <f t="shared" si="40"/>
        <v>0</v>
      </c>
      <c r="T123" s="114">
        <v>0</v>
      </c>
      <c r="U123" s="114">
        <v>0</v>
      </c>
      <c r="V123" s="114">
        <v>0</v>
      </c>
      <c r="W123" s="114">
        <v>0</v>
      </c>
      <c r="X123" s="114">
        <f t="shared" si="38"/>
        <v>0</v>
      </c>
      <c r="Y123" s="107">
        <v>0</v>
      </c>
      <c r="Z123" s="107">
        <v>0</v>
      </c>
      <c r="AA123" s="107">
        <v>0</v>
      </c>
      <c r="AB123" s="107">
        <v>0</v>
      </c>
      <c r="AC123" s="114">
        <v>0</v>
      </c>
      <c r="AD123" s="107">
        <v>0</v>
      </c>
      <c r="AE123" s="107">
        <f t="shared" si="25"/>
        <v>0</v>
      </c>
      <c r="AF123" s="107">
        <v>0</v>
      </c>
      <c r="AG123" s="108">
        <v>0</v>
      </c>
      <c r="AH123" s="107">
        <f t="shared" si="26"/>
        <v>0</v>
      </c>
    </row>
    <row r="124" spans="1:34" s="5" customFormat="1" ht="67.5" customHeight="1" x14ac:dyDescent="0.25">
      <c r="A124" s="109" t="s">
        <v>18</v>
      </c>
      <c r="B124" s="175" t="s">
        <v>1</v>
      </c>
      <c r="C124" s="176"/>
      <c r="D124" s="177"/>
      <c r="E124" s="114">
        <f t="shared" si="36"/>
        <v>3</v>
      </c>
      <c r="F124" s="114">
        <v>0</v>
      </c>
      <c r="G124" s="114">
        <v>3</v>
      </c>
      <c r="H124" s="114"/>
      <c r="I124" s="114"/>
      <c r="J124" s="114">
        <f t="shared" si="37"/>
        <v>0</v>
      </c>
      <c r="K124" s="114"/>
      <c r="L124" s="114"/>
      <c r="M124" s="114"/>
      <c r="N124" s="114">
        <f t="shared" si="39"/>
        <v>0</v>
      </c>
      <c r="O124" s="114">
        <v>0</v>
      </c>
      <c r="P124" s="114">
        <v>0</v>
      </c>
      <c r="Q124" s="114">
        <v>0</v>
      </c>
      <c r="R124" s="114">
        <v>0</v>
      </c>
      <c r="S124" s="114">
        <f t="shared" si="40"/>
        <v>0</v>
      </c>
      <c r="T124" s="114">
        <v>0</v>
      </c>
      <c r="U124" s="114">
        <v>0</v>
      </c>
      <c r="V124" s="114">
        <v>0</v>
      </c>
      <c r="W124" s="114">
        <v>0</v>
      </c>
      <c r="X124" s="114">
        <f t="shared" si="38"/>
        <v>0</v>
      </c>
      <c r="Y124" s="107"/>
      <c r="Z124" s="107">
        <v>0</v>
      </c>
      <c r="AA124" s="107">
        <v>3</v>
      </c>
      <c r="AB124" s="107">
        <v>0</v>
      </c>
      <c r="AC124" s="114">
        <v>0</v>
      </c>
      <c r="AD124" s="107">
        <v>0</v>
      </c>
      <c r="AE124" s="107">
        <f t="shared" si="25"/>
        <v>0</v>
      </c>
      <c r="AF124" s="107">
        <v>0</v>
      </c>
      <c r="AG124" s="108">
        <v>0</v>
      </c>
      <c r="AH124" s="107">
        <f t="shared" si="26"/>
        <v>0</v>
      </c>
    </row>
    <row r="125" spans="1:34" s="72" customFormat="1" ht="54.75" customHeight="1" x14ac:dyDescent="0.25">
      <c r="A125" s="109" t="s">
        <v>17</v>
      </c>
      <c r="B125" s="175" t="s">
        <v>16</v>
      </c>
      <c r="C125" s="176"/>
      <c r="D125" s="177"/>
      <c r="E125" s="113">
        <f t="shared" ref="E125:AH125" si="41">SUM(E126:E129)</f>
        <v>9</v>
      </c>
      <c r="F125" s="113">
        <f t="shared" si="41"/>
        <v>0</v>
      </c>
      <c r="G125" s="113">
        <f t="shared" si="41"/>
        <v>9</v>
      </c>
      <c r="H125" s="113">
        <f t="shared" si="41"/>
        <v>0</v>
      </c>
      <c r="I125" s="113">
        <f t="shared" si="41"/>
        <v>0</v>
      </c>
      <c r="J125" s="113">
        <f t="shared" si="41"/>
        <v>8</v>
      </c>
      <c r="K125" s="113">
        <f t="shared" si="41"/>
        <v>7</v>
      </c>
      <c r="L125" s="113">
        <f t="shared" si="41"/>
        <v>1</v>
      </c>
      <c r="M125" s="113">
        <f t="shared" si="41"/>
        <v>0</v>
      </c>
      <c r="N125" s="113">
        <f t="shared" si="41"/>
        <v>6</v>
      </c>
      <c r="O125" s="113">
        <f t="shared" si="41"/>
        <v>0</v>
      </c>
      <c r="P125" s="113">
        <f t="shared" si="41"/>
        <v>1</v>
      </c>
      <c r="Q125" s="113">
        <f t="shared" si="41"/>
        <v>5</v>
      </c>
      <c r="R125" s="113">
        <f t="shared" si="41"/>
        <v>0</v>
      </c>
      <c r="S125" s="113">
        <f t="shared" si="41"/>
        <v>0</v>
      </c>
      <c r="T125" s="113">
        <f t="shared" si="41"/>
        <v>0</v>
      </c>
      <c r="U125" s="113">
        <f t="shared" si="41"/>
        <v>0</v>
      </c>
      <c r="V125" s="113">
        <f t="shared" si="41"/>
        <v>0</v>
      </c>
      <c r="W125" s="113">
        <f t="shared" si="41"/>
        <v>3</v>
      </c>
      <c r="X125" s="113">
        <f t="shared" si="41"/>
        <v>9</v>
      </c>
      <c r="Y125" s="113">
        <f t="shared" si="41"/>
        <v>0</v>
      </c>
      <c r="Z125" s="113">
        <f t="shared" si="41"/>
        <v>0</v>
      </c>
      <c r="AA125" s="113">
        <f t="shared" si="41"/>
        <v>7</v>
      </c>
      <c r="AB125" s="113">
        <f t="shared" si="41"/>
        <v>0</v>
      </c>
      <c r="AC125" s="113">
        <f t="shared" si="41"/>
        <v>2</v>
      </c>
      <c r="AD125" s="113">
        <f t="shared" si="41"/>
        <v>0</v>
      </c>
      <c r="AE125" s="113">
        <f t="shared" si="41"/>
        <v>2</v>
      </c>
      <c r="AF125" s="113">
        <f t="shared" si="41"/>
        <v>0</v>
      </c>
      <c r="AG125" s="113">
        <f t="shared" si="41"/>
        <v>0</v>
      </c>
      <c r="AH125" s="113">
        <f t="shared" si="41"/>
        <v>0</v>
      </c>
    </row>
    <row r="126" spans="1:34" s="5" customFormat="1" ht="37.5" customHeight="1" x14ac:dyDescent="0.25">
      <c r="A126" s="109" t="s">
        <v>15</v>
      </c>
      <c r="B126" s="175" t="s">
        <v>14</v>
      </c>
      <c r="C126" s="176"/>
      <c r="D126" s="177"/>
      <c r="E126" s="114">
        <f>+F126+G126+H126+I126</f>
        <v>8</v>
      </c>
      <c r="F126" s="114">
        <v>0</v>
      </c>
      <c r="G126" s="114">
        <v>8</v>
      </c>
      <c r="H126" s="114"/>
      <c r="I126" s="114"/>
      <c r="J126" s="114">
        <f>+K126+L126+M126</f>
        <v>7</v>
      </c>
      <c r="K126" s="114">
        <v>6</v>
      </c>
      <c r="L126" s="114">
        <v>1</v>
      </c>
      <c r="M126" s="114"/>
      <c r="N126" s="114">
        <f>+O126+P126+Q126+R126+S126</f>
        <v>6</v>
      </c>
      <c r="O126" s="114">
        <v>0</v>
      </c>
      <c r="P126" s="114">
        <v>1</v>
      </c>
      <c r="Q126" s="114">
        <v>5</v>
      </c>
      <c r="R126" s="114">
        <v>0</v>
      </c>
      <c r="S126" s="114">
        <f>+T126+U126+V126</f>
        <v>0</v>
      </c>
      <c r="T126" s="114">
        <v>0</v>
      </c>
      <c r="U126" s="114">
        <v>0</v>
      </c>
      <c r="V126" s="114">
        <v>0</v>
      </c>
      <c r="W126" s="114">
        <v>2</v>
      </c>
      <c r="X126" s="114">
        <f t="shared" ref="X126:X133" si="42">+N126+W126</f>
        <v>8</v>
      </c>
      <c r="Y126" s="107">
        <v>0</v>
      </c>
      <c r="Z126" s="107">
        <v>0</v>
      </c>
      <c r="AA126" s="107">
        <v>6</v>
      </c>
      <c r="AB126" s="107">
        <v>0</v>
      </c>
      <c r="AC126" s="114">
        <v>2</v>
      </c>
      <c r="AD126" s="107">
        <v>0</v>
      </c>
      <c r="AE126" s="107">
        <f t="shared" si="25"/>
        <v>2</v>
      </c>
      <c r="AF126" s="107"/>
      <c r="AG126" s="108"/>
      <c r="AH126" s="107">
        <f t="shared" si="26"/>
        <v>0</v>
      </c>
    </row>
    <row r="127" spans="1:34" s="5" customFormat="1" ht="21" customHeight="1" x14ac:dyDescent="0.25">
      <c r="A127" s="109" t="s">
        <v>13</v>
      </c>
      <c r="B127" s="175" t="s">
        <v>12</v>
      </c>
      <c r="C127" s="176"/>
      <c r="D127" s="177"/>
      <c r="E127" s="114">
        <f>+F127+G127+H127+I127</f>
        <v>0</v>
      </c>
      <c r="F127" s="114">
        <v>0</v>
      </c>
      <c r="G127" s="114">
        <v>0</v>
      </c>
      <c r="H127" s="114"/>
      <c r="I127" s="114"/>
      <c r="J127" s="114">
        <f>+K127+L127+M127</f>
        <v>1</v>
      </c>
      <c r="K127" s="114">
        <v>1</v>
      </c>
      <c r="L127" s="114"/>
      <c r="M127" s="114"/>
      <c r="N127" s="114">
        <f>+O127+P127+Q127+R127+S127</f>
        <v>0</v>
      </c>
      <c r="O127" s="114">
        <v>0</v>
      </c>
      <c r="P127" s="114">
        <v>0</v>
      </c>
      <c r="Q127" s="114">
        <v>0</v>
      </c>
      <c r="R127" s="114">
        <v>0</v>
      </c>
      <c r="S127" s="114">
        <f>+T127+U127+V127</f>
        <v>0</v>
      </c>
      <c r="T127" s="114">
        <v>0</v>
      </c>
      <c r="U127" s="114">
        <v>0</v>
      </c>
      <c r="V127" s="114">
        <v>0</v>
      </c>
      <c r="W127" s="114">
        <v>0</v>
      </c>
      <c r="X127" s="114">
        <f t="shared" si="42"/>
        <v>0</v>
      </c>
      <c r="Y127" s="107">
        <v>0</v>
      </c>
      <c r="Z127" s="107">
        <v>0</v>
      </c>
      <c r="AA127" s="107">
        <v>1</v>
      </c>
      <c r="AB127" s="107">
        <v>0</v>
      </c>
      <c r="AC127" s="114">
        <v>0</v>
      </c>
      <c r="AD127" s="107">
        <v>0</v>
      </c>
      <c r="AE127" s="107">
        <f t="shared" si="25"/>
        <v>0</v>
      </c>
      <c r="AF127" s="107"/>
      <c r="AG127" s="108"/>
      <c r="AH127" s="107">
        <f t="shared" si="26"/>
        <v>0</v>
      </c>
    </row>
    <row r="128" spans="1:34" s="5" customFormat="1" ht="49.5" customHeight="1" x14ac:dyDescent="0.25">
      <c r="A128" s="109" t="s">
        <v>11</v>
      </c>
      <c r="B128" s="175" t="s">
        <v>10</v>
      </c>
      <c r="C128" s="176"/>
      <c r="D128" s="177"/>
      <c r="E128" s="114">
        <f>+F128+G128+H128+I128</f>
        <v>0</v>
      </c>
      <c r="F128" s="114">
        <v>0</v>
      </c>
      <c r="G128" s="114">
        <v>0</v>
      </c>
      <c r="H128" s="114"/>
      <c r="I128" s="114"/>
      <c r="J128" s="114">
        <f>+K128+L128+M128</f>
        <v>0</v>
      </c>
      <c r="K128" s="114"/>
      <c r="L128" s="114"/>
      <c r="M128" s="114"/>
      <c r="N128" s="114">
        <f>+O128+P128+Q128+R128+S128</f>
        <v>0</v>
      </c>
      <c r="O128" s="114">
        <v>0</v>
      </c>
      <c r="P128" s="114">
        <v>0</v>
      </c>
      <c r="Q128" s="114">
        <v>0</v>
      </c>
      <c r="R128" s="114">
        <v>0</v>
      </c>
      <c r="S128" s="114">
        <f>+T128+U128+V128</f>
        <v>0</v>
      </c>
      <c r="T128" s="114">
        <v>0</v>
      </c>
      <c r="U128" s="114">
        <v>0</v>
      </c>
      <c r="V128" s="114">
        <v>0</v>
      </c>
      <c r="W128" s="114">
        <v>0</v>
      </c>
      <c r="X128" s="114">
        <f t="shared" si="42"/>
        <v>0</v>
      </c>
      <c r="Y128" s="107">
        <v>0</v>
      </c>
      <c r="Z128" s="107">
        <v>0</v>
      </c>
      <c r="AA128" s="107">
        <v>0</v>
      </c>
      <c r="AB128" s="107">
        <v>0</v>
      </c>
      <c r="AC128" s="114">
        <v>0</v>
      </c>
      <c r="AD128" s="107">
        <v>0</v>
      </c>
      <c r="AE128" s="107">
        <f t="shared" si="25"/>
        <v>0</v>
      </c>
      <c r="AF128" s="107">
        <v>0</v>
      </c>
      <c r="AG128" s="108">
        <v>0</v>
      </c>
      <c r="AH128" s="107">
        <f t="shared" si="26"/>
        <v>0</v>
      </c>
    </row>
    <row r="129" spans="1:34" s="5" customFormat="1" ht="34.5" customHeight="1" x14ac:dyDescent="0.25">
      <c r="A129" s="109" t="s">
        <v>9</v>
      </c>
      <c r="B129" s="175" t="s">
        <v>1</v>
      </c>
      <c r="C129" s="176"/>
      <c r="D129" s="177"/>
      <c r="E129" s="114">
        <f>+F129+G129+H129+I129</f>
        <v>1</v>
      </c>
      <c r="F129" s="114">
        <v>0</v>
      </c>
      <c r="G129" s="114">
        <v>1</v>
      </c>
      <c r="H129" s="114"/>
      <c r="I129" s="114"/>
      <c r="J129" s="114">
        <f>+K129+L129+M129</f>
        <v>0</v>
      </c>
      <c r="K129" s="114"/>
      <c r="L129" s="114"/>
      <c r="M129" s="114"/>
      <c r="N129" s="114">
        <f>+O129+P129+Q129+R129+S129</f>
        <v>0</v>
      </c>
      <c r="O129" s="114">
        <v>0</v>
      </c>
      <c r="P129" s="114">
        <v>0</v>
      </c>
      <c r="Q129" s="114">
        <v>0</v>
      </c>
      <c r="R129" s="114">
        <v>0</v>
      </c>
      <c r="S129" s="114">
        <f>+T129+U129+V129</f>
        <v>0</v>
      </c>
      <c r="T129" s="114">
        <v>0</v>
      </c>
      <c r="U129" s="114">
        <v>0</v>
      </c>
      <c r="V129" s="114">
        <v>0</v>
      </c>
      <c r="W129" s="114">
        <v>1</v>
      </c>
      <c r="X129" s="114">
        <f t="shared" si="42"/>
        <v>1</v>
      </c>
      <c r="Y129" s="107">
        <v>0</v>
      </c>
      <c r="Z129" s="107">
        <v>0</v>
      </c>
      <c r="AA129" s="107">
        <v>0</v>
      </c>
      <c r="AB129" s="107">
        <v>0</v>
      </c>
      <c r="AC129" s="114">
        <v>0</v>
      </c>
      <c r="AD129" s="107">
        <v>0</v>
      </c>
      <c r="AE129" s="107">
        <f t="shared" si="25"/>
        <v>0</v>
      </c>
      <c r="AF129" s="107">
        <v>0</v>
      </c>
      <c r="AG129" s="108">
        <v>0</v>
      </c>
      <c r="AH129" s="107">
        <f t="shared" si="26"/>
        <v>0</v>
      </c>
    </row>
    <row r="130" spans="1:34" s="5" customFormat="1" ht="49.5" customHeight="1" x14ac:dyDescent="0.25">
      <c r="A130" s="109" t="s">
        <v>8</v>
      </c>
      <c r="B130" s="175" t="s">
        <v>7</v>
      </c>
      <c r="C130" s="176"/>
      <c r="D130" s="177"/>
      <c r="E130" s="113">
        <f t="shared" ref="E130:AH130" si="43">SUM(E131:E132)</f>
        <v>5</v>
      </c>
      <c r="F130" s="113">
        <v>4</v>
      </c>
      <c r="G130" s="113">
        <v>1</v>
      </c>
      <c r="H130" s="113">
        <f t="shared" si="43"/>
        <v>0</v>
      </c>
      <c r="I130" s="113">
        <f t="shared" si="43"/>
        <v>0</v>
      </c>
      <c r="J130" s="113">
        <f t="shared" si="43"/>
        <v>0</v>
      </c>
      <c r="K130" s="113">
        <f t="shared" si="43"/>
        <v>0</v>
      </c>
      <c r="L130" s="113">
        <f t="shared" si="43"/>
        <v>0</v>
      </c>
      <c r="M130" s="113">
        <f t="shared" si="43"/>
        <v>0</v>
      </c>
      <c r="N130" s="113">
        <f t="shared" si="43"/>
        <v>0</v>
      </c>
      <c r="O130" s="113">
        <v>0</v>
      </c>
      <c r="P130" s="113">
        <v>0</v>
      </c>
      <c r="Q130" s="113">
        <v>0</v>
      </c>
      <c r="R130" s="113">
        <v>0</v>
      </c>
      <c r="S130" s="113">
        <f t="shared" si="43"/>
        <v>0</v>
      </c>
      <c r="T130" s="113">
        <v>0</v>
      </c>
      <c r="U130" s="113">
        <v>0</v>
      </c>
      <c r="V130" s="113">
        <v>0</v>
      </c>
      <c r="W130" s="113">
        <v>0</v>
      </c>
      <c r="X130" s="114">
        <f t="shared" si="42"/>
        <v>0</v>
      </c>
      <c r="Y130" s="113">
        <f t="shared" si="43"/>
        <v>0</v>
      </c>
      <c r="Z130" s="113">
        <f t="shared" si="43"/>
        <v>0</v>
      </c>
      <c r="AA130" s="113">
        <f t="shared" si="43"/>
        <v>5</v>
      </c>
      <c r="AB130" s="113">
        <f t="shared" si="43"/>
        <v>3</v>
      </c>
      <c r="AC130" s="113">
        <v>0</v>
      </c>
      <c r="AD130" s="113">
        <v>0</v>
      </c>
      <c r="AE130" s="113">
        <f t="shared" si="43"/>
        <v>0</v>
      </c>
      <c r="AF130" s="113">
        <f t="shared" si="43"/>
        <v>0</v>
      </c>
      <c r="AG130" s="113">
        <f t="shared" si="43"/>
        <v>0</v>
      </c>
      <c r="AH130" s="113">
        <f t="shared" si="43"/>
        <v>0</v>
      </c>
    </row>
    <row r="131" spans="1:34" s="5" customFormat="1" ht="41.25" customHeight="1" x14ac:dyDescent="0.25">
      <c r="A131" s="109" t="s">
        <v>6</v>
      </c>
      <c r="B131" s="175" t="s">
        <v>5</v>
      </c>
      <c r="C131" s="176"/>
      <c r="D131" s="177"/>
      <c r="E131" s="114">
        <f>+F131+G131+H131+I131</f>
        <v>5</v>
      </c>
      <c r="F131" s="114">
        <v>4</v>
      </c>
      <c r="G131" s="114">
        <v>1</v>
      </c>
      <c r="H131" s="114"/>
      <c r="I131" s="114"/>
      <c r="J131" s="114">
        <f>+K131+L131+M131</f>
        <v>0</v>
      </c>
      <c r="K131" s="114"/>
      <c r="L131" s="114"/>
      <c r="M131" s="114"/>
      <c r="N131" s="114">
        <f>+O131+P131+Q131+R131+S131</f>
        <v>0</v>
      </c>
      <c r="O131" s="114">
        <v>0</v>
      </c>
      <c r="P131" s="114">
        <v>0</v>
      </c>
      <c r="Q131" s="114">
        <v>0</v>
      </c>
      <c r="R131" s="114">
        <v>0</v>
      </c>
      <c r="S131" s="114">
        <f>+T131+U131+V131</f>
        <v>0</v>
      </c>
      <c r="T131" s="114">
        <v>0</v>
      </c>
      <c r="U131" s="114">
        <v>0</v>
      </c>
      <c r="V131" s="114">
        <v>0</v>
      </c>
      <c r="W131" s="114">
        <v>0</v>
      </c>
      <c r="X131" s="114">
        <f t="shared" si="42"/>
        <v>0</v>
      </c>
      <c r="Y131" s="107">
        <v>0</v>
      </c>
      <c r="Z131" s="107">
        <v>0</v>
      </c>
      <c r="AA131" s="107">
        <v>5</v>
      </c>
      <c r="AB131" s="107">
        <v>3</v>
      </c>
      <c r="AC131" s="114">
        <v>0</v>
      </c>
      <c r="AD131" s="107">
        <v>0</v>
      </c>
      <c r="AE131" s="107">
        <f t="shared" si="25"/>
        <v>0</v>
      </c>
      <c r="AF131" s="107">
        <v>0</v>
      </c>
      <c r="AG131" s="108"/>
      <c r="AH131" s="107">
        <f t="shared" si="26"/>
        <v>0</v>
      </c>
    </row>
    <row r="132" spans="1:34" s="5" customFormat="1" ht="41.25" customHeight="1" x14ac:dyDescent="0.25">
      <c r="A132" s="109" t="s">
        <v>4</v>
      </c>
      <c r="B132" s="175" t="s">
        <v>3</v>
      </c>
      <c r="C132" s="176"/>
      <c r="D132" s="177"/>
      <c r="E132" s="114">
        <f>+F132+G132+H132+I132</f>
        <v>0</v>
      </c>
      <c r="F132" s="114">
        <v>0</v>
      </c>
      <c r="G132" s="114">
        <v>0</v>
      </c>
      <c r="H132" s="114"/>
      <c r="I132" s="114"/>
      <c r="J132" s="114">
        <f>+K132+L132+M132</f>
        <v>0</v>
      </c>
      <c r="K132" s="114"/>
      <c r="L132" s="114"/>
      <c r="M132" s="114"/>
      <c r="N132" s="114">
        <f>+O132+P132+Q132+R132+S132</f>
        <v>0</v>
      </c>
      <c r="O132" s="114">
        <v>0</v>
      </c>
      <c r="P132" s="114">
        <v>0</v>
      </c>
      <c r="Q132" s="114">
        <v>0</v>
      </c>
      <c r="R132" s="114">
        <v>0</v>
      </c>
      <c r="S132" s="114">
        <f>+T132+U132+V132</f>
        <v>0</v>
      </c>
      <c r="T132" s="114">
        <v>0</v>
      </c>
      <c r="U132" s="114">
        <v>0</v>
      </c>
      <c r="V132" s="114">
        <v>0</v>
      </c>
      <c r="W132" s="114">
        <v>0</v>
      </c>
      <c r="X132" s="114">
        <f t="shared" si="42"/>
        <v>0</v>
      </c>
      <c r="Y132" s="111">
        <v>0</v>
      </c>
      <c r="Z132" s="112">
        <v>0</v>
      </c>
      <c r="AA132" s="107">
        <v>0</v>
      </c>
      <c r="AB132" s="112">
        <v>0</v>
      </c>
      <c r="AC132" s="113">
        <v>0</v>
      </c>
      <c r="AD132" s="111">
        <v>0</v>
      </c>
      <c r="AE132" s="107">
        <f t="shared" si="25"/>
        <v>0</v>
      </c>
      <c r="AF132" s="112">
        <v>0</v>
      </c>
      <c r="AG132" s="112"/>
      <c r="AH132" s="107">
        <f t="shared" si="26"/>
        <v>0</v>
      </c>
    </row>
    <row r="133" spans="1:34" s="5" customFormat="1" ht="35.25" customHeight="1" x14ac:dyDescent="0.25">
      <c r="A133" s="109" t="s">
        <v>2</v>
      </c>
      <c r="B133" s="175" t="s">
        <v>1</v>
      </c>
      <c r="C133" s="176"/>
      <c r="D133" s="177"/>
      <c r="E133" s="114">
        <f>+F133+G133+H133+I133</f>
        <v>5</v>
      </c>
      <c r="F133" s="114">
        <v>2</v>
      </c>
      <c r="G133" s="114">
        <v>3</v>
      </c>
      <c r="H133" s="114"/>
      <c r="I133" s="114"/>
      <c r="J133" s="114">
        <v>33</v>
      </c>
      <c r="K133" s="114">
        <v>17</v>
      </c>
      <c r="L133" s="114">
        <v>7</v>
      </c>
      <c r="M133" s="114">
        <v>8</v>
      </c>
      <c r="N133" s="114">
        <f>+O133+P133+Q133+R133+S133</f>
        <v>3</v>
      </c>
      <c r="O133" s="114">
        <v>0</v>
      </c>
      <c r="P133" s="114">
        <v>0</v>
      </c>
      <c r="Q133" s="114">
        <v>2</v>
      </c>
      <c r="R133" s="114">
        <v>0</v>
      </c>
      <c r="S133" s="114">
        <f>+T133+U133+V133</f>
        <v>1</v>
      </c>
      <c r="T133" s="114">
        <v>0</v>
      </c>
      <c r="U133" s="114">
        <v>0</v>
      </c>
      <c r="V133" s="114">
        <v>1</v>
      </c>
      <c r="W133" s="114">
        <v>0</v>
      </c>
      <c r="X133" s="114">
        <f t="shared" si="42"/>
        <v>3</v>
      </c>
      <c r="Y133" s="107">
        <v>1</v>
      </c>
      <c r="Z133" s="107">
        <v>1</v>
      </c>
      <c r="AA133" s="107">
        <v>18</v>
      </c>
      <c r="AB133" s="107">
        <v>2</v>
      </c>
      <c r="AC133" s="114">
        <v>2</v>
      </c>
      <c r="AD133" s="107">
        <v>4</v>
      </c>
      <c r="AE133" s="107">
        <f>+AC133+AD133</f>
        <v>6</v>
      </c>
      <c r="AF133" s="107">
        <v>0</v>
      </c>
      <c r="AG133" s="108">
        <v>2</v>
      </c>
      <c r="AH133" s="107">
        <f t="shared" si="26"/>
        <v>2</v>
      </c>
    </row>
    <row r="134" spans="1:34" s="5" customFormat="1" ht="35.25" customHeight="1" x14ac:dyDescent="0.25">
      <c r="A134" s="109"/>
      <c r="B134" s="175" t="s">
        <v>0</v>
      </c>
      <c r="C134" s="176"/>
      <c r="D134" s="177"/>
      <c r="E134" s="93">
        <f t="shared" ref="E134:AH134" si="44">E19+E39+E51+E59+E73+E80+E87+E90+E112+E116+E125+E130+E133</f>
        <v>4262</v>
      </c>
      <c r="F134" s="93">
        <f t="shared" si="44"/>
        <v>273</v>
      </c>
      <c r="G134" s="93">
        <f t="shared" si="44"/>
        <v>3988</v>
      </c>
      <c r="H134" s="93">
        <f t="shared" si="44"/>
        <v>1</v>
      </c>
      <c r="I134" s="93">
        <f t="shared" si="44"/>
        <v>0</v>
      </c>
      <c r="J134" s="93">
        <f t="shared" si="44"/>
        <v>9943</v>
      </c>
      <c r="K134" s="93">
        <f t="shared" si="44"/>
        <v>9418</v>
      </c>
      <c r="L134" s="93">
        <f t="shared" si="44"/>
        <v>430</v>
      </c>
      <c r="M134" s="93">
        <f t="shared" si="44"/>
        <v>34</v>
      </c>
      <c r="N134" s="93">
        <f t="shared" si="44"/>
        <v>6141</v>
      </c>
      <c r="O134" s="93">
        <f t="shared" si="44"/>
        <v>4837</v>
      </c>
      <c r="P134" s="93">
        <f t="shared" si="44"/>
        <v>608</v>
      </c>
      <c r="Q134" s="93">
        <f t="shared" si="44"/>
        <v>97</v>
      </c>
      <c r="R134" s="93">
        <f t="shared" si="44"/>
        <v>1</v>
      </c>
      <c r="S134" s="93">
        <f t="shared" si="44"/>
        <v>598</v>
      </c>
      <c r="T134" s="93">
        <f t="shared" si="44"/>
        <v>131</v>
      </c>
      <c r="U134" s="93">
        <f t="shared" si="44"/>
        <v>392</v>
      </c>
      <c r="V134" s="93">
        <f t="shared" si="44"/>
        <v>75</v>
      </c>
      <c r="W134" s="93">
        <f t="shared" si="44"/>
        <v>47</v>
      </c>
      <c r="X134" s="93">
        <f t="shared" si="44"/>
        <v>6189</v>
      </c>
      <c r="Y134" s="93">
        <f t="shared" si="44"/>
        <v>6</v>
      </c>
      <c r="Z134" s="93">
        <f t="shared" si="44"/>
        <v>40</v>
      </c>
      <c r="AA134" s="93">
        <f t="shared" si="44"/>
        <v>7484</v>
      </c>
      <c r="AB134" s="93">
        <f t="shared" si="44"/>
        <v>176</v>
      </c>
      <c r="AC134" s="93">
        <f t="shared" si="44"/>
        <v>105</v>
      </c>
      <c r="AD134" s="93">
        <f t="shared" si="44"/>
        <v>48</v>
      </c>
      <c r="AE134" s="93">
        <f t="shared" si="44"/>
        <v>153</v>
      </c>
      <c r="AF134" s="93">
        <f t="shared" si="44"/>
        <v>12</v>
      </c>
      <c r="AG134" s="93">
        <f t="shared" si="44"/>
        <v>15</v>
      </c>
      <c r="AH134" s="93">
        <f t="shared" si="44"/>
        <v>27</v>
      </c>
    </row>
    <row r="135" spans="1:34" s="5" customFormat="1" ht="35.25" customHeight="1" x14ac:dyDescent="0.25">
      <c r="A135" s="125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6"/>
      <c r="AH135" s="126"/>
    </row>
    <row r="136" spans="1:34" s="12" customFormat="1" ht="24.95" customHeight="1" x14ac:dyDescent="0.2">
      <c r="B136" s="181" t="s">
        <v>287</v>
      </c>
      <c r="C136" s="182"/>
      <c r="D136" s="182"/>
    </row>
    <row r="137" spans="1:34" s="12" customFormat="1" ht="24.95" customHeight="1" x14ac:dyDescent="0.2">
      <c r="B137" s="76"/>
    </row>
    <row r="138" spans="1:34" s="12" customFormat="1" ht="24.95" customHeight="1" x14ac:dyDescent="0.2">
      <c r="B138" s="76"/>
    </row>
    <row r="139" spans="1:34" s="12" customFormat="1" ht="24.95" customHeight="1" x14ac:dyDescent="0.2">
      <c r="B139" s="76"/>
    </row>
    <row r="140" spans="1:34" s="12" customFormat="1" ht="24.95" customHeight="1" x14ac:dyDescent="0.2">
      <c r="B140" s="76"/>
    </row>
    <row r="141" spans="1:34" s="12" customFormat="1" ht="24.95" customHeight="1" x14ac:dyDescent="0.2">
      <c r="B141" s="76"/>
    </row>
    <row r="142" spans="1:34" s="12" customFormat="1" ht="24.95" customHeight="1" x14ac:dyDescent="0.2">
      <c r="B142" s="76"/>
    </row>
    <row r="143" spans="1:34" s="12" customFormat="1" ht="24.95" customHeight="1" x14ac:dyDescent="0.2">
      <c r="B143" s="76"/>
    </row>
    <row r="144" spans="1:34" s="12" customFormat="1" ht="24.95" customHeight="1" x14ac:dyDescent="0.2">
      <c r="B144" s="76"/>
    </row>
    <row r="145" spans="2:34" s="12" customFormat="1" ht="14.25" x14ac:dyDescent="0.2">
      <c r="B145" s="76"/>
    </row>
    <row r="146" spans="2:34" s="74" customFormat="1" ht="30" customHeight="1" x14ac:dyDescent="0.25">
      <c r="B146" s="77"/>
    </row>
    <row r="147" spans="2:34" s="74" customFormat="1" ht="30" customHeight="1" x14ac:dyDescent="0.25">
      <c r="B147" s="77"/>
    </row>
    <row r="148" spans="2:34" s="74" customFormat="1" ht="30" customHeight="1" x14ac:dyDescent="0.25">
      <c r="B148" s="76"/>
      <c r="C148" s="12"/>
    </row>
    <row r="149" spans="2:34" s="79" customFormat="1" ht="15" x14ac:dyDescent="0.25">
      <c r="B149" s="78"/>
    </row>
    <row r="150" spans="2:34" ht="14.25" x14ac:dyDescent="0.2">
      <c r="B150" s="12"/>
      <c r="C150" s="12"/>
      <c r="D150" s="12"/>
      <c r="E150" s="1"/>
      <c r="AH150" s="3"/>
    </row>
    <row r="151" spans="2:34" ht="15" x14ac:dyDescent="0.25">
      <c r="C151" s="74"/>
      <c r="E151" s="1"/>
      <c r="AH151" s="3"/>
    </row>
    <row r="152" spans="2:34" ht="15" x14ac:dyDescent="0.25">
      <c r="C152" s="74"/>
      <c r="E152" s="1"/>
      <c r="AH152" s="3"/>
    </row>
    <row r="153" spans="2:34" ht="15" x14ac:dyDescent="0.25">
      <c r="C153" s="74"/>
      <c r="E153" s="1"/>
      <c r="AH153" s="3"/>
    </row>
    <row r="154" spans="2:34" ht="15" x14ac:dyDescent="0.25">
      <c r="C154" s="74"/>
      <c r="E154" s="1"/>
      <c r="AH154" s="3"/>
    </row>
    <row r="155" spans="2:34" ht="15" x14ac:dyDescent="0.25">
      <c r="C155" s="74"/>
      <c r="E155" s="1"/>
      <c r="AH155" s="3"/>
    </row>
    <row r="156" spans="2:34" ht="15" x14ac:dyDescent="0.25">
      <c r="C156" s="74"/>
      <c r="E156" s="1"/>
      <c r="AH156" s="3"/>
    </row>
    <row r="157" spans="2:34" ht="15" x14ac:dyDescent="0.25">
      <c r="C157" s="74"/>
      <c r="E157" s="1"/>
      <c r="AH157" s="3"/>
    </row>
    <row r="158" spans="2:34" ht="15" x14ac:dyDescent="0.25">
      <c r="C158" s="74"/>
      <c r="E158" s="1"/>
      <c r="AH158" s="3"/>
    </row>
    <row r="159" spans="2:34" ht="15" x14ac:dyDescent="0.25">
      <c r="C159" s="74"/>
      <c r="E159" s="1"/>
      <c r="AH159" s="3"/>
    </row>
    <row r="160" spans="2:34" ht="15" x14ac:dyDescent="0.25">
      <c r="C160" s="74"/>
      <c r="E160" s="1"/>
      <c r="AH160" s="3"/>
    </row>
    <row r="161" spans="2:34" ht="15" x14ac:dyDescent="0.25">
      <c r="C161" s="74"/>
      <c r="E161" s="1"/>
      <c r="AH161" s="3"/>
    </row>
    <row r="162" spans="2:34" ht="15" x14ac:dyDescent="0.25">
      <c r="C162" s="74"/>
      <c r="E162" s="1"/>
      <c r="AH162" s="3"/>
    </row>
    <row r="163" spans="2:34" ht="15" x14ac:dyDescent="0.25">
      <c r="C163" s="74"/>
      <c r="E163" s="1"/>
      <c r="AH163" s="3"/>
    </row>
    <row r="164" spans="2:34" ht="15" x14ac:dyDescent="0.25">
      <c r="C164" s="74"/>
      <c r="E164" s="1"/>
      <c r="AH164" s="3"/>
    </row>
    <row r="165" spans="2:34" ht="15" x14ac:dyDescent="0.25">
      <c r="B165" s="80"/>
      <c r="D165" s="75"/>
      <c r="E165" s="1"/>
      <c r="AH165" s="3"/>
    </row>
    <row r="166" spans="2:34" ht="15" x14ac:dyDescent="0.25">
      <c r="B166" s="80"/>
      <c r="AH166" s="3"/>
    </row>
    <row r="167" spans="2:34" ht="15" x14ac:dyDescent="0.25">
      <c r="B167" s="80"/>
      <c r="AH167" s="3"/>
    </row>
    <row r="168" spans="2:34" ht="15" x14ac:dyDescent="0.25">
      <c r="B168" s="80"/>
      <c r="AH168" s="3"/>
    </row>
    <row r="169" spans="2:34" ht="15" x14ac:dyDescent="0.25">
      <c r="B169" s="80"/>
      <c r="AH169" s="3"/>
    </row>
    <row r="170" spans="2:34" ht="15" x14ac:dyDescent="0.25">
      <c r="B170" s="80"/>
      <c r="AH170" s="3"/>
    </row>
    <row r="171" spans="2:34" ht="15" x14ac:dyDescent="0.25">
      <c r="B171" s="80"/>
      <c r="AH171" s="3"/>
    </row>
    <row r="172" spans="2:34" ht="15" x14ac:dyDescent="0.25">
      <c r="B172" s="80"/>
      <c r="AH172" s="3"/>
    </row>
    <row r="173" spans="2:34" ht="15" x14ac:dyDescent="0.25">
      <c r="B173" s="81"/>
      <c r="AH173" s="3"/>
    </row>
    <row r="174" spans="2:34" ht="15" x14ac:dyDescent="0.25">
      <c r="B174" s="74"/>
      <c r="AH174" s="3"/>
    </row>
    <row r="175" spans="2:34" ht="15" x14ac:dyDescent="0.25">
      <c r="B175" s="82"/>
      <c r="AH175" s="3"/>
    </row>
    <row r="176" spans="2:34" ht="15" x14ac:dyDescent="0.25">
      <c r="B176" s="81"/>
      <c r="AH176" s="3"/>
    </row>
    <row r="177" spans="2:34" ht="15" x14ac:dyDescent="0.25">
      <c r="B177" s="74"/>
      <c r="AH177" s="3"/>
    </row>
    <row r="178" spans="2:34" ht="15" x14ac:dyDescent="0.25">
      <c r="B178" s="74"/>
      <c r="AH178" s="3"/>
    </row>
    <row r="179" spans="2:34" ht="15" x14ac:dyDescent="0.25">
      <c r="B179" s="74"/>
      <c r="AH179" s="3"/>
    </row>
    <row r="180" spans="2:34" ht="15" x14ac:dyDescent="0.25">
      <c r="B180" s="74"/>
      <c r="AH180" s="3"/>
    </row>
    <row r="181" spans="2:34" ht="15" x14ac:dyDescent="0.25">
      <c r="B181" s="74"/>
      <c r="AH181" s="3"/>
    </row>
    <row r="182" spans="2:34" ht="15" x14ac:dyDescent="0.25">
      <c r="B182" s="74"/>
      <c r="AH182" s="3"/>
    </row>
    <row r="183" spans="2:34" ht="15" x14ac:dyDescent="0.25">
      <c r="B183" s="74"/>
      <c r="AH183" s="3"/>
    </row>
    <row r="184" spans="2:34" ht="15" x14ac:dyDescent="0.25">
      <c r="B184" s="74"/>
      <c r="AH184" s="3"/>
    </row>
    <row r="185" spans="2:34" ht="15" x14ac:dyDescent="0.25">
      <c r="B185" s="74"/>
      <c r="AH185" s="3"/>
    </row>
    <row r="186" spans="2:34" ht="15" x14ac:dyDescent="0.25">
      <c r="B186" s="74"/>
      <c r="AH186" s="3"/>
    </row>
    <row r="187" spans="2:34" ht="15" x14ac:dyDescent="0.25">
      <c r="B187" s="74"/>
      <c r="AH187" s="3"/>
    </row>
    <row r="188" spans="2:34" ht="15" x14ac:dyDescent="0.25">
      <c r="B188" s="74"/>
      <c r="AH188" s="3"/>
    </row>
    <row r="189" spans="2:34" ht="15" x14ac:dyDescent="0.25">
      <c r="B189" s="74"/>
      <c r="AH189" s="3"/>
    </row>
    <row r="190" spans="2:34" ht="15" x14ac:dyDescent="0.25">
      <c r="B190" s="74"/>
      <c r="AH190" s="3"/>
    </row>
    <row r="191" spans="2:34" ht="15" x14ac:dyDescent="0.25">
      <c r="B191" s="74"/>
      <c r="AH191" s="3"/>
    </row>
    <row r="192" spans="2:34" ht="15" x14ac:dyDescent="0.25">
      <c r="B192" s="74"/>
      <c r="AH192" s="3"/>
    </row>
    <row r="193" spans="2:34" ht="15" x14ac:dyDescent="0.25">
      <c r="B193" s="74"/>
      <c r="AH193" s="3"/>
    </row>
    <row r="194" spans="2:34" ht="15" x14ac:dyDescent="0.25">
      <c r="B194" s="74"/>
      <c r="AH194" s="3"/>
    </row>
    <row r="195" spans="2:34" ht="15" x14ac:dyDescent="0.25">
      <c r="B195" s="74"/>
      <c r="AH195" s="3"/>
    </row>
    <row r="196" spans="2:34" ht="15" x14ac:dyDescent="0.25">
      <c r="B196" s="74"/>
      <c r="AH196" s="3"/>
    </row>
    <row r="197" spans="2:34" ht="15" x14ac:dyDescent="0.25">
      <c r="B197" s="74"/>
      <c r="AH197" s="3"/>
    </row>
    <row r="198" spans="2:34" ht="15" x14ac:dyDescent="0.25">
      <c r="B198" s="74"/>
      <c r="AH198" s="3"/>
    </row>
    <row r="199" spans="2:34" ht="15" x14ac:dyDescent="0.25">
      <c r="B199" s="74"/>
      <c r="AH199" s="3"/>
    </row>
    <row r="200" spans="2:34" ht="15" x14ac:dyDescent="0.25">
      <c r="B200" s="74"/>
      <c r="AH200" s="3"/>
    </row>
    <row r="201" spans="2:34" ht="15" x14ac:dyDescent="0.25">
      <c r="B201" s="74"/>
      <c r="AH201" s="3"/>
    </row>
    <row r="202" spans="2:34" ht="15" x14ac:dyDescent="0.25">
      <c r="B202" s="74"/>
      <c r="AH202" s="3"/>
    </row>
    <row r="203" spans="2:34" ht="15" x14ac:dyDescent="0.25">
      <c r="B203" s="74"/>
      <c r="AH203" s="3"/>
    </row>
    <row r="204" spans="2:34" ht="15" x14ac:dyDescent="0.25">
      <c r="B204" s="74"/>
      <c r="AH204" s="3"/>
    </row>
    <row r="205" spans="2:34" ht="15" x14ac:dyDescent="0.25">
      <c r="B205" s="74"/>
      <c r="AH205" s="3"/>
    </row>
    <row r="206" spans="2:34" ht="15" x14ac:dyDescent="0.25">
      <c r="B206" s="74"/>
      <c r="AH206" s="3"/>
    </row>
    <row r="207" spans="2:34" ht="15" x14ac:dyDescent="0.25">
      <c r="B207" s="74"/>
      <c r="AH207" s="3"/>
    </row>
    <row r="208" spans="2:34" ht="15" x14ac:dyDescent="0.25">
      <c r="B208" s="74"/>
      <c r="AH208" s="3"/>
    </row>
    <row r="209" spans="2:34" ht="15" x14ac:dyDescent="0.25">
      <c r="B209" s="74"/>
      <c r="AH209" s="3"/>
    </row>
    <row r="210" spans="2:34" ht="15" x14ac:dyDescent="0.25">
      <c r="B210" s="74"/>
      <c r="AH210" s="3"/>
    </row>
    <row r="211" spans="2:34" ht="15" x14ac:dyDescent="0.25">
      <c r="B211" s="74"/>
      <c r="AH211" s="3"/>
    </row>
    <row r="212" spans="2:34" ht="15" x14ac:dyDescent="0.25">
      <c r="B212" s="74"/>
      <c r="AH212" s="3"/>
    </row>
    <row r="213" spans="2:34" x14ac:dyDescent="0.2">
      <c r="AH213" s="3"/>
    </row>
    <row r="214" spans="2:34" x14ac:dyDescent="0.2">
      <c r="AH214" s="3"/>
    </row>
    <row r="215" spans="2:34" x14ac:dyDescent="0.2">
      <c r="AH215" s="3"/>
    </row>
    <row r="216" spans="2:34" x14ac:dyDescent="0.2">
      <c r="AH216" s="3"/>
    </row>
    <row r="218" spans="2:34" x14ac:dyDescent="0.2">
      <c r="AH218" s="3"/>
    </row>
    <row r="219" spans="2:34" x14ac:dyDescent="0.2">
      <c r="AH219" s="3"/>
    </row>
    <row r="220" spans="2:34" x14ac:dyDescent="0.2">
      <c r="AH220" s="3"/>
    </row>
    <row r="221" spans="2:34" x14ac:dyDescent="0.2">
      <c r="AH221" s="3"/>
    </row>
    <row r="222" spans="2:34" x14ac:dyDescent="0.2">
      <c r="AH222" s="3"/>
    </row>
    <row r="223" spans="2:34" x14ac:dyDescent="0.2">
      <c r="AH223" s="3"/>
    </row>
    <row r="224" spans="2:34" x14ac:dyDescent="0.2">
      <c r="AH224" s="3"/>
    </row>
    <row r="225" spans="5:34" x14ac:dyDescent="0.2">
      <c r="AH225" s="3"/>
    </row>
    <row r="226" spans="5:34" x14ac:dyDescent="0.2">
      <c r="AH226" s="3"/>
    </row>
    <row r="227" spans="5:34" x14ac:dyDescent="0.2">
      <c r="E227" s="1"/>
      <c r="J227" s="1"/>
      <c r="N227" s="1"/>
      <c r="S227" s="1"/>
      <c r="X227" s="1"/>
      <c r="AE227" s="1"/>
      <c r="AH227" s="3"/>
    </row>
    <row r="228" spans="5:34" x14ac:dyDescent="0.2">
      <c r="E228" s="1"/>
      <c r="J228" s="1"/>
      <c r="N228" s="1"/>
      <c r="S228" s="1"/>
      <c r="X228" s="1"/>
      <c r="AE228" s="1"/>
      <c r="AH228" s="3"/>
    </row>
    <row r="229" spans="5:34" x14ac:dyDescent="0.2">
      <c r="E229" s="1"/>
      <c r="J229" s="1"/>
      <c r="N229" s="1"/>
      <c r="S229" s="1"/>
      <c r="X229" s="1"/>
      <c r="AE229" s="1"/>
      <c r="AH229" s="3"/>
    </row>
    <row r="230" spans="5:34" x14ac:dyDescent="0.2">
      <c r="E230" s="1"/>
      <c r="J230" s="1"/>
      <c r="N230" s="1"/>
      <c r="S230" s="1"/>
      <c r="X230" s="1"/>
      <c r="AE230" s="1"/>
      <c r="AH230" s="3"/>
    </row>
    <row r="231" spans="5:34" x14ac:dyDescent="0.2">
      <c r="E231" s="1"/>
      <c r="J231" s="1"/>
      <c r="N231" s="1"/>
      <c r="S231" s="1"/>
      <c r="X231" s="1"/>
      <c r="AE231" s="1"/>
      <c r="AH231" s="3"/>
    </row>
    <row r="232" spans="5:34" x14ac:dyDescent="0.2">
      <c r="E232" s="1"/>
      <c r="J232" s="1"/>
      <c r="N232" s="1"/>
      <c r="S232" s="1"/>
      <c r="X232" s="1"/>
      <c r="AE232" s="1"/>
      <c r="AH232" s="3"/>
    </row>
    <row r="233" spans="5:34" x14ac:dyDescent="0.2">
      <c r="E233" s="1"/>
      <c r="J233" s="1"/>
      <c r="N233" s="1"/>
      <c r="S233" s="1"/>
      <c r="X233" s="1"/>
      <c r="AE233" s="1"/>
      <c r="AH233" s="3"/>
    </row>
    <row r="234" spans="5:34" x14ac:dyDescent="0.2">
      <c r="E234" s="1"/>
      <c r="J234" s="1"/>
      <c r="N234" s="1"/>
      <c r="S234" s="1"/>
      <c r="X234" s="1"/>
      <c r="AE234" s="1"/>
      <c r="AH234" s="3"/>
    </row>
    <row r="235" spans="5:34" x14ac:dyDescent="0.2">
      <c r="E235" s="1"/>
      <c r="J235" s="1"/>
      <c r="N235" s="1"/>
      <c r="S235" s="1"/>
      <c r="X235" s="1"/>
      <c r="AE235" s="1"/>
      <c r="AH235" s="3"/>
    </row>
    <row r="236" spans="5:34" x14ac:dyDescent="0.2">
      <c r="E236" s="1"/>
      <c r="J236" s="1"/>
      <c r="N236" s="1"/>
      <c r="S236" s="1"/>
      <c r="X236" s="1"/>
      <c r="AE236" s="1"/>
      <c r="AH236" s="3"/>
    </row>
    <row r="237" spans="5:34" x14ac:dyDescent="0.2">
      <c r="E237" s="1"/>
      <c r="J237" s="1"/>
      <c r="N237" s="1"/>
      <c r="S237" s="1"/>
      <c r="X237" s="1"/>
      <c r="AE237" s="1"/>
      <c r="AH237" s="3"/>
    </row>
    <row r="238" spans="5:34" x14ac:dyDescent="0.2">
      <c r="E238" s="1"/>
      <c r="J238" s="1"/>
      <c r="N238" s="1"/>
      <c r="S238" s="1"/>
      <c r="X238" s="1"/>
      <c r="AE238" s="1"/>
      <c r="AH238" s="3"/>
    </row>
    <row r="239" spans="5:34" x14ac:dyDescent="0.2">
      <c r="E239" s="1"/>
      <c r="J239" s="1"/>
      <c r="N239" s="1"/>
      <c r="S239" s="1"/>
      <c r="X239" s="1"/>
      <c r="AE239" s="1"/>
      <c r="AH239" s="3"/>
    </row>
    <row r="240" spans="5:34" x14ac:dyDescent="0.2">
      <c r="E240" s="1"/>
      <c r="J240" s="1"/>
      <c r="N240" s="1"/>
      <c r="S240" s="1"/>
      <c r="X240" s="1"/>
      <c r="AE240" s="1"/>
      <c r="AH240" s="3"/>
    </row>
    <row r="241" spans="5:34" x14ac:dyDescent="0.2">
      <c r="E241" s="1"/>
      <c r="J241" s="1"/>
      <c r="N241" s="1"/>
      <c r="S241" s="1"/>
      <c r="X241" s="1"/>
      <c r="AE241" s="1"/>
      <c r="AH241" s="3"/>
    </row>
    <row r="242" spans="5:34" x14ac:dyDescent="0.2">
      <c r="E242" s="1"/>
      <c r="J242" s="1"/>
      <c r="N242" s="1"/>
      <c r="S242" s="1"/>
      <c r="X242" s="1"/>
      <c r="AE242" s="1"/>
      <c r="AH242" s="3"/>
    </row>
    <row r="243" spans="5:34" x14ac:dyDescent="0.2">
      <c r="E243" s="1"/>
      <c r="J243" s="1"/>
      <c r="N243" s="1"/>
      <c r="S243" s="1"/>
      <c r="X243" s="1"/>
      <c r="AE243" s="1"/>
      <c r="AH243" s="3"/>
    </row>
    <row r="244" spans="5:34" x14ac:dyDescent="0.2">
      <c r="E244" s="1"/>
      <c r="J244" s="1"/>
      <c r="N244" s="1"/>
      <c r="S244" s="1"/>
      <c r="X244" s="1"/>
      <c r="AE244" s="1"/>
      <c r="AH244" s="3"/>
    </row>
    <row r="245" spans="5:34" x14ac:dyDescent="0.2">
      <c r="E245" s="1"/>
      <c r="J245" s="1"/>
      <c r="N245" s="1"/>
      <c r="S245" s="1"/>
      <c r="X245" s="1"/>
      <c r="AE245" s="1"/>
      <c r="AH245" s="3"/>
    </row>
    <row r="246" spans="5:34" x14ac:dyDescent="0.2">
      <c r="E246" s="1"/>
      <c r="J246" s="1"/>
      <c r="N246" s="1"/>
      <c r="S246" s="1"/>
      <c r="X246" s="1"/>
      <c r="AE246" s="1"/>
      <c r="AH246" s="3"/>
    </row>
    <row r="247" spans="5:34" x14ac:dyDescent="0.2">
      <c r="E247" s="1"/>
      <c r="J247" s="1"/>
      <c r="N247" s="1"/>
      <c r="S247" s="1"/>
      <c r="X247" s="1"/>
      <c r="AE247" s="1"/>
      <c r="AH247" s="3"/>
    </row>
    <row r="248" spans="5:34" x14ac:dyDescent="0.2">
      <c r="E248" s="1"/>
      <c r="J248" s="1"/>
      <c r="N248" s="1"/>
      <c r="S248" s="1"/>
      <c r="X248" s="1"/>
      <c r="AE248" s="1"/>
      <c r="AH248" s="3"/>
    </row>
    <row r="249" spans="5:34" x14ac:dyDescent="0.2">
      <c r="E249" s="1"/>
      <c r="J249" s="1"/>
      <c r="N249" s="1"/>
      <c r="S249" s="1"/>
      <c r="X249" s="1"/>
      <c r="AE249" s="1"/>
      <c r="AH249" s="3"/>
    </row>
    <row r="250" spans="5:34" x14ac:dyDescent="0.2">
      <c r="E250" s="1"/>
      <c r="J250" s="1"/>
      <c r="N250" s="1"/>
      <c r="S250" s="1"/>
      <c r="X250" s="1"/>
      <c r="AE250" s="1"/>
      <c r="AH250" s="3"/>
    </row>
    <row r="251" spans="5:34" x14ac:dyDescent="0.2">
      <c r="E251" s="1"/>
      <c r="J251" s="1"/>
      <c r="N251" s="1"/>
      <c r="S251" s="1"/>
      <c r="X251" s="1"/>
      <c r="AE251" s="1"/>
      <c r="AH251" s="3"/>
    </row>
    <row r="252" spans="5:34" x14ac:dyDescent="0.2">
      <c r="E252" s="1"/>
      <c r="J252" s="1"/>
      <c r="N252" s="1"/>
      <c r="S252" s="1"/>
      <c r="X252" s="1"/>
      <c r="AE252" s="1"/>
      <c r="AH252" s="3"/>
    </row>
    <row r="253" spans="5:34" x14ac:dyDescent="0.2">
      <c r="E253" s="1"/>
      <c r="J253" s="1"/>
      <c r="N253" s="1"/>
      <c r="S253" s="1"/>
      <c r="X253" s="1"/>
      <c r="AE253" s="1"/>
      <c r="AH253" s="3"/>
    </row>
    <row r="254" spans="5:34" x14ac:dyDescent="0.2">
      <c r="E254" s="1"/>
      <c r="J254" s="1"/>
      <c r="N254" s="1"/>
      <c r="S254" s="1"/>
      <c r="X254" s="1"/>
      <c r="AE254" s="1"/>
      <c r="AH254" s="3"/>
    </row>
    <row r="255" spans="5:34" x14ac:dyDescent="0.2">
      <c r="E255" s="1"/>
      <c r="J255" s="1"/>
      <c r="N255" s="1"/>
      <c r="S255" s="1"/>
      <c r="X255" s="1"/>
      <c r="AE255" s="1"/>
      <c r="AH255" s="3"/>
    </row>
    <row r="256" spans="5:34" x14ac:dyDescent="0.2">
      <c r="E256" s="1"/>
      <c r="J256" s="1"/>
      <c r="N256" s="1"/>
      <c r="S256" s="1"/>
      <c r="X256" s="1"/>
      <c r="AE256" s="1"/>
      <c r="AH256" s="3"/>
    </row>
    <row r="257" spans="5:34" x14ac:dyDescent="0.2">
      <c r="E257" s="1"/>
      <c r="J257" s="1"/>
      <c r="N257" s="1"/>
      <c r="S257" s="1"/>
      <c r="X257" s="1"/>
      <c r="AE257" s="1"/>
      <c r="AH257" s="3"/>
    </row>
    <row r="258" spans="5:34" x14ac:dyDescent="0.2">
      <c r="E258" s="1"/>
      <c r="J258" s="1"/>
      <c r="N258" s="1"/>
      <c r="S258" s="1"/>
      <c r="X258" s="1"/>
      <c r="AE258" s="1"/>
      <c r="AH258" s="3"/>
    </row>
    <row r="259" spans="5:34" x14ac:dyDescent="0.2">
      <c r="E259" s="1"/>
      <c r="J259" s="1"/>
      <c r="N259" s="1"/>
      <c r="S259" s="1"/>
      <c r="X259" s="1"/>
      <c r="AE259" s="1"/>
      <c r="AH259" s="3"/>
    </row>
    <row r="260" spans="5:34" x14ac:dyDescent="0.2">
      <c r="E260" s="1"/>
      <c r="J260" s="1"/>
      <c r="N260" s="1"/>
      <c r="S260" s="1"/>
      <c r="X260" s="1"/>
      <c r="AE260" s="1"/>
      <c r="AH260" s="3"/>
    </row>
    <row r="261" spans="5:34" x14ac:dyDescent="0.2">
      <c r="E261" s="1"/>
      <c r="J261" s="1"/>
      <c r="N261" s="1"/>
      <c r="S261" s="1"/>
      <c r="X261" s="1"/>
      <c r="AE261" s="1"/>
      <c r="AH261" s="3"/>
    </row>
    <row r="262" spans="5:34" x14ac:dyDescent="0.2">
      <c r="E262" s="1"/>
      <c r="J262" s="1"/>
      <c r="N262" s="1"/>
      <c r="S262" s="1"/>
      <c r="X262" s="1"/>
      <c r="AE262" s="1"/>
      <c r="AH262" s="3"/>
    </row>
    <row r="263" spans="5:34" x14ac:dyDescent="0.2">
      <c r="E263" s="1"/>
      <c r="J263" s="1"/>
      <c r="N263" s="1"/>
      <c r="S263" s="1"/>
      <c r="X263" s="1"/>
      <c r="AE263" s="1"/>
      <c r="AH263" s="3"/>
    </row>
    <row r="264" spans="5:34" x14ac:dyDescent="0.2">
      <c r="E264" s="1"/>
      <c r="J264" s="1"/>
      <c r="N264" s="1"/>
      <c r="S264" s="1"/>
      <c r="X264" s="1"/>
      <c r="AE264" s="1"/>
      <c r="AH264" s="3"/>
    </row>
    <row r="265" spans="5:34" x14ac:dyDescent="0.2">
      <c r="E265" s="1"/>
      <c r="J265" s="1"/>
      <c r="N265" s="1"/>
      <c r="S265" s="1"/>
      <c r="X265" s="1"/>
      <c r="AE265" s="1"/>
      <c r="AH265" s="3"/>
    </row>
    <row r="266" spans="5:34" x14ac:dyDescent="0.2">
      <c r="E266" s="1"/>
      <c r="J266" s="1"/>
      <c r="N266" s="1"/>
      <c r="S266" s="1"/>
      <c r="X266" s="1"/>
      <c r="AE266" s="1"/>
      <c r="AH266" s="3"/>
    </row>
    <row r="267" spans="5:34" x14ac:dyDescent="0.2">
      <c r="E267" s="1"/>
      <c r="J267" s="1"/>
      <c r="N267" s="1"/>
      <c r="S267" s="1"/>
      <c r="X267" s="1"/>
      <c r="AE267" s="1"/>
      <c r="AH267" s="3"/>
    </row>
    <row r="268" spans="5:34" x14ac:dyDescent="0.2">
      <c r="E268" s="1"/>
      <c r="J268" s="1"/>
      <c r="N268" s="1"/>
      <c r="S268" s="1"/>
      <c r="X268" s="1"/>
      <c r="AE268" s="1"/>
      <c r="AH268" s="3"/>
    </row>
    <row r="269" spans="5:34" x14ac:dyDescent="0.2">
      <c r="E269" s="1"/>
      <c r="J269" s="1"/>
      <c r="N269" s="1"/>
      <c r="S269" s="1"/>
      <c r="X269" s="1"/>
      <c r="AE269" s="1"/>
      <c r="AH269" s="3"/>
    </row>
    <row r="270" spans="5:34" x14ac:dyDescent="0.2">
      <c r="E270" s="1"/>
      <c r="J270" s="1"/>
      <c r="N270" s="1"/>
      <c r="S270" s="1"/>
      <c r="X270" s="1"/>
      <c r="AE270" s="1"/>
      <c r="AH270" s="3"/>
    </row>
    <row r="271" spans="5:34" x14ac:dyDescent="0.2">
      <c r="E271" s="1"/>
      <c r="J271" s="1"/>
      <c r="N271" s="1"/>
      <c r="S271" s="1"/>
      <c r="X271" s="1"/>
      <c r="AE271" s="1"/>
      <c r="AH271" s="3"/>
    </row>
    <row r="272" spans="5:34" x14ac:dyDescent="0.2">
      <c r="E272" s="1"/>
      <c r="J272" s="1"/>
      <c r="N272" s="1"/>
      <c r="S272" s="1"/>
      <c r="X272" s="1"/>
      <c r="AE272" s="1"/>
      <c r="AH272" s="3"/>
    </row>
    <row r="273" spans="5:34" x14ac:dyDescent="0.2">
      <c r="E273" s="1"/>
      <c r="J273" s="1"/>
      <c r="N273" s="1"/>
      <c r="S273" s="1"/>
      <c r="X273" s="1"/>
      <c r="AE273" s="1"/>
      <c r="AH273" s="3"/>
    </row>
    <row r="274" spans="5:34" x14ac:dyDescent="0.2">
      <c r="E274" s="1"/>
      <c r="J274" s="1"/>
      <c r="N274" s="1"/>
      <c r="S274" s="1"/>
      <c r="X274" s="1"/>
      <c r="AE274" s="1"/>
      <c r="AH274" s="3"/>
    </row>
    <row r="275" spans="5:34" x14ac:dyDescent="0.2">
      <c r="E275" s="1"/>
      <c r="J275" s="1"/>
      <c r="N275" s="1"/>
      <c r="S275" s="1"/>
      <c r="X275" s="1"/>
      <c r="AE275" s="1"/>
      <c r="AH275" s="3"/>
    </row>
    <row r="276" spans="5:34" x14ac:dyDescent="0.2">
      <c r="E276" s="1"/>
      <c r="J276" s="1"/>
      <c r="N276" s="1"/>
      <c r="S276" s="1"/>
      <c r="X276" s="1"/>
      <c r="AE276" s="1"/>
      <c r="AH276" s="3"/>
    </row>
    <row r="277" spans="5:34" x14ac:dyDescent="0.2">
      <c r="E277" s="1"/>
      <c r="J277" s="1"/>
      <c r="N277" s="1"/>
      <c r="S277" s="1"/>
      <c r="X277" s="1"/>
      <c r="AE277" s="1"/>
      <c r="AH277" s="3"/>
    </row>
    <row r="278" spans="5:34" x14ac:dyDescent="0.2">
      <c r="E278" s="1"/>
      <c r="J278" s="1"/>
      <c r="N278" s="1"/>
      <c r="S278" s="1"/>
      <c r="X278" s="1"/>
      <c r="AE278" s="1"/>
      <c r="AH278" s="3"/>
    </row>
    <row r="279" spans="5:34" x14ac:dyDescent="0.2">
      <c r="E279" s="1"/>
      <c r="J279" s="1"/>
      <c r="N279" s="1"/>
      <c r="S279" s="1"/>
      <c r="X279" s="1"/>
      <c r="AE279" s="1"/>
      <c r="AH279" s="3"/>
    </row>
    <row r="280" spans="5:34" x14ac:dyDescent="0.2">
      <c r="E280" s="1"/>
      <c r="J280" s="1"/>
      <c r="N280" s="1"/>
      <c r="S280" s="1"/>
      <c r="X280" s="1"/>
      <c r="AE280" s="1"/>
      <c r="AH280" s="3"/>
    </row>
    <row r="281" spans="5:34" x14ac:dyDescent="0.2">
      <c r="E281" s="1"/>
      <c r="J281" s="1"/>
      <c r="N281" s="1"/>
      <c r="S281" s="1"/>
      <c r="X281" s="1"/>
      <c r="AE281" s="1"/>
      <c r="AH281" s="3"/>
    </row>
    <row r="282" spans="5:34" x14ac:dyDescent="0.2">
      <c r="E282" s="1"/>
      <c r="J282" s="1"/>
      <c r="N282" s="1"/>
      <c r="S282" s="1"/>
      <c r="X282" s="1"/>
      <c r="AE282" s="1"/>
      <c r="AH282" s="3"/>
    </row>
    <row r="283" spans="5:34" x14ac:dyDescent="0.2">
      <c r="E283" s="1"/>
      <c r="J283" s="1"/>
      <c r="N283" s="1"/>
      <c r="S283" s="1"/>
      <c r="X283" s="1"/>
      <c r="AE283" s="1"/>
      <c r="AH283" s="3"/>
    </row>
    <row r="284" spans="5:34" x14ac:dyDescent="0.2">
      <c r="E284" s="1"/>
      <c r="J284" s="1"/>
      <c r="N284" s="1"/>
      <c r="S284" s="1"/>
      <c r="X284" s="1"/>
      <c r="AE284" s="1"/>
      <c r="AH284" s="3"/>
    </row>
    <row r="285" spans="5:34" x14ac:dyDescent="0.2">
      <c r="E285" s="1"/>
      <c r="J285" s="1"/>
      <c r="N285" s="1"/>
      <c r="S285" s="1"/>
      <c r="X285" s="1"/>
      <c r="AE285" s="1"/>
      <c r="AH285" s="3"/>
    </row>
    <row r="286" spans="5:34" x14ac:dyDescent="0.2">
      <c r="E286" s="1"/>
      <c r="J286" s="1"/>
      <c r="N286" s="1"/>
      <c r="S286" s="1"/>
      <c r="X286" s="1"/>
      <c r="AE286" s="1"/>
      <c r="AH286" s="3"/>
    </row>
    <row r="287" spans="5:34" x14ac:dyDescent="0.2">
      <c r="E287" s="1"/>
      <c r="J287" s="1"/>
      <c r="N287" s="1"/>
      <c r="S287" s="1"/>
      <c r="X287" s="1"/>
      <c r="AE287" s="1"/>
      <c r="AH287" s="3"/>
    </row>
    <row r="288" spans="5:34" x14ac:dyDescent="0.2">
      <c r="E288" s="1"/>
      <c r="J288" s="1"/>
      <c r="N288" s="1"/>
      <c r="S288" s="1"/>
      <c r="X288" s="1"/>
      <c r="AE288" s="1"/>
      <c r="AH288" s="3"/>
    </row>
    <row r="289" spans="5:34" x14ac:dyDescent="0.2">
      <c r="E289" s="1"/>
      <c r="J289" s="1"/>
      <c r="N289" s="1"/>
      <c r="S289" s="1"/>
      <c r="X289" s="1"/>
      <c r="AE289" s="1"/>
      <c r="AH289" s="3"/>
    </row>
    <row r="290" spans="5:34" x14ac:dyDescent="0.2">
      <c r="E290" s="1"/>
      <c r="J290" s="1"/>
      <c r="N290" s="1"/>
      <c r="S290" s="1"/>
      <c r="X290" s="1"/>
      <c r="AE290" s="1"/>
      <c r="AH290" s="3"/>
    </row>
    <row r="291" spans="5:34" x14ac:dyDescent="0.2">
      <c r="E291" s="1"/>
      <c r="J291" s="1"/>
      <c r="N291" s="1"/>
      <c r="S291" s="1"/>
      <c r="X291" s="1"/>
      <c r="AE291" s="1"/>
      <c r="AH291" s="3"/>
    </row>
    <row r="292" spans="5:34" x14ac:dyDescent="0.2">
      <c r="E292" s="1"/>
      <c r="J292" s="1"/>
      <c r="N292" s="1"/>
      <c r="S292" s="1"/>
      <c r="X292" s="1"/>
      <c r="AE292" s="1"/>
      <c r="AH292" s="3"/>
    </row>
    <row r="293" spans="5:34" x14ac:dyDescent="0.2">
      <c r="E293" s="1"/>
      <c r="J293" s="1"/>
      <c r="N293" s="1"/>
      <c r="S293" s="1"/>
      <c r="X293" s="1"/>
      <c r="AE293" s="1"/>
      <c r="AH293" s="3"/>
    </row>
    <row r="294" spans="5:34" x14ac:dyDescent="0.2">
      <c r="E294" s="1"/>
      <c r="J294" s="1"/>
      <c r="N294" s="1"/>
      <c r="S294" s="1"/>
      <c r="X294" s="1"/>
      <c r="AE294" s="1"/>
      <c r="AH294" s="3"/>
    </row>
    <row r="295" spans="5:34" x14ac:dyDescent="0.2">
      <c r="E295" s="1"/>
      <c r="J295" s="1"/>
      <c r="N295" s="1"/>
      <c r="S295" s="1"/>
      <c r="X295" s="1"/>
      <c r="AE295" s="1"/>
      <c r="AH295" s="3"/>
    </row>
    <row r="296" spans="5:34" x14ac:dyDescent="0.2">
      <c r="E296" s="1"/>
      <c r="J296" s="1"/>
      <c r="N296" s="1"/>
      <c r="S296" s="1"/>
      <c r="X296" s="1"/>
      <c r="AE296" s="1"/>
      <c r="AH296" s="3"/>
    </row>
    <row r="297" spans="5:34" x14ac:dyDescent="0.2">
      <c r="E297" s="1"/>
      <c r="J297" s="1"/>
      <c r="N297" s="1"/>
      <c r="S297" s="1"/>
      <c r="X297" s="1"/>
      <c r="AE297" s="1"/>
      <c r="AH297" s="3"/>
    </row>
    <row r="298" spans="5:34" x14ac:dyDescent="0.2">
      <c r="E298" s="1"/>
      <c r="J298" s="1"/>
      <c r="N298" s="1"/>
      <c r="S298" s="1"/>
      <c r="X298" s="1"/>
      <c r="AE298" s="1"/>
      <c r="AH298" s="3"/>
    </row>
    <row r="299" spans="5:34" x14ac:dyDescent="0.2">
      <c r="E299" s="1"/>
      <c r="J299" s="1"/>
      <c r="N299" s="1"/>
      <c r="S299" s="1"/>
      <c r="X299" s="1"/>
      <c r="AE299" s="1"/>
      <c r="AH299" s="3"/>
    </row>
    <row r="300" spans="5:34" x14ac:dyDescent="0.2">
      <c r="E300" s="1"/>
      <c r="J300" s="1"/>
      <c r="N300" s="1"/>
      <c r="S300" s="1"/>
      <c r="X300" s="1"/>
      <c r="AE300" s="1"/>
      <c r="AH300" s="3"/>
    </row>
    <row r="301" spans="5:34" x14ac:dyDescent="0.2">
      <c r="E301" s="1"/>
      <c r="J301" s="1"/>
      <c r="N301" s="1"/>
      <c r="S301" s="1"/>
      <c r="X301" s="1"/>
      <c r="AE301" s="1"/>
      <c r="AH301" s="3"/>
    </row>
    <row r="302" spans="5:34" x14ac:dyDescent="0.2">
      <c r="E302" s="1"/>
      <c r="J302" s="1"/>
      <c r="N302" s="1"/>
      <c r="S302" s="1"/>
      <c r="X302" s="1"/>
      <c r="AE302" s="1"/>
      <c r="AH302" s="3"/>
    </row>
    <row r="303" spans="5:34" x14ac:dyDescent="0.2">
      <c r="E303" s="1"/>
      <c r="J303" s="1"/>
      <c r="N303" s="1"/>
      <c r="S303" s="1"/>
      <c r="X303" s="1"/>
      <c r="AE303" s="1"/>
      <c r="AH303" s="3"/>
    </row>
    <row r="304" spans="5:34" x14ac:dyDescent="0.2">
      <c r="E304" s="1"/>
      <c r="J304" s="1"/>
      <c r="N304" s="1"/>
      <c r="S304" s="1"/>
      <c r="X304" s="1"/>
      <c r="AE304" s="1"/>
      <c r="AH304" s="3"/>
    </row>
    <row r="305" spans="5:34" x14ac:dyDescent="0.2">
      <c r="E305" s="1"/>
      <c r="J305" s="1"/>
      <c r="N305" s="1"/>
      <c r="S305" s="1"/>
      <c r="X305" s="1"/>
      <c r="AE305" s="1"/>
      <c r="AH305" s="3"/>
    </row>
    <row r="306" spans="5:34" x14ac:dyDescent="0.2">
      <c r="E306" s="1"/>
      <c r="J306" s="1"/>
      <c r="N306" s="1"/>
      <c r="S306" s="1"/>
      <c r="X306" s="1"/>
      <c r="AE306" s="1"/>
      <c r="AH306" s="3"/>
    </row>
    <row r="307" spans="5:34" x14ac:dyDescent="0.2">
      <c r="E307" s="1"/>
      <c r="J307" s="1"/>
      <c r="N307" s="1"/>
      <c r="S307" s="1"/>
      <c r="X307" s="1"/>
      <c r="AE307" s="1"/>
      <c r="AH307" s="3"/>
    </row>
    <row r="308" spans="5:34" x14ac:dyDescent="0.2">
      <c r="E308" s="1"/>
      <c r="J308" s="1"/>
      <c r="N308" s="1"/>
      <c r="S308" s="1"/>
      <c r="X308" s="1"/>
      <c r="AE308" s="1"/>
      <c r="AH308" s="3"/>
    </row>
    <row r="309" spans="5:34" x14ac:dyDescent="0.2">
      <c r="E309" s="1"/>
      <c r="J309" s="1"/>
      <c r="N309" s="1"/>
      <c r="S309" s="1"/>
      <c r="X309" s="1"/>
      <c r="AE309" s="1"/>
      <c r="AH309" s="3"/>
    </row>
    <row r="310" spans="5:34" x14ac:dyDescent="0.2">
      <c r="E310" s="1"/>
      <c r="J310" s="1"/>
      <c r="N310" s="1"/>
      <c r="S310" s="1"/>
      <c r="X310" s="1"/>
      <c r="AE310" s="1"/>
      <c r="AH310" s="3"/>
    </row>
    <row r="311" spans="5:34" x14ac:dyDescent="0.2">
      <c r="E311" s="1"/>
      <c r="J311" s="1"/>
      <c r="N311" s="1"/>
      <c r="S311" s="1"/>
      <c r="X311" s="1"/>
      <c r="AE311" s="1"/>
      <c r="AH311" s="3"/>
    </row>
    <row r="312" spans="5:34" x14ac:dyDescent="0.2">
      <c r="E312" s="1"/>
      <c r="J312" s="1"/>
      <c r="N312" s="1"/>
      <c r="S312" s="1"/>
      <c r="X312" s="1"/>
      <c r="AE312" s="1"/>
      <c r="AH312" s="3"/>
    </row>
    <row r="313" spans="5:34" x14ac:dyDescent="0.2">
      <c r="E313" s="1"/>
      <c r="J313" s="1"/>
      <c r="N313" s="1"/>
      <c r="S313" s="1"/>
      <c r="X313" s="1"/>
      <c r="AE313" s="1"/>
      <c r="AH313" s="3"/>
    </row>
    <row r="314" spans="5:34" x14ac:dyDescent="0.2">
      <c r="E314" s="1"/>
      <c r="J314" s="1"/>
      <c r="N314" s="1"/>
      <c r="S314" s="1"/>
      <c r="X314" s="1"/>
      <c r="AE314" s="1"/>
      <c r="AH314" s="3"/>
    </row>
    <row r="315" spans="5:34" x14ac:dyDescent="0.2">
      <c r="E315" s="1"/>
      <c r="J315" s="1"/>
      <c r="N315" s="1"/>
      <c r="S315" s="1"/>
      <c r="X315" s="1"/>
      <c r="AE315" s="1"/>
      <c r="AH315" s="3"/>
    </row>
    <row r="316" spans="5:34" x14ac:dyDescent="0.2">
      <c r="E316" s="1"/>
      <c r="J316" s="1"/>
      <c r="N316" s="1"/>
      <c r="S316" s="1"/>
      <c r="X316" s="1"/>
      <c r="AE316" s="1"/>
      <c r="AH316" s="3"/>
    </row>
    <row r="317" spans="5:34" x14ac:dyDescent="0.2">
      <c r="E317" s="1"/>
      <c r="J317" s="1"/>
      <c r="N317" s="1"/>
      <c r="S317" s="1"/>
      <c r="X317" s="1"/>
      <c r="AE317" s="1"/>
      <c r="AH317" s="3"/>
    </row>
    <row r="318" spans="5:34" x14ac:dyDescent="0.2">
      <c r="E318" s="1"/>
      <c r="J318" s="1"/>
      <c r="N318" s="1"/>
      <c r="S318" s="1"/>
      <c r="X318" s="1"/>
      <c r="AE318" s="1"/>
      <c r="AH318" s="3"/>
    </row>
    <row r="319" spans="5:34" x14ac:dyDescent="0.2">
      <c r="E319" s="1"/>
      <c r="J319" s="1"/>
      <c r="N319" s="1"/>
      <c r="S319" s="1"/>
      <c r="X319" s="1"/>
      <c r="AE319" s="1"/>
      <c r="AH319" s="3"/>
    </row>
    <row r="320" spans="5:34" x14ac:dyDescent="0.2">
      <c r="E320" s="1"/>
      <c r="J320" s="1"/>
      <c r="N320" s="1"/>
      <c r="S320" s="1"/>
      <c r="X320" s="1"/>
      <c r="AE320" s="1"/>
      <c r="AH320" s="3"/>
    </row>
    <row r="321" spans="5:34" x14ac:dyDescent="0.2">
      <c r="E321" s="1"/>
      <c r="J321" s="1"/>
      <c r="N321" s="1"/>
      <c r="S321" s="1"/>
      <c r="X321" s="1"/>
      <c r="AE321" s="1"/>
      <c r="AH321" s="3"/>
    </row>
    <row r="322" spans="5:34" x14ac:dyDescent="0.2">
      <c r="E322" s="1"/>
      <c r="J322" s="1"/>
      <c r="N322" s="1"/>
      <c r="S322" s="1"/>
      <c r="X322" s="1"/>
      <c r="AE322" s="1"/>
      <c r="AH322" s="3"/>
    </row>
    <row r="323" spans="5:34" x14ac:dyDescent="0.2">
      <c r="E323" s="1"/>
      <c r="J323" s="1"/>
      <c r="N323" s="1"/>
      <c r="S323" s="1"/>
      <c r="X323" s="1"/>
      <c r="AE323" s="1"/>
      <c r="AH323" s="3"/>
    </row>
    <row r="324" spans="5:34" x14ac:dyDescent="0.2">
      <c r="E324" s="1"/>
      <c r="J324" s="1"/>
      <c r="N324" s="1"/>
      <c r="S324" s="1"/>
      <c r="X324" s="1"/>
      <c r="AE324" s="1"/>
      <c r="AH324" s="3"/>
    </row>
    <row r="325" spans="5:34" x14ac:dyDescent="0.2">
      <c r="E325" s="1"/>
      <c r="J325" s="1"/>
      <c r="N325" s="1"/>
      <c r="S325" s="1"/>
      <c r="X325" s="1"/>
      <c r="AE325" s="1"/>
      <c r="AH325" s="3"/>
    </row>
    <row r="326" spans="5:34" x14ac:dyDescent="0.2">
      <c r="E326" s="1"/>
      <c r="J326" s="1"/>
      <c r="N326" s="1"/>
      <c r="S326" s="1"/>
      <c r="X326" s="1"/>
      <c r="AE326" s="1"/>
      <c r="AH326" s="3"/>
    </row>
    <row r="327" spans="5:34" x14ac:dyDescent="0.2">
      <c r="E327" s="1"/>
      <c r="J327" s="1"/>
      <c r="N327" s="1"/>
      <c r="S327" s="1"/>
      <c r="X327" s="1"/>
      <c r="AE327" s="1"/>
      <c r="AH327" s="3"/>
    </row>
    <row r="328" spans="5:34" x14ac:dyDescent="0.2">
      <c r="E328" s="1"/>
      <c r="J328" s="1"/>
      <c r="N328" s="1"/>
      <c r="S328" s="1"/>
      <c r="X328" s="1"/>
      <c r="AE328" s="1"/>
      <c r="AH328" s="3"/>
    </row>
    <row r="329" spans="5:34" x14ac:dyDescent="0.2">
      <c r="E329" s="1"/>
      <c r="J329" s="1"/>
      <c r="N329" s="1"/>
      <c r="S329" s="1"/>
      <c r="X329" s="1"/>
      <c r="AE329" s="1"/>
      <c r="AH329" s="3"/>
    </row>
    <row r="330" spans="5:34" x14ac:dyDescent="0.2">
      <c r="E330" s="1"/>
      <c r="J330" s="1"/>
      <c r="N330" s="1"/>
      <c r="S330" s="1"/>
      <c r="X330" s="1"/>
      <c r="AE330" s="1"/>
      <c r="AH330" s="3"/>
    </row>
    <row r="331" spans="5:34" x14ac:dyDescent="0.2">
      <c r="E331" s="1"/>
      <c r="J331" s="1"/>
      <c r="N331" s="1"/>
      <c r="S331" s="1"/>
      <c r="X331" s="1"/>
      <c r="AE331" s="1"/>
      <c r="AH331" s="3"/>
    </row>
    <row r="332" spans="5:34" x14ac:dyDescent="0.2">
      <c r="E332" s="1"/>
      <c r="J332" s="1"/>
      <c r="N332" s="1"/>
      <c r="S332" s="1"/>
      <c r="X332" s="1"/>
      <c r="AE332" s="1"/>
      <c r="AH332" s="3"/>
    </row>
    <row r="333" spans="5:34" x14ac:dyDescent="0.2">
      <c r="E333" s="1"/>
      <c r="J333" s="1"/>
      <c r="N333" s="1"/>
      <c r="S333" s="1"/>
      <c r="X333" s="1"/>
      <c r="AE333" s="1"/>
      <c r="AH333" s="3"/>
    </row>
    <row r="334" spans="5:34" x14ac:dyDescent="0.2">
      <c r="E334" s="1"/>
      <c r="J334" s="1"/>
      <c r="N334" s="1"/>
      <c r="S334" s="1"/>
      <c r="X334" s="1"/>
      <c r="AE334" s="1"/>
      <c r="AH334" s="3"/>
    </row>
    <row r="335" spans="5:34" x14ac:dyDescent="0.2">
      <c r="E335" s="1"/>
      <c r="J335" s="1"/>
      <c r="N335" s="1"/>
      <c r="S335" s="1"/>
      <c r="X335" s="1"/>
      <c r="AE335" s="1"/>
      <c r="AH335" s="3"/>
    </row>
    <row r="336" spans="5:34" x14ac:dyDescent="0.2">
      <c r="E336" s="1"/>
      <c r="J336" s="1"/>
      <c r="N336" s="1"/>
      <c r="S336" s="1"/>
      <c r="X336" s="1"/>
      <c r="AE336" s="1"/>
      <c r="AH336" s="3"/>
    </row>
    <row r="337" spans="5:34" x14ac:dyDescent="0.2">
      <c r="E337" s="1"/>
      <c r="J337" s="1"/>
      <c r="N337" s="1"/>
      <c r="S337" s="1"/>
      <c r="X337" s="1"/>
      <c r="AE337" s="1"/>
      <c r="AH337" s="3"/>
    </row>
    <row r="338" spans="5:34" x14ac:dyDescent="0.2">
      <c r="E338" s="1"/>
      <c r="J338" s="1"/>
      <c r="N338" s="1"/>
      <c r="S338" s="1"/>
      <c r="X338" s="1"/>
      <c r="AE338" s="1"/>
      <c r="AH338" s="3"/>
    </row>
    <row r="339" spans="5:34" x14ac:dyDescent="0.2">
      <c r="E339" s="1"/>
      <c r="J339" s="1"/>
      <c r="N339" s="1"/>
      <c r="S339" s="1"/>
      <c r="X339" s="1"/>
      <c r="AE339" s="1"/>
      <c r="AH339" s="3"/>
    </row>
    <row r="340" spans="5:34" x14ac:dyDescent="0.2">
      <c r="E340" s="1"/>
      <c r="J340" s="1"/>
      <c r="N340" s="1"/>
      <c r="S340" s="1"/>
      <c r="X340" s="1"/>
      <c r="AE340" s="1"/>
      <c r="AH340" s="3"/>
    </row>
    <row r="341" spans="5:34" x14ac:dyDescent="0.2">
      <c r="E341" s="1"/>
      <c r="J341" s="1"/>
      <c r="N341" s="1"/>
      <c r="S341" s="1"/>
      <c r="X341" s="1"/>
      <c r="AE341" s="1"/>
      <c r="AH341" s="3"/>
    </row>
    <row r="342" spans="5:34" x14ac:dyDescent="0.2">
      <c r="E342" s="1"/>
      <c r="J342" s="1"/>
      <c r="N342" s="1"/>
      <c r="S342" s="1"/>
      <c r="X342" s="1"/>
      <c r="AE342" s="1"/>
      <c r="AH342" s="3"/>
    </row>
    <row r="343" spans="5:34" x14ac:dyDescent="0.2">
      <c r="E343" s="1"/>
      <c r="J343" s="1"/>
      <c r="N343" s="1"/>
      <c r="S343" s="1"/>
      <c r="X343" s="1"/>
      <c r="AE343" s="1"/>
      <c r="AH343" s="3"/>
    </row>
    <row r="344" spans="5:34" x14ac:dyDescent="0.2">
      <c r="E344" s="1"/>
      <c r="J344" s="1"/>
      <c r="N344" s="1"/>
      <c r="S344" s="1"/>
      <c r="X344" s="1"/>
      <c r="AE344" s="1"/>
      <c r="AH344" s="3"/>
    </row>
    <row r="345" spans="5:34" x14ac:dyDescent="0.2">
      <c r="E345" s="1"/>
      <c r="J345" s="1"/>
      <c r="N345" s="1"/>
      <c r="S345" s="1"/>
      <c r="X345" s="1"/>
      <c r="AE345" s="1"/>
      <c r="AH345" s="3"/>
    </row>
    <row r="346" spans="5:34" x14ac:dyDescent="0.2">
      <c r="E346" s="1"/>
      <c r="J346" s="1"/>
      <c r="N346" s="1"/>
      <c r="S346" s="1"/>
      <c r="X346" s="1"/>
      <c r="AE346" s="1"/>
      <c r="AH346" s="3"/>
    </row>
    <row r="347" spans="5:34" x14ac:dyDescent="0.2">
      <c r="E347" s="1"/>
      <c r="J347" s="1"/>
      <c r="N347" s="1"/>
      <c r="S347" s="1"/>
      <c r="X347" s="1"/>
      <c r="AE347" s="1"/>
      <c r="AH347" s="3"/>
    </row>
    <row r="348" spans="5:34" x14ac:dyDescent="0.2">
      <c r="E348" s="1"/>
      <c r="J348" s="1"/>
      <c r="N348" s="1"/>
      <c r="S348" s="1"/>
      <c r="X348" s="1"/>
      <c r="AE348" s="1"/>
      <c r="AH348" s="3"/>
    </row>
    <row r="349" spans="5:34" x14ac:dyDescent="0.2">
      <c r="E349" s="1"/>
      <c r="J349" s="1"/>
      <c r="N349" s="1"/>
      <c r="S349" s="1"/>
      <c r="X349" s="1"/>
      <c r="AE349" s="1"/>
      <c r="AH349" s="3"/>
    </row>
    <row r="350" spans="5:34" x14ac:dyDescent="0.2">
      <c r="E350" s="1"/>
      <c r="J350" s="1"/>
      <c r="N350" s="1"/>
      <c r="S350" s="1"/>
      <c r="X350" s="1"/>
      <c r="AE350" s="1"/>
      <c r="AH350" s="3"/>
    </row>
    <row r="351" spans="5:34" x14ac:dyDescent="0.2">
      <c r="E351" s="1"/>
      <c r="J351" s="1"/>
      <c r="N351" s="1"/>
      <c r="S351" s="1"/>
      <c r="X351" s="1"/>
      <c r="AE351" s="1"/>
      <c r="AH351" s="3"/>
    </row>
    <row r="352" spans="5:34" x14ac:dyDescent="0.2">
      <c r="E352" s="1"/>
      <c r="J352" s="1"/>
      <c r="N352" s="1"/>
      <c r="S352" s="1"/>
      <c r="X352" s="1"/>
      <c r="AE352" s="1"/>
      <c r="AH352" s="3"/>
    </row>
    <row r="353" spans="5:34" x14ac:dyDescent="0.2">
      <c r="E353" s="1"/>
      <c r="J353" s="1"/>
      <c r="N353" s="1"/>
      <c r="S353" s="1"/>
      <c r="X353" s="1"/>
      <c r="AE353" s="1"/>
      <c r="AH353" s="3"/>
    </row>
    <row r="354" spans="5:34" x14ac:dyDescent="0.2">
      <c r="E354" s="1"/>
      <c r="J354" s="1"/>
      <c r="N354" s="1"/>
      <c r="S354" s="1"/>
      <c r="X354" s="1"/>
      <c r="AE354" s="1"/>
      <c r="AH354" s="3"/>
    </row>
    <row r="355" spans="5:34" x14ac:dyDescent="0.2">
      <c r="E355" s="1"/>
      <c r="J355" s="1"/>
      <c r="N355" s="1"/>
      <c r="S355" s="1"/>
      <c r="X355" s="1"/>
      <c r="AE355" s="1"/>
      <c r="AH355" s="3"/>
    </row>
    <row r="356" spans="5:34" x14ac:dyDescent="0.2">
      <c r="E356" s="1"/>
      <c r="J356" s="1"/>
      <c r="N356" s="1"/>
      <c r="S356" s="1"/>
      <c r="X356" s="1"/>
      <c r="AE356" s="1"/>
      <c r="AH356" s="3"/>
    </row>
    <row r="357" spans="5:34" x14ac:dyDescent="0.2">
      <c r="E357" s="1"/>
      <c r="J357" s="1"/>
      <c r="N357" s="1"/>
      <c r="S357" s="1"/>
      <c r="X357" s="1"/>
      <c r="AE357" s="1"/>
      <c r="AH357" s="3"/>
    </row>
    <row r="358" spans="5:34" x14ac:dyDescent="0.2">
      <c r="E358" s="1"/>
      <c r="J358" s="1"/>
      <c r="N358" s="1"/>
      <c r="S358" s="1"/>
      <c r="X358" s="1"/>
      <c r="AE358" s="1"/>
      <c r="AH358" s="3"/>
    </row>
    <row r="359" spans="5:34" x14ac:dyDescent="0.2">
      <c r="E359" s="1"/>
      <c r="J359" s="1"/>
      <c r="N359" s="1"/>
      <c r="S359" s="1"/>
      <c r="X359" s="1"/>
      <c r="AE359" s="1"/>
      <c r="AH359" s="3"/>
    </row>
    <row r="360" spans="5:34" x14ac:dyDescent="0.2">
      <c r="E360" s="1"/>
      <c r="J360" s="1"/>
      <c r="N360" s="1"/>
      <c r="S360" s="1"/>
      <c r="X360" s="1"/>
      <c r="AE360" s="1"/>
      <c r="AH360" s="3"/>
    </row>
    <row r="361" spans="5:34" x14ac:dyDescent="0.2">
      <c r="E361" s="1"/>
      <c r="J361" s="1"/>
      <c r="N361" s="1"/>
      <c r="S361" s="1"/>
      <c r="X361" s="1"/>
      <c r="AE361" s="1"/>
      <c r="AH361" s="3"/>
    </row>
    <row r="362" spans="5:34" x14ac:dyDescent="0.2">
      <c r="E362" s="1"/>
      <c r="J362" s="1"/>
      <c r="N362" s="1"/>
      <c r="S362" s="1"/>
      <c r="X362" s="1"/>
      <c r="AE362" s="1"/>
      <c r="AH362" s="3"/>
    </row>
    <row r="363" spans="5:34" x14ac:dyDescent="0.2">
      <c r="E363" s="1"/>
      <c r="J363" s="1"/>
      <c r="N363" s="1"/>
      <c r="S363" s="1"/>
      <c r="X363" s="1"/>
      <c r="AE363" s="1"/>
      <c r="AH363" s="3"/>
    </row>
    <row r="364" spans="5:34" x14ac:dyDescent="0.2">
      <c r="E364" s="1"/>
      <c r="J364" s="1"/>
      <c r="N364" s="1"/>
      <c r="S364" s="1"/>
      <c r="X364" s="1"/>
      <c r="AE364" s="1"/>
      <c r="AH364" s="3"/>
    </row>
    <row r="365" spans="5:34" x14ac:dyDescent="0.2">
      <c r="E365" s="1"/>
      <c r="J365" s="1"/>
      <c r="N365" s="1"/>
      <c r="S365" s="1"/>
      <c r="X365" s="1"/>
      <c r="AE365" s="1"/>
      <c r="AH365" s="3"/>
    </row>
    <row r="366" spans="5:34" x14ac:dyDescent="0.2">
      <c r="E366" s="1"/>
      <c r="J366" s="1"/>
      <c r="N366" s="1"/>
      <c r="S366" s="1"/>
      <c r="X366" s="1"/>
      <c r="AE366" s="1"/>
      <c r="AH366" s="3"/>
    </row>
    <row r="367" spans="5:34" x14ac:dyDescent="0.2">
      <c r="E367" s="1"/>
      <c r="J367" s="1"/>
      <c r="N367" s="1"/>
      <c r="S367" s="1"/>
      <c r="X367" s="1"/>
      <c r="AE367" s="1"/>
      <c r="AH367" s="3"/>
    </row>
    <row r="368" spans="5:34" x14ac:dyDescent="0.2">
      <c r="E368" s="1"/>
      <c r="J368" s="1"/>
      <c r="N368" s="1"/>
      <c r="S368" s="1"/>
      <c r="X368" s="1"/>
      <c r="AE368" s="1"/>
      <c r="AH368" s="3"/>
    </row>
    <row r="369" spans="5:34" x14ac:dyDescent="0.2">
      <c r="E369" s="1"/>
      <c r="J369" s="1"/>
      <c r="N369" s="1"/>
      <c r="S369" s="1"/>
      <c r="X369" s="1"/>
      <c r="AE369" s="1"/>
      <c r="AH369" s="3"/>
    </row>
    <row r="370" spans="5:34" x14ac:dyDescent="0.2">
      <c r="E370" s="1"/>
      <c r="J370" s="1"/>
      <c r="N370" s="1"/>
      <c r="S370" s="1"/>
      <c r="X370" s="1"/>
      <c r="AE370" s="1"/>
      <c r="AH370" s="3"/>
    </row>
    <row r="371" spans="5:34" x14ac:dyDescent="0.2">
      <c r="E371" s="1"/>
      <c r="J371" s="1"/>
      <c r="N371" s="1"/>
      <c r="S371" s="1"/>
      <c r="X371" s="1"/>
      <c r="AE371" s="1"/>
      <c r="AH371" s="3"/>
    </row>
    <row r="372" spans="5:34" x14ac:dyDescent="0.2">
      <c r="E372" s="1"/>
      <c r="J372" s="1"/>
      <c r="N372" s="1"/>
      <c r="S372" s="1"/>
      <c r="X372" s="1"/>
      <c r="AE372" s="1"/>
      <c r="AH372" s="3"/>
    </row>
    <row r="373" spans="5:34" x14ac:dyDescent="0.2">
      <c r="E373" s="1"/>
      <c r="J373" s="1"/>
      <c r="N373" s="1"/>
      <c r="S373" s="1"/>
      <c r="X373" s="1"/>
      <c r="AE373" s="1"/>
      <c r="AH373" s="3"/>
    </row>
    <row r="374" spans="5:34" x14ac:dyDescent="0.2">
      <c r="E374" s="1"/>
      <c r="J374" s="1"/>
      <c r="N374" s="1"/>
      <c r="S374" s="1"/>
      <c r="X374" s="1"/>
      <c r="AE374" s="1"/>
      <c r="AH374" s="3"/>
    </row>
    <row r="375" spans="5:34" x14ac:dyDescent="0.2">
      <c r="E375" s="1"/>
      <c r="J375" s="1"/>
      <c r="N375" s="1"/>
      <c r="S375" s="1"/>
      <c r="X375" s="1"/>
      <c r="AE375" s="1"/>
      <c r="AH375" s="3"/>
    </row>
    <row r="376" spans="5:34" x14ac:dyDescent="0.2">
      <c r="E376" s="1"/>
      <c r="J376" s="1"/>
      <c r="N376" s="1"/>
      <c r="S376" s="1"/>
      <c r="X376" s="1"/>
      <c r="AE376" s="1"/>
      <c r="AH376" s="3"/>
    </row>
    <row r="377" spans="5:34" x14ac:dyDescent="0.2">
      <c r="E377" s="1"/>
      <c r="J377" s="1"/>
      <c r="N377" s="1"/>
      <c r="S377" s="1"/>
      <c r="X377" s="1"/>
      <c r="AE377" s="1"/>
      <c r="AH377" s="3"/>
    </row>
    <row r="378" spans="5:34" x14ac:dyDescent="0.2">
      <c r="E378" s="1"/>
      <c r="J378" s="1"/>
      <c r="N378" s="1"/>
      <c r="S378" s="1"/>
      <c r="X378" s="1"/>
      <c r="AE378" s="1"/>
      <c r="AH378" s="3"/>
    </row>
    <row r="379" spans="5:34" x14ac:dyDescent="0.2">
      <c r="E379" s="1"/>
      <c r="J379" s="1"/>
      <c r="N379" s="1"/>
      <c r="S379" s="1"/>
      <c r="X379" s="1"/>
      <c r="AE379" s="1"/>
      <c r="AH379" s="3"/>
    </row>
    <row r="380" spans="5:34" x14ac:dyDescent="0.2">
      <c r="E380" s="1"/>
      <c r="J380" s="1"/>
      <c r="N380" s="1"/>
      <c r="S380" s="1"/>
      <c r="X380" s="1"/>
      <c r="AE380" s="1"/>
      <c r="AH380" s="3"/>
    </row>
    <row r="381" spans="5:34" x14ac:dyDescent="0.2">
      <c r="E381" s="1"/>
      <c r="J381" s="1"/>
      <c r="N381" s="1"/>
      <c r="S381" s="1"/>
      <c r="X381" s="1"/>
      <c r="AE381" s="1"/>
      <c r="AH381" s="3"/>
    </row>
    <row r="382" spans="5:34" x14ac:dyDescent="0.2">
      <c r="E382" s="1"/>
      <c r="J382" s="1"/>
      <c r="N382" s="1"/>
      <c r="S382" s="1"/>
      <c r="X382" s="1"/>
      <c r="AE382" s="1"/>
      <c r="AH382" s="3"/>
    </row>
    <row r="383" spans="5:34" x14ac:dyDescent="0.2">
      <c r="E383" s="1"/>
      <c r="J383" s="1"/>
      <c r="N383" s="1"/>
      <c r="S383" s="1"/>
      <c r="X383" s="1"/>
      <c r="AE383" s="1"/>
      <c r="AH383" s="3"/>
    </row>
    <row r="384" spans="5:34" x14ac:dyDescent="0.2">
      <c r="E384" s="1"/>
      <c r="J384" s="1"/>
      <c r="N384" s="1"/>
      <c r="S384" s="1"/>
      <c r="X384" s="1"/>
      <c r="AE384" s="1"/>
      <c r="AH384" s="3"/>
    </row>
    <row r="385" spans="5:34" x14ac:dyDescent="0.2">
      <c r="E385" s="1"/>
      <c r="J385" s="1"/>
      <c r="N385" s="1"/>
      <c r="S385" s="1"/>
      <c r="X385" s="1"/>
      <c r="AE385" s="1"/>
      <c r="AH385" s="3"/>
    </row>
    <row r="386" spans="5:34" x14ac:dyDescent="0.2">
      <c r="E386" s="1"/>
      <c r="J386" s="1"/>
      <c r="N386" s="1"/>
      <c r="S386" s="1"/>
      <c r="X386" s="1"/>
      <c r="AE386" s="1"/>
      <c r="AH386" s="3"/>
    </row>
    <row r="387" spans="5:34" x14ac:dyDescent="0.2">
      <c r="E387" s="1"/>
      <c r="J387" s="1"/>
      <c r="N387" s="1"/>
      <c r="S387" s="1"/>
      <c r="X387" s="1"/>
      <c r="AE387" s="1"/>
      <c r="AH387" s="3"/>
    </row>
    <row r="388" spans="5:34" x14ac:dyDescent="0.2">
      <c r="E388" s="1"/>
      <c r="J388" s="1"/>
      <c r="N388" s="1"/>
      <c r="S388" s="1"/>
      <c r="X388" s="1"/>
      <c r="AE388" s="1"/>
      <c r="AH388" s="3"/>
    </row>
    <row r="389" spans="5:34" x14ac:dyDescent="0.2">
      <c r="E389" s="1"/>
      <c r="J389" s="1"/>
      <c r="N389" s="1"/>
      <c r="S389" s="1"/>
      <c r="X389" s="1"/>
      <c r="AE389" s="1"/>
      <c r="AH389" s="3"/>
    </row>
    <row r="390" spans="5:34" x14ac:dyDescent="0.2">
      <c r="E390" s="1"/>
      <c r="J390" s="1"/>
      <c r="N390" s="1"/>
      <c r="S390" s="1"/>
      <c r="X390" s="1"/>
      <c r="AE390" s="1"/>
      <c r="AH390" s="3"/>
    </row>
    <row r="391" spans="5:34" x14ac:dyDescent="0.2">
      <c r="E391" s="1"/>
      <c r="J391" s="1"/>
      <c r="N391" s="1"/>
      <c r="S391" s="1"/>
      <c r="X391" s="1"/>
      <c r="AE391" s="1"/>
      <c r="AH391" s="3"/>
    </row>
    <row r="392" spans="5:34" x14ac:dyDescent="0.2">
      <c r="E392" s="1"/>
      <c r="J392" s="1"/>
      <c r="N392" s="1"/>
      <c r="S392" s="1"/>
      <c r="X392" s="1"/>
      <c r="AE392" s="1"/>
      <c r="AH392" s="3"/>
    </row>
    <row r="393" spans="5:34" x14ac:dyDescent="0.2">
      <c r="E393" s="1"/>
      <c r="J393" s="1"/>
      <c r="N393" s="1"/>
      <c r="S393" s="1"/>
      <c r="X393" s="1"/>
      <c r="AE393" s="1"/>
      <c r="AH393" s="3"/>
    </row>
    <row r="394" spans="5:34" x14ac:dyDescent="0.2">
      <c r="E394" s="1"/>
      <c r="J394" s="1"/>
      <c r="N394" s="1"/>
      <c r="S394" s="1"/>
      <c r="X394" s="1"/>
      <c r="AE394" s="1"/>
      <c r="AH394" s="3"/>
    </row>
    <row r="395" spans="5:34" x14ac:dyDescent="0.2">
      <c r="E395" s="1"/>
      <c r="J395" s="1"/>
      <c r="N395" s="1"/>
      <c r="S395" s="1"/>
      <c r="X395" s="1"/>
      <c r="AE395" s="1"/>
      <c r="AH395" s="3"/>
    </row>
    <row r="396" spans="5:34" x14ac:dyDescent="0.2">
      <c r="E396" s="1"/>
      <c r="J396" s="1"/>
      <c r="N396" s="1"/>
      <c r="S396" s="1"/>
      <c r="X396" s="1"/>
      <c r="AE396" s="1"/>
      <c r="AH396" s="3"/>
    </row>
    <row r="397" spans="5:34" x14ac:dyDescent="0.2">
      <c r="E397" s="1"/>
      <c r="J397" s="1"/>
      <c r="N397" s="1"/>
      <c r="S397" s="1"/>
      <c r="X397" s="1"/>
      <c r="AE397" s="1"/>
      <c r="AH397" s="3"/>
    </row>
    <row r="398" spans="5:34" x14ac:dyDescent="0.2">
      <c r="E398" s="1"/>
      <c r="J398" s="1"/>
      <c r="N398" s="1"/>
      <c r="S398" s="1"/>
      <c r="X398" s="1"/>
      <c r="AE398" s="1"/>
      <c r="AH398" s="3"/>
    </row>
    <row r="399" spans="5:34" x14ac:dyDescent="0.2">
      <c r="E399" s="1"/>
      <c r="J399" s="1"/>
      <c r="N399" s="1"/>
      <c r="S399" s="1"/>
      <c r="X399" s="1"/>
      <c r="AE399" s="1"/>
      <c r="AH399" s="3"/>
    </row>
    <row r="400" spans="5:34" x14ac:dyDescent="0.2">
      <c r="E400" s="1"/>
      <c r="J400" s="1"/>
      <c r="N400" s="1"/>
      <c r="S400" s="1"/>
      <c r="X400" s="1"/>
      <c r="AE400" s="1"/>
      <c r="AH400" s="3"/>
    </row>
    <row r="401" spans="5:34" x14ac:dyDescent="0.2">
      <c r="E401" s="1"/>
      <c r="J401" s="1"/>
      <c r="N401" s="1"/>
      <c r="S401" s="1"/>
      <c r="X401" s="1"/>
      <c r="AE401" s="1"/>
      <c r="AH401" s="3"/>
    </row>
    <row r="402" spans="5:34" x14ac:dyDescent="0.2">
      <c r="E402" s="1"/>
      <c r="J402" s="1"/>
      <c r="N402" s="1"/>
      <c r="S402" s="1"/>
      <c r="X402" s="1"/>
      <c r="AE402" s="1"/>
      <c r="AH402" s="3"/>
    </row>
    <row r="403" spans="5:34" x14ac:dyDescent="0.2">
      <c r="E403" s="1"/>
      <c r="J403" s="1"/>
      <c r="N403" s="1"/>
      <c r="S403" s="1"/>
      <c r="X403" s="1"/>
      <c r="AE403" s="1"/>
      <c r="AH403" s="3"/>
    </row>
    <row r="404" spans="5:34" x14ac:dyDescent="0.2">
      <c r="E404" s="1"/>
      <c r="J404" s="1"/>
      <c r="N404" s="1"/>
      <c r="S404" s="1"/>
      <c r="X404" s="1"/>
      <c r="AE404" s="1"/>
      <c r="AH404" s="3"/>
    </row>
    <row r="405" spans="5:34" x14ac:dyDescent="0.2">
      <c r="E405" s="1"/>
      <c r="J405" s="1"/>
      <c r="N405" s="1"/>
      <c r="S405" s="1"/>
      <c r="X405" s="1"/>
      <c r="AE405" s="1"/>
      <c r="AH405" s="3"/>
    </row>
    <row r="406" spans="5:34" x14ac:dyDescent="0.2">
      <c r="E406" s="1"/>
      <c r="J406" s="1"/>
      <c r="N406" s="1"/>
      <c r="S406" s="1"/>
      <c r="X406" s="1"/>
      <c r="AE406" s="1"/>
      <c r="AH406" s="3"/>
    </row>
    <row r="407" spans="5:34" x14ac:dyDescent="0.2">
      <c r="E407" s="1"/>
      <c r="J407" s="1"/>
      <c r="N407" s="1"/>
      <c r="S407" s="1"/>
      <c r="X407" s="1"/>
      <c r="AE407" s="1"/>
      <c r="AH407" s="3"/>
    </row>
    <row r="408" spans="5:34" x14ac:dyDescent="0.2">
      <c r="E408" s="1"/>
      <c r="J408" s="1"/>
      <c r="N408" s="1"/>
      <c r="S408" s="1"/>
      <c r="X408" s="1"/>
      <c r="AE408" s="1"/>
      <c r="AH408" s="3"/>
    </row>
    <row r="409" spans="5:34" x14ac:dyDescent="0.2">
      <c r="E409" s="1"/>
      <c r="J409" s="1"/>
      <c r="N409" s="1"/>
      <c r="S409" s="1"/>
      <c r="X409" s="1"/>
      <c r="AE409" s="1"/>
      <c r="AH409" s="3"/>
    </row>
    <row r="410" spans="5:34" x14ac:dyDescent="0.2">
      <c r="E410" s="1"/>
      <c r="J410" s="1"/>
      <c r="N410" s="1"/>
      <c r="S410" s="1"/>
      <c r="X410" s="1"/>
      <c r="AE410" s="1"/>
      <c r="AH410" s="3"/>
    </row>
    <row r="411" spans="5:34" x14ac:dyDescent="0.2">
      <c r="E411" s="1"/>
      <c r="J411" s="1"/>
      <c r="N411" s="1"/>
      <c r="S411" s="1"/>
      <c r="X411" s="1"/>
      <c r="AE411" s="1"/>
      <c r="AH411" s="3"/>
    </row>
    <row r="412" spans="5:34" x14ac:dyDescent="0.2">
      <c r="E412" s="1"/>
      <c r="J412" s="1"/>
      <c r="N412" s="1"/>
      <c r="S412" s="1"/>
      <c r="X412" s="1"/>
      <c r="AE412" s="1"/>
      <c r="AH412" s="3"/>
    </row>
    <row r="413" spans="5:34" x14ac:dyDescent="0.2">
      <c r="E413" s="1"/>
      <c r="J413" s="1"/>
      <c r="N413" s="1"/>
      <c r="S413" s="1"/>
      <c r="X413" s="1"/>
      <c r="AE413" s="1"/>
      <c r="AH413" s="3"/>
    </row>
    <row r="414" spans="5:34" x14ac:dyDescent="0.2">
      <c r="E414" s="1"/>
      <c r="J414" s="1"/>
      <c r="N414" s="1"/>
      <c r="S414" s="1"/>
      <c r="X414" s="1"/>
      <c r="AE414" s="1"/>
      <c r="AH414" s="3"/>
    </row>
    <row r="415" spans="5:34" x14ac:dyDescent="0.2">
      <c r="E415" s="1"/>
      <c r="J415" s="1"/>
      <c r="N415" s="1"/>
      <c r="S415" s="1"/>
      <c r="X415" s="1"/>
      <c r="AE415" s="1"/>
      <c r="AH415" s="3"/>
    </row>
    <row r="416" spans="5:34" x14ac:dyDescent="0.2">
      <c r="E416" s="1"/>
      <c r="J416" s="1"/>
      <c r="N416" s="1"/>
      <c r="S416" s="1"/>
      <c r="X416" s="1"/>
      <c r="AE416" s="1"/>
      <c r="AH416" s="3"/>
    </row>
    <row r="417" spans="5:34" x14ac:dyDescent="0.2">
      <c r="E417" s="1"/>
      <c r="J417" s="1"/>
      <c r="N417" s="1"/>
      <c r="S417" s="1"/>
      <c r="X417" s="1"/>
      <c r="AE417" s="1"/>
      <c r="AH417" s="3"/>
    </row>
    <row r="418" spans="5:34" x14ac:dyDescent="0.2">
      <c r="E418" s="1"/>
      <c r="J418" s="1"/>
      <c r="N418" s="1"/>
      <c r="S418" s="1"/>
      <c r="X418" s="1"/>
      <c r="AE418" s="1"/>
      <c r="AH418" s="3"/>
    </row>
    <row r="419" spans="5:34" x14ac:dyDescent="0.2">
      <c r="E419" s="1"/>
      <c r="J419" s="1"/>
      <c r="N419" s="1"/>
      <c r="S419" s="1"/>
      <c r="X419" s="1"/>
      <c r="AE419" s="1"/>
      <c r="AH419" s="3"/>
    </row>
    <row r="420" spans="5:34" x14ac:dyDescent="0.2">
      <c r="E420" s="1"/>
      <c r="J420" s="1"/>
      <c r="N420" s="1"/>
      <c r="S420" s="1"/>
      <c r="X420" s="1"/>
      <c r="AE420" s="1"/>
      <c r="AH420" s="3"/>
    </row>
    <row r="421" spans="5:34" x14ac:dyDescent="0.2">
      <c r="E421" s="1"/>
      <c r="J421" s="1"/>
      <c r="N421" s="1"/>
      <c r="S421" s="1"/>
      <c r="X421" s="1"/>
      <c r="AE421" s="1"/>
      <c r="AH421" s="3"/>
    </row>
    <row r="422" spans="5:34" x14ac:dyDescent="0.2">
      <c r="E422" s="1"/>
      <c r="J422" s="1"/>
      <c r="N422" s="1"/>
      <c r="S422" s="1"/>
      <c r="X422" s="1"/>
      <c r="AE422" s="1"/>
      <c r="AH422" s="3"/>
    </row>
    <row r="423" spans="5:34" x14ac:dyDescent="0.2">
      <c r="E423" s="1"/>
      <c r="J423" s="1"/>
      <c r="N423" s="1"/>
      <c r="S423" s="1"/>
      <c r="X423" s="1"/>
      <c r="AE423" s="1"/>
      <c r="AH423" s="3"/>
    </row>
    <row r="424" spans="5:34" x14ac:dyDescent="0.2">
      <c r="E424" s="1"/>
      <c r="J424" s="1"/>
      <c r="N424" s="1"/>
      <c r="S424" s="1"/>
      <c r="X424" s="1"/>
      <c r="AE424" s="1"/>
      <c r="AH424" s="3"/>
    </row>
    <row r="425" spans="5:34" x14ac:dyDescent="0.2">
      <c r="E425" s="1"/>
      <c r="J425" s="1"/>
      <c r="N425" s="1"/>
      <c r="S425" s="1"/>
      <c r="X425" s="1"/>
      <c r="AE425" s="1"/>
      <c r="AH425" s="3"/>
    </row>
    <row r="426" spans="5:34" x14ac:dyDescent="0.2">
      <c r="E426" s="1"/>
      <c r="J426" s="1"/>
      <c r="N426" s="1"/>
      <c r="S426" s="1"/>
      <c r="X426" s="1"/>
      <c r="AE426" s="1"/>
      <c r="AH426" s="3"/>
    </row>
    <row r="427" spans="5:34" x14ac:dyDescent="0.2">
      <c r="E427" s="1"/>
      <c r="J427" s="1"/>
      <c r="N427" s="1"/>
      <c r="S427" s="1"/>
      <c r="X427" s="1"/>
      <c r="AE427" s="1"/>
      <c r="AH427" s="3"/>
    </row>
    <row r="428" spans="5:34" x14ac:dyDescent="0.2">
      <c r="E428" s="1"/>
      <c r="J428" s="1"/>
      <c r="N428" s="1"/>
      <c r="S428" s="1"/>
      <c r="X428" s="1"/>
      <c r="AE428" s="1"/>
      <c r="AH428" s="3"/>
    </row>
    <row r="429" spans="5:34" x14ac:dyDescent="0.2">
      <c r="E429" s="1"/>
      <c r="J429" s="1"/>
      <c r="N429" s="1"/>
      <c r="S429" s="1"/>
      <c r="X429" s="1"/>
      <c r="AE429" s="1"/>
      <c r="AH429" s="3"/>
    </row>
    <row r="430" spans="5:34" x14ac:dyDescent="0.2">
      <c r="E430" s="1"/>
      <c r="J430" s="1"/>
      <c r="N430" s="1"/>
      <c r="S430" s="1"/>
      <c r="X430" s="1"/>
      <c r="AE430" s="1"/>
      <c r="AH430" s="3"/>
    </row>
    <row r="431" spans="5:34" x14ac:dyDescent="0.2">
      <c r="E431" s="1"/>
      <c r="J431" s="1"/>
      <c r="N431" s="1"/>
      <c r="S431" s="1"/>
      <c r="X431" s="1"/>
      <c r="AE431" s="1"/>
      <c r="AH431" s="3"/>
    </row>
    <row r="432" spans="5:34" x14ac:dyDescent="0.2">
      <c r="E432" s="1"/>
      <c r="J432" s="1"/>
      <c r="N432" s="1"/>
      <c r="S432" s="1"/>
      <c r="X432" s="1"/>
      <c r="AE432" s="1"/>
      <c r="AH432" s="3"/>
    </row>
    <row r="433" spans="5:34" x14ac:dyDescent="0.2">
      <c r="E433" s="1"/>
      <c r="J433" s="1"/>
      <c r="N433" s="1"/>
      <c r="S433" s="1"/>
      <c r="X433" s="1"/>
      <c r="AE433" s="1"/>
      <c r="AH433" s="3"/>
    </row>
    <row r="434" spans="5:34" x14ac:dyDescent="0.2">
      <c r="E434" s="1"/>
      <c r="J434" s="1"/>
      <c r="N434" s="1"/>
      <c r="S434" s="1"/>
      <c r="X434" s="1"/>
      <c r="AE434" s="1"/>
      <c r="AH434" s="3"/>
    </row>
    <row r="435" spans="5:34" x14ac:dyDescent="0.2">
      <c r="E435" s="1"/>
      <c r="J435" s="1"/>
      <c r="N435" s="1"/>
      <c r="S435" s="1"/>
      <c r="X435" s="1"/>
      <c r="AE435" s="1"/>
      <c r="AH435" s="3"/>
    </row>
    <row r="436" spans="5:34" x14ac:dyDescent="0.2">
      <c r="E436" s="1"/>
      <c r="J436" s="1"/>
      <c r="N436" s="1"/>
      <c r="S436" s="1"/>
      <c r="X436" s="1"/>
      <c r="AE436" s="1"/>
      <c r="AH436" s="3"/>
    </row>
    <row r="437" spans="5:34" x14ac:dyDescent="0.2">
      <c r="E437" s="1"/>
      <c r="J437" s="1"/>
      <c r="N437" s="1"/>
      <c r="S437" s="1"/>
      <c r="X437" s="1"/>
      <c r="AE437" s="1"/>
      <c r="AH437" s="3"/>
    </row>
    <row r="438" spans="5:34" x14ac:dyDescent="0.2">
      <c r="E438" s="1"/>
      <c r="J438" s="1"/>
      <c r="N438" s="1"/>
      <c r="S438" s="1"/>
      <c r="X438" s="1"/>
      <c r="AE438" s="1"/>
      <c r="AH438" s="3"/>
    </row>
    <row r="439" spans="5:34" x14ac:dyDescent="0.2">
      <c r="E439" s="1"/>
      <c r="J439" s="1"/>
      <c r="N439" s="1"/>
      <c r="S439" s="1"/>
      <c r="X439" s="1"/>
      <c r="AE439" s="1"/>
      <c r="AH439" s="3"/>
    </row>
    <row r="440" spans="5:34" x14ac:dyDescent="0.2">
      <c r="E440" s="1"/>
      <c r="J440" s="1"/>
      <c r="N440" s="1"/>
      <c r="S440" s="1"/>
      <c r="X440" s="1"/>
      <c r="AE440" s="1"/>
      <c r="AH440" s="3"/>
    </row>
    <row r="441" spans="5:34" x14ac:dyDescent="0.2">
      <c r="E441" s="1"/>
      <c r="J441" s="1"/>
      <c r="N441" s="1"/>
      <c r="S441" s="1"/>
      <c r="X441" s="1"/>
      <c r="AE441" s="1"/>
      <c r="AH441" s="3"/>
    </row>
    <row r="442" spans="5:34" x14ac:dyDescent="0.2">
      <c r="E442" s="1"/>
      <c r="J442" s="1"/>
      <c r="N442" s="1"/>
      <c r="S442" s="1"/>
      <c r="X442" s="1"/>
      <c r="AE442" s="1"/>
      <c r="AH442" s="3"/>
    </row>
    <row r="443" spans="5:34" x14ac:dyDescent="0.2">
      <c r="E443" s="1"/>
      <c r="J443" s="1"/>
      <c r="N443" s="1"/>
      <c r="S443" s="1"/>
      <c r="X443" s="1"/>
      <c r="AE443" s="1"/>
      <c r="AH443" s="3"/>
    </row>
    <row r="444" spans="5:34" x14ac:dyDescent="0.2">
      <c r="E444" s="1"/>
      <c r="J444" s="1"/>
      <c r="N444" s="1"/>
      <c r="S444" s="1"/>
      <c r="X444" s="1"/>
      <c r="AE444" s="1"/>
      <c r="AH444" s="3"/>
    </row>
    <row r="445" spans="5:34" x14ac:dyDescent="0.2">
      <c r="E445" s="1"/>
      <c r="J445" s="1"/>
      <c r="N445" s="1"/>
      <c r="S445" s="1"/>
      <c r="X445" s="1"/>
      <c r="AE445" s="1"/>
      <c r="AH445" s="3"/>
    </row>
    <row r="446" spans="5:34" x14ac:dyDescent="0.2">
      <c r="E446" s="1"/>
      <c r="J446" s="1"/>
      <c r="N446" s="1"/>
      <c r="S446" s="1"/>
      <c r="X446" s="1"/>
      <c r="AE446" s="1"/>
      <c r="AH446" s="3"/>
    </row>
    <row r="447" spans="5:34" x14ac:dyDescent="0.2">
      <c r="E447" s="1"/>
      <c r="J447" s="1"/>
      <c r="N447" s="1"/>
      <c r="S447" s="1"/>
      <c r="X447" s="1"/>
      <c r="AE447" s="1"/>
      <c r="AH447" s="3"/>
    </row>
    <row r="448" spans="5:34" x14ac:dyDescent="0.2">
      <c r="E448" s="1"/>
      <c r="J448" s="1"/>
      <c r="N448" s="1"/>
      <c r="S448" s="1"/>
      <c r="X448" s="1"/>
      <c r="AE448" s="1"/>
      <c r="AH448" s="3"/>
    </row>
    <row r="449" spans="5:34" x14ac:dyDescent="0.2">
      <c r="E449" s="1"/>
      <c r="J449" s="1"/>
      <c r="N449" s="1"/>
      <c r="S449" s="1"/>
      <c r="X449" s="1"/>
      <c r="AE449" s="1"/>
      <c r="AH449" s="3"/>
    </row>
    <row r="450" spans="5:34" x14ac:dyDescent="0.2">
      <c r="E450" s="1"/>
      <c r="J450" s="1"/>
      <c r="N450" s="1"/>
      <c r="S450" s="1"/>
      <c r="X450" s="1"/>
      <c r="AE450" s="1"/>
      <c r="AH450" s="3"/>
    </row>
    <row r="451" spans="5:34" x14ac:dyDescent="0.2">
      <c r="E451" s="1"/>
      <c r="J451" s="1"/>
      <c r="N451" s="1"/>
      <c r="S451" s="1"/>
      <c r="X451" s="1"/>
      <c r="AE451" s="1"/>
      <c r="AH451" s="3"/>
    </row>
    <row r="452" spans="5:34" x14ac:dyDescent="0.2">
      <c r="E452" s="1"/>
      <c r="J452" s="1"/>
      <c r="N452" s="1"/>
      <c r="S452" s="1"/>
      <c r="X452" s="1"/>
      <c r="AE452" s="1"/>
      <c r="AH452" s="3"/>
    </row>
    <row r="453" spans="5:34" x14ac:dyDescent="0.2">
      <c r="E453" s="1"/>
      <c r="J453" s="1"/>
      <c r="N453" s="1"/>
      <c r="S453" s="1"/>
      <c r="X453" s="1"/>
      <c r="AE453" s="1"/>
      <c r="AH453" s="3"/>
    </row>
    <row r="454" spans="5:34" x14ac:dyDescent="0.2">
      <c r="E454" s="1"/>
      <c r="J454" s="1"/>
      <c r="N454" s="1"/>
      <c r="S454" s="1"/>
      <c r="X454" s="1"/>
      <c r="AE454" s="1"/>
      <c r="AH454" s="3"/>
    </row>
    <row r="455" spans="5:34" x14ac:dyDescent="0.2">
      <c r="E455" s="1"/>
      <c r="J455" s="1"/>
      <c r="N455" s="1"/>
      <c r="S455" s="1"/>
      <c r="X455" s="1"/>
      <c r="AE455" s="1"/>
      <c r="AH455" s="3"/>
    </row>
    <row r="456" spans="5:34" x14ac:dyDescent="0.2">
      <c r="E456" s="1"/>
      <c r="J456" s="1"/>
      <c r="N456" s="1"/>
      <c r="S456" s="1"/>
      <c r="X456" s="1"/>
      <c r="AE456" s="1"/>
      <c r="AH456" s="3"/>
    </row>
    <row r="457" spans="5:34" x14ac:dyDescent="0.2">
      <c r="E457" s="1"/>
      <c r="J457" s="1"/>
      <c r="N457" s="1"/>
      <c r="S457" s="1"/>
      <c r="X457" s="1"/>
      <c r="AE457" s="1"/>
      <c r="AH457" s="3"/>
    </row>
    <row r="458" spans="5:34" x14ac:dyDescent="0.2">
      <c r="E458" s="1"/>
      <c r="J458" s="1"/>
      <c r="N458" s="1"/>
      <c r="S458" s="1"/>
      <c r="X458" s="1"/>
      <c r="AE458" s="1"/>
      <c r="AH458" s="3"/>
    </row>
    <row r="459" spans="5:34" x14ac:dyDescent="0.2">
      <c r="E459" s="1"/>
      <c r="J459" s="1"/>
      <c r="N459" s="1"/>
      <c r="S459" s="1"/>
      <c r="X459" s="1"/>
      <c r="AE459" s="1"/>
      <c r="AH459" s="3"/>
    </row>
    <row r="460" spans="5:34" x14ac:dyDescent="0.2">
      <c r="E460" s="1"/>
      <c r="J460" s="1"/>
      <c r="N460" s="1"/>
      <c r="S460" s="1"/>
      <c r="X460" s="1"/>
      <c r="AE460" s="1"/>
      <c r="AH460" s="3"/>
    </row>
    <row r="461" spans="5:34" x14ac:dyDescent="0.2">
      <c r="E461" s="1"/>
      <c r="J461" s="1"/>
      <c r="N461" s="1"/>
      <c r="S461" s="1"/>
      <c r="X461" s="1"/>
      <c r="AE461" s="1"/>
      <c r="AH461" s="3"/>
    </row>
    <row r="462" spans="5:34" x14ac:dyDescent="0.2">
      <c r="E462" s="1"/>
      <c r="J462" s="1"/>
      <c r="N462" s="1"/>
      <c r="S462" s="1"/>
      <c r="X462" s="1"/>
      <c r="AE462" s="1"/>
      <c r="AH462" s="3"/>
    </row>
    <row r="463" spans="5:34" x14ac:dyDescent="0.2">
      <c r="E463" s="1"/>
      <c r="J463" s="1"/>
      <c r="N463" s="1"/>
      <c r="S463" s="1"/>
      <c r="X463" s="1"/>
      <c r="AE463" s="1"/>
      <c r="AH463" s="3"/>
    </row>
    <row r="464" spans="5:34" x14ac:dyDescent="0.2">
      <c r="E464" s="1"/>
      <c r="J464" s="1"/>
      <c r="N464" s="1"/>
      <c r="S464" s="1"/>
      <c r="X464" s="1"/>
      <c r="AE464" s="1"/>
      <c r="AH464" s="3"/>
    </row>
    <row r="465" spans="5:34" x14ac:dyDescent="0.2">
      <c r="E465" s="1"/>
      <c r="J465" s="1"/>
      <c r="N465" s="1"/>
      <c r="S465" s="1"/>
      <c r="X465" s="1"/>
      <c r="AE465" s="1"/>
      <c r="AH465" s="3"/>
    </row>
    <row r="466" spans="5:34" x14ac:dyDescent="0.2">
      <c r="E466" s="1"/>
      <c r="J466" s="1"/>
      <c r="N466" s="1"/>
      <c r="S466" s="1"/>
      <c r="X466" s="1"/>
      <c r="AE466" s="1"/>
      <c r="AH466" s="3"/>
    </row>
    <row r="467" spans="5:34" x14ac:dyDescent="0.2">
      <c r="E467" s="1"/>
      <c r="J467" s="1"/>
      <c r="N467" s="1"/>
      <c r="S467" s="1"/>
      <c r="X467" s="1"/>
      <c r="AE467" s="1"/>
      <c r="AH467" s="3"/>
    </row>
    <row r="468" spans="5:34" x14ac:dyDescent="0.2">
      <c r="E468" s="1"/>
      <c r="J468" s="1"/>
      <c r="N468" s="1"/>
      <c r="S468" s="1"/>
      <c r="X468" s="1"/>
      <c r="AE468" s="1"/>
      <c r="AH468" s="3"/>
    </row>
    <row r="469" spans="5:34" x14ac:dyDescent="0.2">
      <c r="E469" s="1"/>
      <c r="J469" s="1"/>
      <c r="N469" s="1"/>
      <c r="S469" s="1"/>
      <c r="X469" s="1"/>
      <c r="AE469" s="1"/>
      <c r="AH469" s="3"/>
    </row>
    <row r="470" spans="5:34" x14ac:dyDescent="0.2">
      <c r="E470" s="1"/>
      <c r="J470" s="1"/>
      <c r="N470" s="1"/>
      <c r="S470" s="1"/>
      <c r="X470" s="1"/>
      <c r="AE470" s="1"/>
      <c r="AH470" s="3"/>
    </row>
    <row r="471" spans="5:34" x14ac:dyDescent="0.2">
      <c r="E471" s="1"/>
      <c r="J471" s="1"/>
      <c r="N471" s="1"/>
      <c r="S471" s="1"/>
      <c r="X471" s="1"/>
      <c r="AE471" s="1"/>
      <c r="AH471" s="3"/>
    </row>
    <row r="472" spans="5:34" x14ac:dyDescent="0.2">
      <c r="E472" s="1"/>
      <c r="J472" s="1"/>
      <c r="N472" s="1"/>
      <c r="S472" s="1"/>
      <c r="X472" s="1"/>
      <c r="AE472" s="1"/>
      <c r="AH472" s="3"/>
    </row>
    <row r="473" spans="5:34" x14ac:dyDescent="0.2">
      <c r="E473" s="1"/>
      <c r="J473" s="1"/>
      <c r="N473" s="1"/>
      <c r="S473" s="1"/>
      <c r="X473" s="1"/>
      <c r="AE473" s="1"/>
      <c r="AH473" s="3"/>
    </row>
    <row r="474" spans="5:34" x14ac:dyDescent="0.2">
      <c r="E474" s="1"/>
      <c r="J474" s="1"/>
      <c r="N474" s="1"/>
      <c r="S474" s="1"/>
      <c r="X474" s="1"/>
      <c r="AE474" s="1"/>
      <c r="AH474" s="3"/>
    </row>
    <row r="475" spans="5:34" x14ac:dyDescent="0.2">
      <c r="E475" s="1"/>
      <c r="J475" s="1"/>
      <c r="N475" s="1"/>
      <c r="S475" s="1"/>
      <c r="X475" s="1"/>
      <c r="AE475" s="1"/>
      <c r="AH475" s="3"/>
    </row>
    <row r="476" spans="5:34" x14ac:dyDescent="0.2">
      <c r="E476" s="1"/>
      <c r="J476" s="1"/>
      <c r="N476" s="1"/>
      <c r="S476" s="1"/>
      <c r="X476" s="1"/>
      <c r="AE476" s="1"/>
      <c r="AH476" s="3"/>
    </row>
    <row r="477" spans="5:34" x14ac:dyDescent="0.2">
      <c r="E477" s="1"/>
      <c r="J477" s="1"/>
      <c r="N477" s="1"/>
      <c r="S477" s="1"/>
      <c r="X477" s="1"/>
      <c r="AE477" s="1"/>
      <c r="AH477" s="3"/>
    </row>
    <row r="478" spans="5:34" x14ac:dyDescent="0.2">
      <c r="E478" s="1"/>
      <c r="J478" s="1"/>
      <c r="N478" s="1"/>
      <c r="S478" s="1"/>
      <c r="X478" s="1"/>
      <c r="AE478" s="1"/>
      <c r="AH478" s="3"/>
    </row>
    <row r="479" spans="5:34" x14ac:dyDescent="0.2">
      <c r="E479" s="1"/>
      <c r="J479" s="1"/>
      <c r="N479" s="1"/>
      <c r="S479" s="1"/>
      <c r="X479" s="1"/>
      <c r="AE479" s="1"/>
      <c r="AH479" s="3"/>
    </row>
    <row r="480" spans="5:34" x14ac:dyDescent="0.2">
      <c r="E480" s="1"/>
      <c r="J480" s="1"/>
      <c r="N480" s="1"/>
      <c r="S480" s="1"/>
      <c r="X480" s="1"/>
      <c r="AE480" s="1"/>
      <c r="AH480" s="3"/>
    </row>
    <row r="481" spans="5:34" x14ac:dyDescent="0.2">
      <c r="E481" s="1"/>
      <c r="J481" s="1"/>
      <c r="N481" s="1"/>
      <c r="S481" s="1"/>
      <c r="X481" s="1"/>
      <c r="AE481" s="1"/>
      <c r="AH481" s="3"/>
    </row>
    <row r="482" spans="5:34" x14ac:dyDescent="0.2">
      <c r="E482" s="1"/>
      <c r="J482" s="1"/>
      <c r="N482" s="1"/>
      <c r="S482" s="1"/>
      <c r="X482" s="1"/>
      <c r="AE482" s="1"/>
      <c r="AH482" s="3"/>
    </row>
    <row r="483" spans="5:34" x14ac:dyDescent="0.2">
      <c r="E483" s="1"/>
      <c r="J483" s="1"/>
      <c r="N483" s="1"/>
      <c r="S483" s="1"/>
      <c r="X483" s="1"/>
      <c r="AE483" s="1"/>
      <c r="AH483" s="3"/>
    </row>
    <row r="484" spans="5:34" x14ac:dyDescent="0.2">
      <c r="E484" s="1"/>
      <c r="J484" s="1"/>
      <c r="N484" s="1"/>
      <c r="S484" s="1"/>
      <c r="X484" s="1"/>
      <c r="AE484" s="1"/>
      <c r="AH484" s="3"/>
    </row>
    <row r="485" spans="5:34" x14ac:dyDescent="0.2">
      <c r="E485" s="1"/>
      <c r="J485" s="1"/>
      <c r="N485" s="1"/>
      <c r="S485" s="1"/>
      <c r="X485" s="1"/>
      <c r="AE485" s="1"/>
      <c r="AH485" s="3"/>
    </row>
    <row r="486" spans="5:34" x14ac:dyDescent="0.2">
      <c r="E486" s="1"/>
      <c r="J486" s="1"/>
      <c r="N486" s="1"/>
      <c r="S486" s="1"/>
      <c r="X486" s="1"/>
      <c r="AE486" s="1"/>
      <c r="AH486" s="3"/>
    </row>
    <row r="487" spans="5:34" x14ac:dyDescent="0.2">
      <c r="E487" s="1"/>
      <c r="J487" s="1"/>
      <c r="N487" s="1"/>
      <c r="S487" s="1"/>
      <c r="X487" s="1"/>
      <c r="AE487" s="1"/>
      <c r="AH487" s="3"/>
    </row>
    <row r="488" spans="5:34" x14ac:dyDescent="0.2">
      <c r="E488" s="1"/>
      <c r="J488" s="1"/>
      <c r="N488" s="1"/>
      <c r="S488" s="1"/>
      <c r="X488" s="1"/>
      <c r="AE488" s="1"/>
      <c r="AH488" s="3"/>
    </row>
    <row r="489" spans="5:34" x14ac:dyDescent="0.2">
      <c r="E489" s="1"/>
      <c r="J489" s="1"/>
      <c r="N489" s="1"/>
      <c r="S489" s="1"/>
      <c r="X489" s="1"/>
      <c r="AE489" s="1"/>
      <c r="AH489" s="3"/>
    </row>
    <row r="490" spans="5:34" x14ac:dyDescent="0.2">
      <c r="E490" s="1"/>
      <c r="J490" s="1"/>
      <c r="N490" s="1"/>
      <c r="S490" s="1"/>
      <c r="X490" s="1"/>
      <c r="AE490" s="1"/>
      <c r="AH490" s="3"/>
    </row>
    <row r="491" spans="5:34" x14ac:dyDescent="0.2">
      <c r="E491" s="1"/>
      <c r="J491" s="1"/>
      <c r="N491" s="1"/>
      <c r="S491" s="1"/>
      <c r="X491" s="1"/>
      <c r="AE491" s="1"/>
      <c r="AH491" s="3"/>
    </row>
    <row r="492" spans="5:34" x14ac:dyDescent="0.2">
      <c r="E492" s="1"/>
      <c r="J492" s="1"/>
      <c r="N492" s="1"/>
      <c r="S492" s="1"/>
      <c r="X492" s="1"/>
      <c r="AE492" s="1"/>
      <c r="AH492" s="3"/>
    </row>
    <row r="493" spans="5:34" x14ac:dyDescent="0.2">
      <c r="E493" s="1"/>
      <c r="J493" s="1"/>
      <c r="N493" s="1"/>
      <c r="S493" s="1"/>
      <c r="X493" s="1"/>
      <c r="AE493" s="1"/>
      <c r="AH493" s="3"/>
    </row>
    <row r="494" spans="5:34" x14ac:dyDescent="0.2">
      <c r="E494" s="1"/>
      <c r="J494" s="1"/>
      <c r="N494" s="1"/>
      <c r="S494" s="1"/>
      <c r="X494" s="1"/>
      <c r="AE494" s="1"/>
      <c r="AH494" s="3"/>
    </row>
    <row r="495" spans="5:34" x14ac:dyDescent="0.2">
      <c r="E495" s="1"/>
      <c r="J495" s="1"/>
      <c r="N495" s="1"/>
      <c r="S495" s="1"/>
      <c r="X495" s="1"/>
      <c r="AE495" s="1"/>
      <c r="AH495" s="3"/>
    </row>
    <row r="496" spans="5:34" x14ac:dyDescent="0.2">
      <c r="E496" s="1"/>
      <c r="J496" s="1"/>
      <c r="N496" s="1"/>
      <c r="S496" s="1"/>
      <c r="X496" s="1"/>
      <c r="AE496" s="1"/>
      <c r="AH496" s="3"/>
    </row>
    <row r="497" spans="5:34" x14ac:dyDescent="0.2">
      <c r="E497" s="1"/>
      <c r="J497" s="1"/>
      <c r="N497" s="1"/>
      <c r="S497" s="1"/>
      <c r="X497" s="1"/>
      <c r="AE497" s="1"/>
      <c r="AH497" s="3"/>
    </row>
    <row r="498" spans="5:34" x14ac:dyDescent="0.2">
      <c r="E498" s="1"/>
      <c r="J498" s="1"/>
      <c r="N498" s="1"/>
      <c r="S498" s="1"/>
      <c r="X498" s="1"/>
      <c r="AE498" s="1"/>
      <c r="AH498" s="3"/>
    </row>
    <row r="499" spans="5:34" x14ac:dyDescent="0.2">
      <c r="E499" s="1"/>
      <c r="J499" s="1"/>
      <c r="N499" s="1"/>
      <c r="S499" s="1"/>
      <c r="X499" s="1"/>
      <c r="AE499" s="1"/>
      <c r="AH499" s="3"/>
    </row>
    <row r="500" spans="5:34" x14ac:dyDescent="0.2">
      <c r="E500" s="1"/>
      <c r="J500" s="1"/>
      <c r="N500" s="1"/>
      <c r="S500" s="1"/>
      <c r="X500" s="1"/>
      <c r="AE500" s="1"/>
      <c r="AH500" s="3"/>
    </row>
    <row r="501" spans="5:34" x14ac:dyDescent="0.2">
      <c r="E501" s="1"/>
      <c r="J501" s="1"/>
      <c r="N501" s="1"/>
      <c r="S501" s="1"/>
      <c r="X501" s="1"/>
      <c r="AE501" s="1"/>
      <c r="AH501" s="3"/>
    </row>
    <row r="502" spans="5:34" x14ac:dyDescent="0.2">
      <c r="E502" s="1"/>
      <c r="J502" s="1"/>
      <c r="N502" s="1"/>
      <c r="S502" s="1"/>
      <c r="X502" s="1"/>
      <c r="AE502" s="1"/>
      <c r="AH502" s="3"/>
    </row>
    <row r="503" spans="5:34" x14ac:dyDescent="0.2">
      <c r="E503" s="1"/>
      <c r="J503" s="1"/>
      <c r="N503" s="1"/>
      <c r="S503" s="1"/>
      <c r="X503" s="1"/>
      <c r="AE503" s="1"/>
      <c r="AH503" s="3"/>
    </row>
    <row r="504" spans="5:34" x14ac:dyDescent="0.2">
      <c r="E504" s="1"/>
      <c r="J504" s="1"/>
      <c r="N504" s="1"/>
      <c r="S504" s="1"/>
      <c r="X504" s="1"/>
      <c r="AE504" s="1"/>
      <c r="AH504" s="3"/>
    </row>
    <row r="505" spans="5:34" x14ac:dyDescent="0.2">
      <c r="E505" s="1"/>
      <c r="J505" s="1"/>
      <c r="N505" s="1"/>
      <c r="S505" s="1"/>
      <c r="X505" s="1"/>
      <c r="AE505" s="1"/>
      <c r="AH505" s="3"/>
    </row>
    <row r="506" spans="5:34" x14ac:dyDescent="0.2">
      <c r="E506" s="1"/>
      <c r="J506" s="1"/>
      <c r="N506" s="1"/>
      <c r="S506" s="1"/>
      <c r="X506" s="1"/>
      <c r="AE506" s="1"/>
      <c r="AH506" s="3"/>
    </row>
    <row r="507" spans="5:34" x14ac:dyDescent="0.2">
      <c r="E507" s="1"/>
      <c r="J507" s="1"/>
      <c r="N507" s="1"/>
      <c r="S507" s="1"/>
      <c r="X507" s="1"/>
      <c r="AE507" s="1"/>
      <c r="AH507" s="3"/>
    </row>
    <row r="508" spans="5:34" x14ac:dyDescent="0.2">
      <c r="E508" s="1"/>
      <c r="J508" s="1"/>
      <c r="N508" s="1"/>
      <c r="S508" s="1"/>
      <c r="X508" s="1"/>
      <c r="AE508" s="1"/>
      <c r="AH508" s="3"/>
    </row>
    <row r="509" spans="5:34" x14ac:dyDescent="0.2">
      <c r="E509" s="1"/>
      <c r="J509" s="1"/>
      <c r="N509" s="1"/>
      <c r="S509" s="1"/>
      <c r="X509" s="1"/>
      <c r="AE509" s="1"/>
      <c r="AH509" s="3"/>
    </row>
    <row r="510" spans="5:34" x14ac:dyDescent="0.2">
      <c r="E510" s="1"/>
      <c r="J510" s="1"/>
      <c r="N510" s="1"/>
      <c r="S510" s="1"/>
      <c r="X510" s="1"/>
      <c r="AE510" s="1"/>
      <c r="AH510" s="3"/>
    </row>
    <row r="511" spans="5:34" x14ac:dyDescent="0.2">
      <c r="E511" s="1"/>
      <c r="J511" s="1"/>
      <c r="N511" s="1"/>
      <c r="S511" s="1"/>
      <c r="X511" s="1"/>
      <c r="AE511" s="1"/>
      <c r="AH511" s="3"/>
    </row>
    <row r="512" spans="5:34" x14ac:dyDescent="0.2">
      <c r="E512" s="1"/>
      <c r="J512" s="1"/>
      <c r="N512" s="1"/>
      <c r="S512" s="1"/>
      <c r="X512" s="1"/>
      <c r="AE512" s="1"/>
      <c r="AH512" s="3"/>
    </row>
    <row r="513" spans="5:34" x14ac:dyDescent="0.2">
      <c r="E513" s="1"/>
      <c r="J513" s="1"/>
      <c r="N513" s="1"/>
      <c r="S513" s="1"/>
      <c r="X513" s="1"/>
      <c r="AE513" s="1"/>
      <c r="AH513" s="3"/>
    </row>
    <row r="514" spans="5:34" x14ac:dyDescent="0.2">
      <c r="E514" s="1"/>
      <c r="J514" s="1"/>
      <c r="N514" s="1"/>
      <c r="S514" s="1"/>
      <c r="X514" s="1"/>
      <c r="AE514" s="1"/>
      <c r="AH514" s="3"/>
    </row>
    <row r="515" spans="5:34" x14ac:dyDescent="0.2">
      <c r="E515" s="1"/>
      <c r="J515" s="1"/>
      <c r="N515" s="1"/>
      <c r="S515" s="1"/>
      <c r="X515" s="1"/>
      <c r="AE515" s="1"/>
      <c r="AH515" s="3"/>
    </row>
    <row r="516" spans="5:34" x14ac:dyDescent="0.2">
      <c r="E516" s="1"/>
      <c r="J516" s="1"/>
      <c r="N516" s="1"/>
      <c r="S516" s="1"/>
      <c r="X516" s="1"/>
      <c r="AE516" s="1"/>
      <c r="AH516" s="3"/>
    </row>
    <row r="517" spans="5:34" x14ac:dyDescent="0.2">
      <c r="E517" s="1"/>
      <c r="J517" s="1"/>
      <c r="N517" s="1"/>
      <c r="S517" s="1"/>
      <c r="X517" s="1"/>
      <c r="AE517" s="1"/>
      <c r="AH517" s="3"/>
    </row>
    <row r="518" spans="5:34" x14ac:dyDescent="0.2">
      <c r="E518" s="1"/>
      <c r="J518" s="1"/>
      <c r="N518" s="1"/>
      <c r="S518" s="1"/>
      <c r="X518" s="1"/>
      <c r="AE518" s="1"/>
      <c r="AH518" s="3"/>
    </row>
    <row r="519" spans="5:34" x14ac:dyDescent="0.2">
      <c r="E519" s="1"/>
      <c r="J519" s="1"/>
      <c r="N519" s="1"/>
      <c r="S519" s="1"/>
      <c r="X519" s="1"/>
      <c r="AE519" s="1"/>
      <c r="AH519" s="3"/>
    </row>
    <row r="520" spans="5:34" x14ac:dyDescent="0.2">
      <c r="E520" s="1"/>
      <c r="J520" s="1"/>
      <c r="N520" s="1"/>
      <c r="S520" s="1"/>
      <c r="X520" s="1"/>
      <c r="AE520" s="1"/>
      <c r="AH520" s="3"/>
    </row>
    <row r="521" spans="5:34" x14ac:dyDescent="0.2">
      <c r="E521" s="1"/>
      <c r="J521" s="1"/>
      <c r="N521" s="1"/>
      <c r="S521" s="1"/>
      <c r="X521" s="1"/>
      <c r="AE521" s="1"/>
      <c r="AH521" s="3"/>
    </row>
    <row r="522" spans="5:34" x14ac:dyDescent="0.2">
      <c r="E522" s="1"/>
      <c r="J522" s="1"/>
      <c r="N522" s="1"/>
      <c r="S522" s="1"/>
      <c r="X522" s="1"/>
      <c r="AE522" s="1"/>
      <c r="AH522" s="3"/>
    </row>
    <row r="523" spans="5:34" x14ac:dyDescent="0.2">
      <c r="E523" s="1"/>
      <c r="J523" s="1"/>
      <c r="N523" s="1"/>
      <c r="S523" s="1"/>
      <c r="X523" s="1"/>
      <c r="AE523" s="1"/>
      <c r="AH523" s="3"/>
    </row>
    <row r="524" spans="5:34" x14ac:dyDescent="0.2">
      <c r="E524" s="1"/>
      <c r="J524" s="1"/>
      <c r="N524" s="1"/>
      <c r="S524" s="1"/>
      <c r="X524" s="1"/>
      <c r="AE524" s="1"/>
      <c r="AH524" s="3"/>
    </row>
    <row r="525" spans="5:34" x14ac:dyDescent="0.2">
      <c r="E525" s="1"/>
      <c r="J525" s="1"/>
      <c r="N525" s="1"/>
      <c r="S525" s="1"/>
      <c r="X525" s="1"/>
      <c r="AE525" s="1"/>
      <c r="AH525" s="3"/>
    </row>
    <row r="526" spans="5:34" x14ac:dyDescent="0.2">
      <c r="E526" s="1"/>
      <c r="J526" s="1"/>
      <c r="N526" s="1"/>
      <c r="S526" s="1"/>
      <c r="X526" s="1"/>
      <c r="AE526" s="1"/>
      <c r="AH526" s="3"/>
    </row>
    <row r="527" spans="5:34" x14ac:dyDescent="0.2">
      <c r="E527" s="1"/>
      <c r="J527" s="1"/>
      <c r="N527" s="1"/>
      <c r="S527" s="1"/>
      <c r="X527" s="1"/>
      <c r="AE527" s="1"/>
      <c r="AH527" s="3"/>
    </row>
    <row r="528" spans="5:34" x14ac:dyDescent="0.2">
      <c r="E528" s="1"/>
      <c r="J528" s="1"/>
      <c r="N528" s="1"/>
      <c r="S528" s="1"/>
      <c r="X528" s="1"/>
      <c r="AE528" s="1"/>
      <c r="AH528" s="3"/>
    </row>
    <row r="529" spans="5:34" x14ac:dyDescent="0.2">
      <c r="E529" s="1"/>
      <c r="J529" s="1"/>
      <c r="N529" s="1"/>
      <c r="S529" s="1"/>
      <c r="X529" s="1"/>
      <c r="AE529" s="1"/>
      <c r="AH529" s="3"/>
    </row>
    <row r="530" spans="5:34" x14ac:dyDescent="0.2">
      <c r="E530" s="1"/>
      <c r="J530" s="1"/>
      <c r="N530" s="1"/>
      <c r="S530" s="1"/>
      <c r="X530" s="1"/>
      <c r="AE530" s="1"/>
      <c r="AH530" s="3"/>
    </row>
    <row r="531" spans="5:34" x14ac:dyDescent="0.2">
      <c r="E531" s="1"/>
      <c r="J531" s="1"/>
      <c r="N531" s="1"/>
      <c r="S531" s="1"/>
      <c r="X531" s="1"/>
      <c r="AE531" s="1"/>
      <c r="AH531" s="3"/>
    </row>
    <row r="532" spans="5:34" x14ac:dyDescent="0.2">
      <c r="E532" s="1"/>
      <c r="J532" s="1"/>
      <c r="N532" s="1"/>
      <c r="S532" s="1"/>
      <c r="X532" s="1"/>
      <c r="AE532" s="1"/>
      <c r="AH532" s="3"/>
    </row>
    <row r="533" spans="5:34" x14ac:dyDescent="0.2">
      <c r="E533" s="1"/>
      <c r="J533" s="1"/>
      <c r="N533" s="1"/>
      <c r="S533" s="1"/>
      <c r="X533" s="1"/>
      <c r="AE533" s="1"/>
      <c r="AH533" s="3"/>
    </row>
    <row r="534" spans="5:34" x14ac:dyDescent="0.2">
      <c r="E534" s="1"/>
      <c r="J534" s="1"/>
      <c r="N534" s="1"/>
      <c r="S534" s="1"/>
      <c r="X534" s="1"/>
      <c r="AE534" s="1"/>
      <c r="AH534" s="3"/>
    </row>
    <row r="535" spans="5:34" x14ac:dyDescent="0.2">
      <c r="E535" s="1"/>
      <c r="J535" s="1"/>
      <c r="N535" s="1"/>
      <c r="S535" s="1"/>
      <c r="X535" s="1"/>
      <c r="AE535" s="1"/>
      <c r="AH535" s="3"/>
    </row>
    <row r="536" spans="5:34" x14ac:dyDescent="0.2">
      <c r="E536" s="1"/>
      <c r="J536" s="1"/>
      <c r="N536" s="1"/>
      <c r="S536" s="1"/>
      <c r="X536" s="1"/>
      <c r="AE536" s="1"/>
      <c r="AH536" s="3"/>
    </row>
    <row r="537" spans="5:34" x14ac:dyDescent="0.2">
      <c r="E537" s="1"/>
      <c r="J537" s="1"/>
      <c r="N537" s="1"/>
      <c r="S537" s="1"/>
      <c r="X537" s="1"/>
      <c r="AE537" s="1"/>
      <c r="AH537" s="3"/>
    </row>
    <row r="538" spans="5:34" x14ac:dyDescent="0.2">
      <c r="E538" s="1"/>
      <c r="J538" s="1"/>
      <c r="N538" s="1"/>
      <c r="S538" s="1"/>
      <c r="X538" s="1"/>
      <c r="AE538" s="1"/>
      <c r="AH538" s="3"/>
    </row>
    <row r="539" spans="5:34" x14ac:dyDescent="0.2">
      <c r="E539" s="1"/>
      <c r="J539" s="1"/>
      <c r="N539" s="1"/>
      <c r="S539" s="1"/>
      <c r="X539" s="1"/>
      <c r="AE539" s="1"/>
      <c r="AH539" s="3"/>
    </row>
    <row r="540" spans="5:34" x14ac:dyDescent="0.2">
      <c r="E540" s="1"/>
      <c r="J540" s="1"/>
      <c r="N540" s="1"/>
      <c r="S540" s="1"/>
      <c r="X540" s="1"/>
      <c r="AE540" s="1"/>
      <c r="AH540" s="3"/>
    </row>
    <row r="541" spans="5:34" x14ac:dyDescent="0.2">
      <c r="E541" s="1"/>
      <c r="J541" s="1"/>
      <c r="N541" s="1"/>
      <c r="S541" s="1"/>
      <c r="X541" s="1"/>
      <c r="AE541" s="1"/>
      <c r="AH541" s="3"/>
    </row>
    <row r="542" spans="5:34" x14ac:dyDescent="0.2">
      <c r="E542" s="1"/>
      <c r="J542" s="1"/>
      <c r="N542" s="1"/>
      <c r="S542" s="1"/>
      <c r="X542" s="1"/>
      <c r="AE542" s="1"/>
      <c r="AH542" s="3"/>
    </row>
    <row r="543" spans="5:34" x14ac:dyDescent="0.2">
      <c r="E543" s="1"/>
      <c r="J543" s="1"/>
      <c r="N543" s="1"/>
      <c r="S543" s="1"/>
      <c r="X543" s="1"/>
      <c r="AE543" s="1"/>
      <c r="AH543" s="3"/>
    </row>
    <row r="544" spans="5:34" x14ac:dyDescent="0.2">
      <c r="E544" s="1"/>
      <c r="J544" s="1"/>
      <c r="N544" s="1"/>
      <c r="S544" s="1"/>
      <c r="X544" s="1"/>
      <c r="AE544" s="1"/>
      <c r="AH544" s="3"/>
    </row>
    <row r="545" spans="5:34" x14ac:dyDescent="0.2">
      <c r="E545" s="1"/>
      <c r="J545" s="1"/>
      <c r="N545" s="1"/>
      <c r="S545" s="1"/>
      <c r="X545" s="1"/>
      <c r="AE545" s="1"/>
      <c r="AH545" s="3"/>
    </row>
    <row r="546" spans="5:34" x14ac:dyDescent="0.2">
      <c r="E546" s="1"/>
      <c r="J546" s="1"/>
      <c r="N546" s="1"/>
      <c r="S546" s="1"/>
      <c r="X546" s="1"/>
      <c r="AE546" s="1"/>
      <c r="AH546" s="3"/>
    </row>
    <row r="547" spans="5:34" x14ac:dyDescent="0.2">
      <c r="E547" s="1"/>
      <c r="J547" s="1"/>
      <c r="N547" s="1"/>
      <c r="S547" s="1"/>
      <c r="X547" s="1"/>
      <c r="AE547" s="1"/>
      <c r="AH547" s="3"/>
    </row>
    <row r="548" spans="5:34" x14ac:dyDescent="0.2">
      <c r="E548" s="1"/>
      <c r="J548" s="1"/>
      <c r="N548" s="1"/>
      <c r="S548" s="1"/>
      <c r="X548" s="1"/>
      <c r="AE548" s="1"/>
      <c r="AH548" s="3"/>
    </row>
    <row r="549" spans="5:34" x14ac:dyDescent="0.2">
      <c r="E549" s="1"/>
      <c r="J549" s="1"/>
      <c r="N549" s="1"/>
      <c r="S549" s="1"/>
      <c r="X549" s="1"/>
      <c r="AE549" s="1"/>
      <c r="AH549" s="3"/>
    </row>
    <row r="550" spans="5:34" x14ac:dyDescent="0.2">
      <c r="E550" s="1"/>
      <c r="J550" s="1"/>
      <c r="N550" s="1"/>
      <c r="S550" s="1"/>
      <c r="X550" s="1"/>
      <c r="AE550" s="1"/>
      <c r="AH550" s="3"/>
    </row>
    <row r="551" spans="5:34" x14ac:dyDescent="0.2">
      <c r="E551" s="1"/>
      <c r="J551" s="1"/>
      <c r="N551" s="1"/>
      <c r="S551" s="1"/>
      <c r="X551" s="1"/>
      <c r="AE551" s="1"/>
      <c r="AH551" s="3"/>
    </row>
    <row r="552" spans="5:34" x14ac:dyDescent="0.2">
      <c r="E552" s="1"/>
      <c r="J552" s="1"/>
      <c r="N552" s="1"/>
      <c r="S552" s="1"/>
      <c r="X552" s="1"/>
      <c r="AE552" s="1"/>
      <c r="AH552" s="3"/>
    </row>
    <row r="553" spans="5:34" x14ac:dyDescent="0.2">
      <c r="E553" s="1"/>
      <c r="J553" s="1"/>
      <c r="N553" s="1"/>
      <c r="S553" s="1"/>
      <c r="X553" s="1"/>
      <c r="AE553" s="1"/>
      <c r="AH553" s="3"/>
    </row>
    <row r="554" spans="5:34" x14ac:dyDescent="0.2">
      <c r="E554" s="1"/>
      <c r="J554" s="1"/>
      <c r="N554" s="1"/>
      <c r="S554" s="1"/>
      <c r="X554" s="1"/>
      <c r="AE554" s="1"/>
      <c r="AH554" s="3"/>
    </row>
    <row r="555" spans="5:34" x14ac:dyDescent="0.2">
      <c r="E555" s="1"/>
      <c r="J555" s="1"/>
      <c r="N555" s="1"/>
      <c r="S555" s="1"/>
      <c r="X555" s="1"/>
      <c r="AE555" s="1"/>
      <c r="AH555" s="3"/>
    </row>
    <row r="556" spans="5:34" x14ac:dyDescent="0.2">
      <c r="E556" s="1"/>
      <c r="J556" s="1"/>
      <c r="N556" s="1"/>
      <c r="S556" s="1"/>
      <c r="X556" s="1"/>
      <c r="AE556" s="1"/>
      <c r="AH556" s="3"/>
    </row>
    <row r="557" spans="5:34" x14ac:dyDescent="0.2">
      <c r="E557" s="1"/>
      <c r="J557" s="1"/>
      <c r="N557" s="1"/>
      <c r="S557" s="1"/>
      <c r="X557" s="1"/>
      <c r="AE557" s="1"/>
      <c r="AH557" s="3"/>
    </row>
    <row r="558" spans="5:34" x14ac:dyDescent="0.2">
      <c r="E558" s="1"/>
      <c r="J558" s="1"/>
      <c r="N558" s="1"/>
      <c r="S558" s="1"/>
      <c r="X558" s="1"/>
      <c r="AE558" s="1"/>
      <c r="AH558" s="3"/>
    </row>
    <row r="559" spans="5:34" x14ac:dyDescent="0.2">
      <c r="E559" s="1"/>
      <c r="J559" s="1"/>
      <c r="N559" s="1"/>
      <c r="S559" s="1"/>
      <c r="X559" s="1"/>
      <c r="AE559" s="1"/>
      <c r="AH559" s="3"/>
    </row>
    <row r="560" spans="5:34" x14ac:dyDescent="0.2">
      <c r="E560" s="1"/>
      <c r="J560" s="1"/>
      <c r="N560" s="1"/>
      <c r="S560" s="1"/>
      <c r="X560" s="1"/>
      <c r="AE560" s="1"/>
      <c r="AH560" s="3"/>
    </row>
    <row r="561" spans="5:34" x14ac:dyDescent="0.2">
      <c r="E561" s="1"/>
      <c r="J561" s="1"/>
      <c r="N561" s="1"/>
      <c r="S561" s="1"/>
      <c r="X561" s="1"/>
      <c r="AE561" s="1"/>
      <c r="AH561" s="3"/>
    </row>
    <row r="562" spans="5:34" x14ac:dyDescent="0.2">
      <c r="E562" s="1"/>
      <c r="J562" s="1"/>
      <c r="N562" s="1"/>
      <c r="S562" s="1"/>
      <c r="X562" s="1"/>
      <c r="AE562" s="1"/>
      <c r="AH562" s="3"/>
    </row>
    <row r="563" spans="5:34" x14ac:dyDescent="0.2">
      <c r="E563" s="1"/>
      <c r="J563" s="1"/>
      <c r="N563" s="1"/>
      <c r="S563" s="1"/>
      <c r="X563" s="1"/>
      <c r="AE563" s="1"/>
      <c r="AH563" s="3"/>
    </row>
    <row r="564" spans="5:34" x14ac:dyDescent="0.2">
      <c r="E564" s="1"/>
      <c r="J564" s="1"/>
      <c r="N564" s="1"/>
      <c r="S564" s="1"/>
      <c r="X564" s="1"/>
      <c r="AE564" s="1"/>
      <c r="AH564" s="3"/>
    </row>
    <row r="565" spans="5:34" x14ac:dyDescent="0.2">
      <c r="E565" s="1"/>
      <c r="J565" s="1"/>
      <c r="N565" s="1"/>
      <c r="S565" s="1"/>
      <c r="X565" s="1"/>
      <c r="AE565" s="1"/>
      <c r="AH565" s="3"/>
    </row>
    <row r="566" spans="5:34" x14ac:dyDescent="0.2">
      <c r="E566" s="1"/>
      <c r="J566" s="1"/>
      <c r="N566" s="1"/>
      <c r="S566" s="1"/>
      <c r="X566" s="1"/>
      <c r="AE566" s="1"/>
      <c r="AH566" s="3"/>
    </row>
    <row r="567" spans="5:34" x14ac:dyDescent="0.2">
      <c r="E567" s="1"/>
      <c r="J567" s="1"/>
      <c r="N567" s="1"/>
      <c r="S567" s="1"/>
      <c r="X567" s="1"/>
      <c r="AE567" s="1"/>
      <c r="AH567" s="3"/>
    </row>
    <row r="568" spans="5:34" x14ac:dyDescent="0.2">
      <c r="E568" s="1"/>
      <c r="J568" s="1"/>
      <c r="N568" s="1"/>
      <c r="S568" s="1"/>
      <c r="X568" s="1"/>
      <c r="AE568" s="1"/>
      <c r="AH568" s="3"/>
    </row>
    <row r="569" spans="5:34" x14ac:dyDescent="0.2">
      <c r="E569" s="1"/>
      <c r="J569" s="1"/>
      <c r="N569" s="1"/>
      <c r="S569" s="1"/>
      <c r="X569" s="1"/>
      <c r="AE569" s="1"/>
      <c r="AH569" s="3"/>
    </row>
    <row r="570" spans="5:34" x14ac:dyDescent="0.2">
      <c r="E570" s="1"/>
      <c r="J570" s="1"/>
      <c r="N570" s="1"/>
      <c r="S570" s="1"/>
      <c r="X570" s="1"/>
      <c r="AE570" s="1"/>
      <c r="AH570" s="3"/>
    </row>
    <row r="571" spans="5:34" x14ac:dyDescent="0.2">
      <c r="E571" s="1"/>
      <c r="J571" s="1"/>
      <c r="N571" s="1"/>
      <c r="S571" s="1"/>
      <c r="X571" s="1"/>
      <c r="AE571" s="1"/>
      <c r="AH571" s="3"/>
    </row>
    <row r="572" spans="5:34" x14ac:dyDescent="0.2">
      <c r="E572" s="1"/>
      <c r="J572" s="1"/>
      <c r="N572" s="1"/>
      <c r="S572" s="1"/>
      <c r="X572" s="1"/>
      <c r="AE572" s="1"/>
      <c r="AH572" s="3"/>
    </row>
    <row r="573" spans="5:34" x14ac:dyDescent="0.2">
      <c r="E573" s="1"/>
      <c r="J573" s="1"/>
      <c r="N573" s="1"/>
      <c r="S573" s="1"/>
      <c r="X573" s="1"/>
      <c r="AE573" s="1"/>
      <c r="AH573" s="3"/>
    </row>
    <row r="574" spans="5:34" x14ac:dyDescent="0.2">
      <c r="E574" s="1"/>
      <c r="J574" s="1"/>
      <c r="N574" s="1"/>
      <c r="S574" s="1"/>
      <c r="X574" s="1"/>
      <c r="AE574" s="1"/>
      <c r="AH574" s="3"/>
    </row>
    <row r="575" spans="5:34" x14ac:dyDescent="0.2">
      <c r="E575" s="1"/>
      <c r="J575" s="1"/>
      <c r="N575" s="1"/>
      <c r="S575" s="1"/>
      <c r="X575" s="1"/>
      <c r="AE575" s="1"/>
      <c r="AH575" s="3"/>
    </row>
    <row r="576" spans="5:34" x14ac:dyDescent="0.2">
      <c r="E576" s="1"/>
      <c r="J576" s="1"/>
      <c r="N576" s="1"/>
      <c r="S576" s="1"/>
      <c r="X576" s="1"/>
      <c r="AE576" s="1"/>
      <c r="AH576" s="3"/>
    </row>
    <row r="577" spans="5:34" x14ac:dyDescent="0.2">
      <c r="E577" s="1"/>
      <c r="J577" s="1"/>
      <c r="N577" s="1"/>
      <c r="S577" s="1"/>
      <c r="X577" s="1"/>
      <c r="AE577" s="1"/>
      <c r="AH577" s="3"/>
    </row>
    <row r="578" spans="5:34" x14ac:dyDescent="0.2">
      <c r="E578" s="1"/>
      <c r="J578" s="1"/>
      <c r="N578" s="1"/>
      <c r="S578" s="1"/>
      <c r="X578" s="1"/>
      <c r="AE578" s="1"/>
      <c r="AH578" s="3"/>
    </row>
    <row r="579" spans="5:34" x14ac:dyDescent="0.2">
      <c r="E579" s="1"/>
      <c r="J579" s="1"/>
      <c r="N579" s="1"/>
      <c r="S579" s="1"/>
      <c r="X579" s="1"/>
      <c r="AE579" s="1"/>
      <c r="AH579" s="3"/>
    </row>
    <row r="580" spans="5:34" x14ac:dyDescent="0.2">
      <c r="E580" s="1"/>
      <c r="J580" s="1"/>
      <c r="N580" s="1"/>
      <c r="S580" s="1"/>
      <c r="X580" s="1"/>
      <c r="AE580" s="1"/>
      <c r="AH580" s="3"/>
    </row>
    <row r="581" spans="5:34" x14ac:dyDescent="0.2">
      <c r="E581" s="1"/>
      <c r="J581" s="1"/>
      <c r="N581" s="1"/>
      <c r="S581" s="1"/>
      <c r="X581" s="1"/>
      <c r="AE581" s="1"/>
      <c r="AH581" s="3"/>
    </row>
    <row r="582" spans="5:34" x14ac:dyDescent="0.2">
      <c r="E582" s="1"/>
      <c r="J582" s="1"/>
      <c r="N582" s="1"/>
      <c r="S582" s="1"/>
      <c r="X582" s="1"/>
      <c r="AE582" s="1"/>
      <c r="AH582" s="3"/>
    </row>
    <row r="583" spans="5:34" x14ac:dyDescent="0.2">
      <c r="E583" s="1"/>
      <c r="J583" s="1"/>
      <c r="N583" s="1"/>
      <c r="S583" s="1"/>
      <c r="X583" s="1"/>
      <c r="AE583" s="1"/>
      <c r="AH583" s="3"/>
    </row>
    <row r="584" spans="5:34" x14ac:dyDescent="0.2">
      <c r="E584" s="1"/>
      <c r="J584" s="1"/>
      <c r="N584" s="1"/>
      <c r="S584" s="1"/>
      <c r="X584" s="1"/>
      <c r="AE584" s="1"/>
      <c r="AH584" s="3"/>
    </row>
    <row r="585" spans="5:34" x14ac:dyDescent="0.2">
      <c r="E585" s="1"/>
      <c r="J585" s="1"/>
      <c r="N585" s="1"/>
      <c r="S585" s="1"/>
      <c r="X585" s="1"/>
      <c r="AE585" s="1"/>
      <c r="AH585" s="3"/>
    </row>
    <row r="586" spans="5:34" x14ac:dyDescent="0.2">
      <c r="E586" s="1"/>
      <c r="J586" s="1"/>
      <c r="N586" s="1"/>
      <c r="S586" s="1"/>
      <c r="X586" s="1"/>
      <c r="AE586" s="1"/>
      <c r="AH586" s="3"/>
    </row>
    <row r="587" spans="5:34" x14ac:dyDescent="0.2">
      <c r="E587" s="1"/>
      <c r="J587" s="1"/>
      <c r="N587" s="1"/>
      <c r="S587" s="1"/>
      <c r="X587" s="1"/>
      <c r="AE587" s="1"/>
      <c r="AH587" s="3"/>
    </row>
    <row r="588" spans="5:34" x14ac:dyDescent="0.2">
      <c r="E588" s="1"/>
      <c r="J588" s="1"/>
      <c r="N588" s="1"/>
      <c r="S588" s="1"/>
      <c r="X588" s="1"/>
      <c r="AE588" s="1"/>
      <c r="AH588" s="3"/>
    </row>
    <row r="589" spans="5:34" x14ac:dyDescent="0.2">
      <c r="E589" s="1"/>
      <c r="J589" s="1"/>
      <c r="N589" s="1"/>
      <c r="S589" s="1"/>
      <c r="X589" s="1"/>
      <c r="AE589" s="1"/>
      <c r="AH589" s="3"/>
    </row>
    <row r="590" spans="5:34" x14ac:dyDescent="0.2">
      <c r="E590" s="1"/>
      <c r="J590" s="1"/>
      <c r="N590" s="1"/>
      <c r="S590" s="1"/>
      <c r="X590" s="1"/>
      <c r="AE590" s="1"/>
      <c r="AH590" s="3"/>
    </row>
    <row r="591" spans="5:34" x14ac:dyDescent="0.2">
      <c r="E591" s="1"/>
      <c r="J591" s="1"/>
      <c r="N591" s="1"/>
      <c r="S591" s="1"/>
      <c r="X591" s="1"/>
      <c r="AE591" s="1"/>
      <c r="AH591" s="3"/>
    </row>
    <row r="592" spans="5:34" x14ac:dyDescent="0.2">
      <c r="E592" s="1"/>
      <c r="J592" s="1"/>
      <c r="N592" s="1"/>
      <c r="S592" s="1"/>
      <c r="X592" s="1"/>
      <c r="AE592" s="1"/>
      <c r="AH592" s="3"/>
    </row>
    <row r="593" spans="5:34" x14ac:dyDescent="0.2">
      <c r="E593" s="1"/>
      <c r="J593" s="1"/>
      <c r="N593" s="1"/>
      <c r="S593" s="1"/>
      <c r="X593" s="1"/>
      <c r="AE593" s="1"/>
      <c r="AH593" s="3"/>
    </row>
    <row r="594" spans="5:34" x14ac:dyDescent="0.2">
      <c r="E594" s="1"/>
      <c r="J594" s="1"/>
      <c r="N594" s="1"/>
      <c r="S594" s="1"/>
      <c r="X594" s="1"/>
      <c r="AE594" s="1"/>
      <c r="AH594" s="3"/>
    </row>
    <row r="595" spans="5:34" x14ac:dyDescent="0.2">
      <c r="E595" s="1"/>
      <c r="J595" s="1"/>
      <c r="N595" s="1"/>
      <c r="S595" s="1"/>
      <c r="X595" s="1"/>
      <c r="AE595" s="1"/>
      <c r="AH595" s="3"/>
    </row>
    <row r="596" spans="5:34" x14ac:dyDescent="0.2">
      <c r="E596" s="1"/>
      <c r="J596" s="1"/>
      <c r="N596" s="1"/>
      <c r="S596" s="1"/>
      <c r="X596" s="1"/>
      <c r="AE596" s="1"/>
      <c r="AH596" s="3"/>
    </row>
    <row r="597" spans="5:34" x14ac:dyDescent="0.2">
      <c r="E597" s="1"/>
      <c r="J597" s="1"/>
      <c r="N597" s="1"/>
      <c r="S597" s="1"/>
      <c r="X597" s="1"/>
      <c r="AE597" s="1"/>
      <c r="AH597" s="3"/>
    </row>
    <row r="598" spans="5:34" x14ac:dyDescent="0.2">
      <c r="E598" s="1"/>
      <c r="J598" s="1"/>
      <c r="N598" s="1"/>
      <c r="S598" s="1"/>
      <c r="X598" s="1"/>
      <c r="AE598" s="1"/>
      <c r="AH598" s="3"/>
    </row>
    <row r="599" spans="5:34" x14ac:dyDescent="0.2">
      <c r="E599" s="1"/>
      <c r="J599" s="1"/>
      <c r="N599" s="1"/>
      <c r="S599" s="1"/>
      <c r="X599" s="1"/>
      <c r="AE599" s="1"/>
      <c r="AH599" s="3"/>
    </row>
    <row r="600" spans="5:34" x14ac:dyDescent="0.2">
      <c r="E600" s="1"/>
      <c r="J600" s="1"/>
      <c r="N600" s="1"/>
      <c r="S600" s="1"/>
      <c r="X600" s="1"/>
      <c r="AE600" s="1"/>
      <c r="AH600" s="3"/>
    </row>
    <row r="601" spans="5:34" x14ac:dyDescent="0.2">
      <c r="E601" s="1"/>
      <c r="J601" s="1"/>
      <c r="N601" s="1"/>
      <c r="S601" s="1"/>
      <c r="X601" s="1"/>
      <c r="AE601" s="1"/>
      <c r="AH601" s="3"/>
    </row>
    <row r="602" spans="5:34" x14ac:dyDescent="0.2">
      <c r="E602" s="1"/>
      <c r="J602" s="1"/>
      <c r="N602" s="1"/>
      <c r="S602" s="1"/>
      <c r="X602" s="1"/>
      <c r="AE602" s="1"/>
      <c r="AH602" s="3"/>
    </row>
    <row r="603" spans="5:34" x14ac:dyDescent="0.2">
      <c r="E603" s="1"/>
      <c r="J603" s="1"/>
      <c r="N603" s="1"/>
      <c r="S603" s="1"/>
      <c r="X603" s="1"/>
      <c r="AE603" s="1"/>
      <c r="AH603" s="3"/>
    </row>
    <row r="604" spans="5:34" x14ac:dyDescent="0.2">
      <c r="E604" s="1"/>
      <c r="J604" s="1"/>
      <c r="N604" s="1"/>
      <c r="S604" s="1"/>
      <c r="X604" s="1"/>
      <c r="AE604" s="1"/>
      <c r="AH604" s="3"/>
    </row>
    <row r="605" spans="5:34" x14ac:dyDescent="0.2">
      <c r="E605" s="1"/>
      <c r="J605" s="1"/>
      <c r="N605" s="1"/>
      <c r="S605" s="1"/>
      <c r="X605" s="1"/>
      <c r="AE605" s="1"/>
      <c r="AH605" s="3"/>
    </row>
    <row r="606" spans="5:34" x14ac:dyDescent="0.2">
      <c r="E606" s="1"/>
      <c r="J606" s="1"/>
      <c r="N606" s="1"/>
      <c r="S606" s="1"/>
      <c r="X606" s="1"/>
      <c r="AE606" s="1"/>
      <c r="AH606" s="3"/>
    </row>
    <row r="607" spans="5:34" x14ac:dyDescent="0.2">
      <c r="E607" s="1"/>
      <c r="J607" s="1"/>
      <c r="N607" s="1"/>
      <c r="S607" s="1"/>
      <c r="X607" s="1"/>
      <c r="AE607" s="1"/>
      <c r="AH607" s="3"/>
    </row>
    <row r="608" spans="5:34" x14ac:dyDescent="0.2">
      <c r="E608" s="1"/>
      <c r="J608" s="1"/>
      <c r="N608" s="1"/>
      <c r="S608" s="1"/>
      <c r="X608" s="1"/>
      <c r="AE608" s="1"/>
      <c r="AH608" s="3"/>
    </row>
    <row r="609" spans="5:34" x14ac:dyDescent="0.2">
      <c r="E609" s="1"/>
      <c r="J609" s="1"/>
      <c r="N609" s="1"/>
      <c r="S609" s="1"/>
      <c r="X609" s="1"/>
      <c r="AE609" s="1"/>
      <c r="AH609" s="3"/>
    </row>
    <row r="610" spans="5:34" x14ac:dyDescent="0.2">
      <c r="E610" s="1"/>
      <c r="J610" s="1"/>
      <c r="N610" s="1"/>
      <c r="S610" s="1"/>
      <c r="X610" s="1"/>
      <c r="AE610" s="1"/>
      <c r="AH610" s="3"/>
    </row>
    <row r="611" spans="5:34" x14ac:dyDescent="0.2">
      <c r="E611" s="1"/>
      <c r="J611" s="1"/>
      <c r="N611" s="1"/>
      <c r="S611" s="1"/>
      <c r="X611" s="1"/>
      <c r="AE611" s="1"/>
      <c r="AH611" s="3"/>
    </row>
    <row r="612" spans="5:34" x14ac:dyDescent="0.2">
      <c r="E612" s="1"/>
      <c r="J612" s="1"/>
      <c r="N612" s="1"/>
      <c r="S612" s="1"/>
      <c r="X612" s="1"/>
      <c r="AE612" s="1"/>
      <c r="AH612" s="3"/>
    </row>
    <row r="613" spans="5:34" x14ac:dyDescent="0.2">
      <c r="E613" s="1"/>
      <c r="J613" s="1"/>
      <c r="N613" s="1"/>
      <c r="S613" s="1"/>
      <c r="X613" s="1"/>
      <c r="AE613" s="1"/>
      <c r="AH613" s="3"/>
    </row>
    <row r="614" spans="5:34" x14ac:dyDescent="0.2">
      <c r="E614" s="1"/>
      <c r="J614" s="1"/>
      <c r="N614" s="1"/>
      <c r="S614" s="1"/>
      <c r="X614" s="1"/>
      <c r="AE614" s="1"/>
      <c r="AH614" s="3"/>
    </row>
    <row r="615" spans="5:34" x14ac:dyDescent="0.2">
      <c r="E615" s="1"/>
      <c r="J615" s="1"/>
      <c r="N615" s="1"/>
      <c r="S615" s="1"/>
      <c r="X615" s="1"/>
      <c r="AE615" s="1"/>
      <c r="AH615" s="3"/>
    </row>
    <row r="616" spans="5:34" x14ac:dyDescent="0.2">
      <c r="E616" s="1"/>
      <c r="J616" s="1"/>
      <c r="N616" s="1"/>
      <c r="S616" s="1"/>
      <c r="X616" s="1"/>
      <c r="AE616" s="1"/>
      <c r="AH616" s="3"/>
    </row>
    <row r="617" spans="5:34" x14ac:dyDescent="0.2">
      <c r="E617" s="1"/>
      <c r="J617" s="1"/>
      <c r="N617" s="1"/>
      <c r="S617" s="1"/>
      <c r="X617" s="1"/>
      <c r="AE617" s="1"/>
      <c r="AH617" s="3"/>
    </row>
    <row r="618" spans="5:34" x14ac:dyDescent="0.2">
      <c r="E618" s="1"/>
      <c r="J618" s="1"/>
      <c r="N618" s="1"/>
      <c r="S618" s="1"/>
      <c r="X618" s="1"/>
      <c r="AE618" s="1"/>
      <c r="AH618" s="3"/>
    </row>
    <row r="619" spans="5:34" x14ac:dyDescent="0.2">
      <c r="E619" s="1"/>
      <c r="J619" s="1"/>
      <c r="N619" s="1"/>
      <c r="S619" s="1"/>
      <c r="X619" s="1"/>
      <c r="AE619" s="1"/>
      <c r="AH619" s="3"/>
    </row>
    <row r="620" spans="5:34" x14ac:dyDescent="0.2">
      <c r="E620" s="1"/>
      <c r="J620" s="1"/>
      <c r="N620" s="1"/>
      <c r="S620" s="1"/>
      <c r="X620" s="1"/>
      <c r="AE620" s="1"/>
      <c r="AH620" s="3"/>
    </row>
    <row r="621" spans="5:34" x14ac:dyDescent="0.2">
      <c r="E621" s="1"/>
      <c r="J621" s="1"/>
      <c r="N621" s="1"/>
      <c r="S621" s="1"/>
      <c r="X621" s="1"/>
      <c r="AE621" s="1"/>
      <c r="AH621" s="3"/>
    </row>
    <row r="622" spans="5:34" x14ac:dyDescent="0.2">
      <c r="E622" s="1"/>
      <c r="J622" s="1"/>
      <c r="N622" s="1"/>
      <c r="S622" s="1"/>
      <c r="X622" s="1"/>
      <c r="AE622" s="1"/>
      <c r="AH622" s="3"/>
    </row>
    <row r="623" spans="5:34" x14ac:dyDescent="0.2">
      <c r="E623" s="1"/>
      <c r="J623" s="1"/>
      <c r="N623" s="1"/>
      <c r="S623" s="1"/>
      <c r="X623" s="1"/>
      <c r="AE623" s="1"/>
      <c r="AH623" s="3"/>
    </row>
    <row r="624" spans="5:34" x14ac:dyDescent="0.2">
      <c r="E624" s="1"/>
      <c r="J624" s="1"/>
      <c r="N624" s="1"/>
      <c r="S624" s="1"/>
      <c r="X624" s="1"/>
      <c r="AE624" s="1"/>
      <c r="AH624" s="3"/>
    </row>
    <row r="625" spans="5:34" x14ac:dyDescent="0.2">
      <c r="E625" s="1"/>
      <c r="J625" s="1"/>
      <c r="N625" s="1"/>
      <c r="S625" s="1"/>
      <c r="X625" s="1"/>
      <c r="AE625" s="1"/>
      <c r="AH625" s="3"/>
    </row>
    <row r="626" spans="5:34" x14ac:dyDescent="0.2">
      <c r="E626" s="1"/>
      <c r="J626" s="1"/>
      <c r="N626" s="1"/>
      <c r="S626" s="1"/>
      <c r="X626" s="1"/>
      <c r="AE626" s="1"/>
      <c r="AH626" s="3"/>
    </row>
    <row r="627" spans="5:34" x14ac:dyDescent="0.2">
      <c r="E627" s="1"/>
      <c r="J627" s="1"/>
      <c r="N627" s="1"/>
      <c r="S627" s="1"/>
      <c r="X627" s="1"/>
      <c r="AE627" s="1"/>
      <c r="AH627" s="3"/>
    </row>
    <row r="628" spans="5:34" x14ac:dyDescent="0.2">
      <c r="E628" s="1"/>
      <c r="J628" s="1"/>
      <c r="N628" s="1"/>
      <c r="S628" s="1"/>
      <c r="X628" s="1"/>
      <c r="AE628" s="1"/>
      <c r="AH628" s="3"/>
    </row>
    <row r="629" spans="5:34" x14ac:dyDescent="0.2">
      <c r="E629" s="1"/>
      <c r="J629" s="1"/>
      <c r="N629" s="1"/>
      <c r="S629" s="1"/>
      <c r="X629" s="1"/>
      <c r="AE629" s="1"/>
      <c r="AH629" s="3"/>
    </row>
    <row r="630" spans="5:34" x14ac:dyDescent="0.2">
      <c r="E630" s="1"/>
      <c r="J630" s="1"/>
      <c r="N630" s="1"/>
      <c r="S630" s="1"/>
      <c r="X630" s="1"/>
      <c r="AE630" s="1"/>
      <c r="AH630" s="3"/>
    </row>
    <row r="631" spans="5:34" x14ac:dyDescent="0.2">
      <c r="E631" s="1"/>
      <c r="J631" s="1"/>
      <c r="N631" s="1"/>
      <c r="S631" s="1"/>
      <c r="X631" s="1"/>
      <c r="AE631" s="1"/>
      <c r="AH631" s="3"/>
    </row>
    <row r="632" spans="5:34" x14ac:dyDescent="0.2">
      <c r="E632" s="1"/>
      <c r="J632" s="1"/>
      <c r="N632" s="1"/>
      <c r="S632" s="1"/>
      <c r="X632" s="1"/>
      <c r="AE632" s="1"/>
      <c r="AH632" s="3"/>
    </row>
    <row r="633" spans="5:34" x14ac:dyDescent="0.2">
      <c r="E633" s="1"/>
      <c r="J633" s="1"/>
      <c r="N633" s="1"/>
      <c r="S633" s="1"/>
      <c r="X633" s="1"/>
      <c r="AE633" s="1"/>
      <c r="AH633" s="3"/>
    </row>
    <row r="634" spans="5:34" x14ac:dyDescent="0.2">
      <c r="E634" s="1"/>
      <c r="J634" s="1"/>
      <c r="N634" s="1"/>
      <c r="S634" s="1"/>
      <c r="X634" s="1"/>
      <c r="AE634" s="1"/>
      <c r="AH634" s="3"/>
    </row>
    <row r="635" spans="5:34" x14ac:dyDescent="0.2">
      <c r="E635" s="1"/>
      <c r="J635" s="1"/>
      <c r="N635" s="1"/>
      <c r="S635" s="1"/>
      <c r="X635" s="1"/>
      <c r="AE635" s="1"/>
      <c r="AH635" s="3"/>
    </row>
    <row r="636" spans="5:34" x14ac:dyDescent="0.2">
      <c r="E636" s="1"/>
      <c r="J636" s="1"/>
      <c r="N636" s="1"/>
      <c r="S636" s="1"/>
      <c r="X636" s="1"/>
      <c r="AE636" s="1"/>
      <c r="AH636" s="3"/>
    </row>
    <row r="637" spans="5:34" x14ac:dyDescent="0.2">
      <c r="E637" s="1"/>
      <c r="J637" s="1"/>
      <c r="N637" s="1"/>
      <c r="S637" s="1"/>
      <c r="X637" s="1"/>
      <c r="AE637" s="1"/>
      <c r="AH637" s="3"/>
    </row>
    <row r="638" spans="5:34" x14ac:dyDescent="0.2">
      <c r="E638" s="1"/>
      <c r="J638" s="1"/>
      <c r="N638" s="1"/>
      <c r="S638" s="1"/>
      <c r="X638" s="1"/>
      <c r="AE638" s="1"/>
      <c r="AH638" s="3"/>
    </row>
    <row r="639" spans="5:34" x14ac:dyDescent="0.2">
      <c r="E639" s="1"/>
      <c r="J639" s="1"/>
      <c r="N639" s="1"/>
      <c r="S639" s="1"/>
      <c r="X639" s="1"/>
      <c r="AE639" s="1"/>
      <c r="AH639" s="3"/>
    </row>
    <row r="640" spans="5:34" x14ac:dyDescent="0.2">
      <c r="E640" s="1"/>
      <c r="J640" s="1"/>
      <c r="N640" s="1"/>
      <c r="S640" s="1"/>
      <c r="X640" s="1"/>
      <c r="AE640" s="1"/>
      <c r="AH640" s="3"/>
    </row>
    <row r="641" spans="5:34" x14ac:dyDescent="0.2">
      <c r="E641" s="1"/>
      <c r="J641" s="1"/>
      <c r="N641" s="1"/>
      <c r="S641" s="1"/>
      <c r="X641" s="1"/>
      <c r="AE641" s="1"/>
      <c r="AH641" s="3"/>
    </row>
    <row r="642" spans="5:34" x14ac:dyDescent="0.2">
      <c r="E642" s="1"/>
      <c r="J642" s="1"/>
      <c r="N642" s="1"/>
      <c r="S642" s="1"/>
      <c r="X642" s="1"/>
      <c r="AE642" s="1"/>
      <c r="AH642" s="3"/>
    </row>
    <row r="643" spans="5:34" x14ac:dyDescent="0.2">
      <c r="E643" s="1"/>
      <c r="J643" s="1"/>
      <c r="N643" s="1"/>
      <c r="S643" s="1"/>
      <c r="X643" s="1"/>
      <c r="AE643" s="1"/>
      <c r="AH643" s="3"/>
    </row>
    <row r="644" spans="5:34" x14ac:dyDescent="0.2">
      <c r="E644" s="1"/>
      <c r="J644" s="1"/>
      <c r="N644" s="1"/>
      <c r="S644" s="1"/>
      <c r="X644" s="1"/>
      <c r="AE644" s="1"/>
      <c r="AH644" s="3"/>
    </row>
    <row r="645" spans="5:34" x14ac:dyDescent="0.2">
      <c r="E645" s="1"/>
      <c r="J645" s="1"/>
      <c r="N645" s="1"/>
      <c r="S645" s="1"/>
      <c r="X645" s="1"/>
      <c r="AE645" s="1"/>
      <c r="AH645" s="3"/>
    </row>
    <row r="646" spans="5:34" x14ac:dyDescent="0.2">
      <c r="E646" s="1"/>
      <c r="J646" s="1"/>
      <c r="N646" s="1"/>
      <c r="S646" s="1"/>
      <c r="X646" s="1"/>
      <c r="AE646" s="1"/>
      <c r="AH646" s="3"/>
    </row>
    <row r="647" spans="5:34" x14ac:dyDescent="0.2">
      <c r="E647" s="1"/>
      <c r="J647" s="1"/>
      <c r="N647" s="1"/>
      <c r="S647" s="1"/>
      <c r="X647" s="1"/>
      <c r="AE647" s="1"/>
      <c r="AH647" s="3"/>
    </row>
    <row r="648" spans="5:34" x14ac:dyDescent="0.2">
      <c r="E648" s="1"/>
      <c r="J648" s="1"/>
      <c r="N648" s="1"/>
      <c r="S648" s="1"/>
      <c r="X648" s="1"/>
      <c r="AE648" s="1"/>
      <c r="AH648" s="3"/>
    </row>
    <row r="649" spans="5:34" x14ac:dyDescent="0.2">
      <c r="E649" s="1"/>
      <c r="J649" s="1"/>
      <c r="N649" s="1"/>
      <c r="S649" s="1"/>
      <c r="X649" s="1"/>
      <c r="AE649" s="1"/>
      <c r="AH649" s="3"/>
    </row>
    <row r="650" spans="5:34" x14ac:dyDescent="0.2">
      <c r="E650" s="1"/>
      <c r="J650" s="1"/>
      <c r="N650" s="1"/>
      <c r="S650" s="1"/>
      <c r="X650" s="1"/>
      <c r="AE650" s="1"/>
      <c r="AH650" s="3"/>
    </row>
    <row r="651" spans="5:34" x14ac:dyDescent="0.2">
      <c r="E651" s="1"/>
      <c r="J651" s="1"/>
      <c r="N651" s="1"/>
      <c r="S651" s="1"/>
      <c r="X651" s="1"/>
      <c r="AE651" s="1"/>
      <c r="AH651" s="3"/>
    </row>
    <row r="652" spans="5:34" x14ac:dyDescent="0.2">
      <c r="E652" s="1"/>
      <c r="J652" s="1"/>
      <c r="N652" s="1"/>
      <c r="S652" s="1"/>
      <c r="X652" s="1"/>
      <c r="AE652" s="1"/>
      <c r="AH652" s="3"/>
    </row>
    <row r="653" spans="5:34" x14ac:dyDescent="0.2">
      <c r="E653" s="1"/>
      <c r="J653" s="1"/>
      <c r="N653" s="1"/>
      <c r="S653" s="1"/>
      <c r="X653" s="1"/>
      <c r="AE653" s="1"/>
      <c r="AH653" s="3"/>
    </row>
    <row r="654" spans="5:34" x14ac:dyDescent="0.2">
      <c r="E654" s="1"/>
      <c r="J654" s="1"/>
      <c r="N654" s="1"/>
      <c r="S654" s="1"/>
      <c r="X654" s="1"/>
      <c r="AE654" s="1"/>
      <c r="AH654" s="3"/>
    </row>
    <row r="655" spans="5:34" x14ac:dyDescent="0.2">
      <c r="E655" s="1"/>
      <c r="J655" s="1"/>
      <c r="N655" s="1"/>
      <c r="S655" s="1"/>
      <c r="X655" s="1"/>
      <c r="AE655" s="1"/>
      <c r="AH655" s="3"/>
    </row>
    <row r="656" spans="5:34" x14ac:dyDescent="0.2">
      <c r="E656" s="1"/>
      <c r="J656" s="1"/>
      <c r="N656" s="1"/>
      <c r="S656" s="1"/>
      <c r="X656" s="1"/>
      <c r="AE656" s="1"/>
      <c r="AH656" s="3"/>
    </row>
    <row r="657" spans="5:34" x14ac:dyDescent="0.2">
      <c r="E657" s="1"/>
      <c r="J657" s="1"/>
      <c r="N657" s="1"/>
      <c r="S657" s="1"/>
      <c r="X657" s="1"/>
      <c r="AE657" s="1"/>
      <c r="AH657" s="3"/>
    </row>
    <row r="658" spans="5:34" x14ac:dyDescent="0.2">
      <c r="E658" s="1"/>
      <c r="J658" s="1"/>
      <c r="N658" s="1"/>
      <c r="S658" s="1"/>
      <c r="X658" s="1"/>
      <c r="AE658" s="1"/>
      <c r="AH658" s="3"/>
    </row>
    <row r="659" spans="5:34" x14ac:dyDescent="0.2">
      <c r="E659" s="1"/>
      <c r="J659" s="1"/>
      <c r="N659" s="1"/>
      <c r="S659" s="1"/>
      <c r="X659" s="1"/>
      <c r="AE659" s="1"/>
      <c r="AH659" s="3"/>
    </row>
    <row r="660" spans="5:34" x14ac:dyDescent="0.2">
      <c r="E660" s="1"/>
      <c r="J660" s="1"/>
      <c r="N660" s="1"/>
      <c r="S660" s="1"/>
      <c r="X660" s="1"/>
      <c r="AE660" s="1"/>
      <c r="AH660" s="3"/>
    </row>
    <row r="661" spans="5:34" x14ac:dyDescent="0.2">
      <c r="E661" s="1"/>
      <c r="J661" s="1"/>
      <c r="N661" s="1"/>
      <c r="S661" s="1"/>
      <c r="X661" s="1"/>
      <c r="AE661" s="1"/>
      <c r="AH661" s="3"/>
    </row>
    <row r="662" spans="5:34" x14ac:dyDescent="0.2">
      <c r="E662" s="1"/>
      <c r="J662" s="1"/>
      <c r="N662" s="1"/>
      <c r="S662" s="1"/>
      <c r="X662" s="1"/>
      <c r="AE662" s="1"/>
      <c r="AH662" s="3"/>
    </row>
    <row r="663" spans="5:34" x14ac:dyDescent="0.2">
      <c r="E663" s="1"/>
      <c r="J663" s="1"/>
      <c r="N663" s="1"/>
      <c r="S663" s="1"/>
      <c r="X663" s="1"/>
      <c r="AE663" s="1"/>
      <c r="AH663" s="3"/>
    </row>
    <row r="664" spans="5:34" x14ac:dyDescent="0.2">
      <c r="E664" s="1"/>
      <c r="J664" s="1"/>
      <c r="N664" s="1"/>
      <c r="S664" s="1"/>
      <c r="X664" s="1"/>
      <c r="AE664" s="1"/>
      <c r="AH664" s="3"/>
    </row>
    <row r="665" spans="5:34" x14ac:dyDescent="0.2">
      <c r="E665" s="1"/>
      <c r="J665" s="1"/>
      <c r="N665" s="1"/>
      <c r="S665" s="1"/>
      <c r="X665" s="1"/>
      <c r="AE665" s="1"/>
      <c r="AH665" s="3"/>
    </row>
    <row r="666" spans="5:34" x14ac:dyDescent="0.2">
      <c r="E666" s="1"/>
      <c r="J666" s="1"/>
      <c r="N666" s="1"/>
      <c r="S666" s="1"/>
      <c r="X666" s="1"/>
      <c r="AE666" s="1"/>
      <c r="AH666" s="3"/>
    </row>
    <row r="667" spans="5:34" x14ac:dyDescent="0.2">
      <c r="E667" s="1"/>
      <c r="J667" s="1"/>
      <c r="N667" s="1"/>
      <c r="S667" s="1"/>
      <c r="X667" s="1"/>
      <c r="AE667" s="1"/>
      <c r="AH667" s="3"/>
    </row>
    <row r="668" spans="5:34" x14ac:dyDescent="0.2">
      <c r="E668" s="1"/>
      <c r="J668" s="1"/>
      <c r="N668" s="1"/>
      <c r="S668" s="1"/>
      <c r="X668" s="1"/>
      <c r="AE668" s="1"/>
      <c r="AH668" s="3"/>
    </row>
    <row r="669" spans="5:34" x14ac:dyDescent="0.2">
      <c r="E669" s="1"/>
      <c r="J669" s="1"/>
      <c r="N669" s="1"/>
      <c r="S669" s="1"/>
      <c r="X669" s="1"/>
      <c r="AE669" s="1"/>
      <c r="AH669" s="3"/>
    </row>
    <row r="670" spans="5:34" x14ac:dyDescent="0.2">
      <c r="E670" s="1"/>
      <c r="J670" s="1"/>
      <c r="N670" s="1"/>
      <c r="S670" s="1"/>
      <c r="X670" s="1"/>
      <c r="AE670" s="1"/>
      <c r="AH670" s="3"/>
    </row>
    <row r="671" spans="5:34" x14ac:dyDescent="0.2">
      <c r="E671" s="1"/>
      <c r="J671" s="1"/>
      <c r="N671" s="1"/>
      <c r="S671" s="1"/>
      <c r="X671" s="1"/>
      <c r="AE671" s="1"/>
      <c r="AH671" s="3"/>
    </row>
    <row r="672" spans="5:34" x14ac:dyDescent="0.2">
      <c r="E672" s="1"/>
      <c r="J672" s="1"/>
      <c r="N672" s="1"/>
      <c r="S672" s="1"/>
      <c r="X672" s="1"/>
      <c r="AE672" s="1"/>
      <c r="AH672" s="3"/>
    </row>
    <row r="673" spans="5:34" x14ac:dyDescent="0.2">
      <c r="E673" s="1"/>
      <c r="J673" s="1"/>
      <c r="N673" s="1"/>
      <c r="S673" s="1"/>
      <c r="X673" s="1"/>
      <c r="AE673" s="1"/>
      <c r="AH673" s="3"/>
    </row>
    <row r="674" spans="5:34" x14ac:dyDescent="0.2">
      <c r="E674" s="1"/>
      <c r="J674" s="1"/>
      <c r="N674" s="1"/>
      <c r="S674" s="1"/>
      <c r="X674" s="1"/>
      <c r="AE674" s="1"/>
      <c r="AH674" s="3"/>
    </row>
    <row r="675" spans="5:34" x14ac:dyDescent="0.2">
      <c r="E675" s="1"/>
      <c r="J675" s="1"/>
      <c r="N675" s="1"/>
      <c r="S675" s="1"/>
      <c r="X675" s="1"/>
      <c r="AE675" s="1"/>
      <c r="AH675" s="3"/>
    </row>
    <row r="676" spans="5:34" x14ac:dyDescent="0.2">
      <c r="E676" s="1"/>
      <c r="J676" s="1"/>
      <c r="N676" s="1"/>
      <c r="S676" s="1"/>
      <c r="X676" s="1"/>
      <c r="AE676" s="1"/>
      <c r="AH676" s="3"/>
    </row>
    <row r="677" spans="5:34" x14ac:dyDescent="0.2">
      <c r="E677" s="1"/>
      <c r="J677" s="1"/>
      <c r="N677" s="1"/>
      <c r="S677" s="1"/>
      <c r="X677" s="1"/>
      <c r="AE677" s="1"/>
      <c r="AH677" s="3"/>
    </row>
    <row r="678" spans="5:34" x14ac:dyDescent="0.2">
      <c r="E678" s="1"/>
      <c r="J678" s="1"/>
      <c r="N678" s="1"/>
      <c r="S678" s="1"/>
      <c r="X678" s="1"/>
      <c r="AE678" s="1"/>
      <c r="AH678" s="3"/>
    </row>
    <row r="679" spans="5:34" x14ac:dyDescent="0.2">
      <c r="E679" s="1"/>
      <c r="J679" s="1"/>
      <c r="N679" s="1"/>
      <c r="S679" s="1"/>
      <c r="X679" s="1"/>
      <c r="AE679" s="1"/>
      <c r="AH679" s="3"/>
    </row>
    <row r="680" spans="5:34" x14ac:dyDescent="0.2">
      <c r="E680" s="1"/>
      <c r="J680" s="1"/>
      <c r="N680" s="1"/>
      <c r="S680" s="1"/>
      <c r="X680" s="1"/>
      <c r="AE680" s="1"/>
      <c r="AH680" s="3"/>
    </row>
    <row r="681" spans="5:34" x14ac:dyDescent="0.2">
      <c r="E681" s="1"/>
      <c r="J681" s="1"/>
      <c r="N681" s="1"/>
      <c r="S681" s="1"/>
      <c r="X681" s="1"/>
      <c r="AE681" s="1"/>
      <c r="AH681" s="3"/>
    </row>
    <row r="682" spans="5:34" x14ac:dyDescent="0.2">
      <c r="E682" s="1"/>
      <c r="J682" s="1"/>
      <c r="N682" s="1"/>
      <c r="S682" s="1"/>
      <c r="X682" s="1"/>
      <c r="AE682" s="1"/>
      <c r="AH682" s="3"/>
    </row>
    <row r="683" spans="5:34" x14ac:dyDescent="0.2">
      <c r="E683" s="1"/>
      <c r="J683" s="1"/>
      <c r="N683" s="1"/>
      <c r="S683" s="1"/>
      <c r="X683" s="1"/>
      <c r="AE683" s="1"/>
      <c r="AH683" s="3"/>
    </row>
    <row r="684" spans="5:34" x14ac:dyDescent="0.2">
      <c r="E684" s="1"/>
      <c r="J684" s="1"/>
      <c r="N684" s="1"/>
      <c r="S684" s="1"/>
      <c r="X684" s="1"/>
      <c r="AE684" s="1"/>
      <c r="AH684" s="3"/>
    </row>
    <row r="685" spans="5:34" x14ac:dyDescent="0.2">
      <c r="E685" s="1"/>
      <c r="J685" s="1"/>
      <c r="N685" s="1"/>
      <c r="S685" s="1"/>
      <c r="X685" s="1"/>
      <c r="AE685" s="1"/>
      <c r="AH685" s="3"/>
    </row>
    <row r="686" spans="5:34" x14ac:dyDescent="0.2">
      <c r="E686" s="1"/>
      <c r="J686" s="1"/>
      <c r="N686" s="1"/>
      <c r="S686" s="1"/>
      <c r="X686" s="1"/>
      <c r="AE686" s="1"/>
      <c r="AH686" s="3"/>
    </row>
    <row r="687" spans="5:34" x14ac:dyDescent="0.2">
      <c r="E687" s="1"/>
      <c r="J687" s="1"/>
      <c r="N687" s="1"/>
      <c r="S687" s="1"/>
      <c r="X687" s="1"/>
      <c r="AE687" s="1"/>
      <c r="AH687" s="3"/>
    </row>
    <row r="688" spans="5:34" x14ac:dyDescent="0.2">
      <c r="E688" s="1"/>
      <c r="J688" s="1"/>
      <c r="N688" s="1"/>
      <c r="S688" s="1"/>
      <c r="X688" s="1"/>
      <c r="AE688" s="1"/>
      <c r="AH688" s="3"/>
    </row>
    <row r="689" spans="5:34" x14ac:dyDescent="0.2">
      <c r="E689" s="1"/>
      <c r="J689" s="1"/>
      <c r="N689" s="1"/>
      <c r="S689" s="1"/>
      <c r="X689" s="1"/>
      <c r="AE689" s="1"/>
      <c r="AH689" s="3"/>
    </row>
    <row r="690" spans="5:34" x14ac:dyDescent="0.2">
      <c r="E690" s="1"/>
      <c r="J690" s="1"/>
      <c r="N690" s="1"/>
      <c r="S690" s="1"/>
      <c r="X690" s="1"/>
      <c r="AE690" s="1"/>
      <c r="AH690" s="3"/>
    </row>
    <row r="691" spans="5:34" x14ac:dyDescent="0.2">
      <c r="E691" s="1"/>
      <c r="J691" s="1"/>
      <c r="N691" s="1"/>
      <c r="S691" s="1"/>
      <c r="X691" s="1"/>
      <c r="AE691" s="1"/>
      <c r="AH691" s="3"/>
    </row>
    <row r="692" spans="5:34" x14ac:dyDescent="0.2">
      <c r="E692" s="1"/>
      <c r="J692" s="1"/>
      <c r="N692" s="1"/>
      <c r="S692" s="1"/>
      <c r="X692" s="1"/>
      <c r="AE692" s="1"/>
      <c r="AH692" s="3"/>
    </row>
    <row r="693" spans="5:34" x14ac:dyDescent="0.2">
      <c r="E693" s="1"/>
      <c r="J693" s="1"/>
      <c r="N693" s="1"/>
      <c r="S693" s="1"/>
      <c r="X693" s="1"/>
      <c r="AE693" s="1"/>
      <c r="AH693" s="3"/>
    </row>
    <row r="694" spans="5:34" x14ac:dyDescent="0.2">
      <c r="E694" s="1"/>
      <c r="J694" s="1"/>
      <c r="N694" s="1"/>
      <c r="S694" s="1"/>
      <c r="X694" s="1"/>
      <c r="AE694" s="1"/>
      <c r="AH694" s="3"/>
    </row>
    <row r="695" spans="5:34" x14ac:dyDescent="0.2">
      <c r="E695" s="1"/>
      <c r="J695" s="1"/>
      <c r="N695" s="1"/>
      <c r="S695" s="1"/>
      <c r="X695" s="1"/>
      <c r="AE695" s="1"/>
      <c r="AH695" s="3"/>
    </row>
    <row r="696" spans="5:34" x14ac:dyDescent="0.2">
      <c r="E696" s="1"/>
      <c r="J696" s="1"/>
      <c r="N696" s="1"/>
      <c r="S696" s="1"/>
      <c r="X696" s="1"/>
      <c r="AE696" s="1"/>
      <c r="AH696" s="3"/>
    </row>
    <row r="697" spans="5:34" x14ac:dyDescent="0.2">
      <c r="E697" s="1"/>
      <c r="J697" s="1"/>
      <c r="N697" s="1"/>
      <c r="S697" s="1"/>
      <c r="X697" s="1"/>
      <c r="AE697" s="1"/>
      <c r="AH697" s="3"/>
    </row>
    <row r="698" spans="5:34" x14ac:dyDescent="0.2">
      <c r="E698" s="1"/>
      <c r="J698" s="1"/>
      <c r="N698" s="1"/>
      <c r="S698" s="1"/>
      <c r="X698" s="1"/>
      <c r="AE698" s="1"/>
      <c r="AH698" s="3"/>
    </row>
    <row r="699" spans="5:34" x14ac:dyDescent="0.2">
      <c r="E699" s="1"/>
      <c r="J699" s="1"/>
      <c r="N699" s="1"/>
      <c r="S699" s="1"/>
      <c r="X699" s="1"/>
      <c r="AE699" s="1"/>
      <c r="AH699" s="3"/>
    </row>
    <row r="700" spans="5:34" x14ac:dyDescent="0.2">
      <c r="E700" s="1"/>
      <c r="J700" s="1"/>
      <c r="N700" s="1"/>
      <c r="S700" s="1"/>
      <c r="X700" s="1"/>
      <c r="AE700" s="1"/>
      <c r="AH700" s="3"/>
    </row>
    <row r="701" spans="5:34" x14ac:dyDescent="0.2">
      <c r="E701" s="1"/>
      <c r="J701" s="1"/>
      <c r="N701" s="1"/>
      <c r="S701" s="1"/>
      <c r="X701" s="1"/>
      <c r="AE701" s="1"/>
      <c r="AH701" s="3"/>
    </row>
    <row r="702" spans="5:34" x14ac:dyDescent="0.2">
      <c r="E702" s="1"/>
      <c r="J702" s="1"/>
      <c r="N702" s="1"/>
      <c r="S702" s="1"/>
      <c r="X702" s="1"/>
      <c r="AE702" s="1"/>
      <c r="AH702" s="3"/>
    </row>
    <row r="703" spans="5:34" x14ac:dyDescent="0.2">
      <c r="E703" s="1"/>
      <c r="J703" s="1"/>
      <c r="N703" s="1"/>
      <c r="S703" s="1"/>
      <c r="X703" s="1"/>
      <c r="AE703" s="1"/>
      <c r="AH703" s="3"/>
    </row>
    <row r="704" spans="5:34" x14ac:dyDescent="0.2">
      <c r="E704" s="1"/>
      <c r="J704" s="1"/>
      <c r="N704" s="1"/>
      <c r="S704" s="1"/>
      <c r="X704" s="1"/>
      <c r="AE704" s="1"/>
      <c r="AH704" s="3"/>
    </row>
    <row r="705" spans="5:34" x14ac:dyDescent="0.2">
      <c r="E705" s="1"/>
      <c r="J705" s="1"/>
      <c r="N705" s="1"/>
      <c r="S705" s="1"/>
      <c r="X705" s="1"/>
      <c r="AE705" s="1"/>
      <c r="AH705" s="3"/>
    </row>
    <row r="706" spans="5:34" x14ac:dyDescent="0.2">
      <c r="E706" s="1"/>
      <c r="J706" s="1"/>
      <c r="N706" s="1"/>
      <c r="S706" s="1"/>
      <c r="X706" s="1"/>
      <c r="AE706" s="1"/>
      <c r="AH706" s="3"/>
    </row>
    <row r="707" spans="5:34" x14ac:dyDescent="0.2">
      <c r="E707" s="1"/>
      <c r="J707" s="1"/>
      <c r="N707" s="1"/>
      <c r="S707" s="1"/>
      <c r="X707" s="1"/>
      <c r="AE707" s="1"/>
      <c r="AH707" s="3"/>
    </row>
    <row r="708" spans="5:34" x14ac:dyDescent="0.2">
      <c r="E708" s="1"/>
      <c r="J708" s="1"/>
      <c r="N708" s="1"/>
      <c r="S708" s="1"/>
      <c r="X708" s="1"/>
      <c r="AE708" s="1"/>
      <c r="AH708" s="3"/>
    </row>
    <row r="709" spans="5:34" x14ac:dyDescent="0.2">
      <c r="E709" s="1"/>
      <c r="J709" s="1"/>
      <c r="N709" s="1"/>
      <c r="S709" s="1"/>
      <c r="X709" s="1"/>
      <c r="AE709" s="1"/>
      <c r="AH709" s="3"/>
    </row>
    <row r="710" spans="5:34" x14ac:dyDescent="0.2">
      <c r="E710" s="1"/>
      <c r="J710" s="1"/>
      <c r="N710" s="1"/>
      <c r="S710" s="1"/>
      <c r="X710" s="1"/>
      <c r="AE710" s="1"/>
      <c r="AH710" s="3"/>
    </row>
    <row r="711" spans="5:34" x14ac:dyDescent="0.2">
      <c r="E711" s="1"/>
      <c r="J711" s="1"/>
      <c r="N711" s="1"/>
      <c r="S711" s="1"/>
      <c r="X711" s="1"/>
      <c r="AE711" s="1"/>
      <c r="AH711" s="3"/>
    </row>
    <row r="712" spans="5:34" x14ac:dyDescent="0.2">
      <c r="E712" s="1"/>
      <c r="J712" s="1"/>
      <c r="N712" s="1"/>
      <c r="S712" s="1"/>
      <c r="X712" s="1"/>
      <c r="AE712" s="1"/>
      <c r="AH712" s="3"/>
    </row>
    <row r="713" spans="5:34" x14ac:dyDescent="0.2">
      <c r="E713" s="1"/>
      <c r="J713" s="1"/>
      <c r="N713" s="1"/>
      <c r="S713" s="1"/>
      <c r="X713" s="1"/>
      <c r="AE713" s="1"/>
      <c r="AH713" s="3"/>
    </row>
    <row r="714" spans="5:34" x14ac:dyDescent="0.2">
      <c r="E714" s="1"/>
      <c r="J714" s="1"/>
      <c r="N714" s="1"/>
      <c r="S714" s="1"/>
      <c r="X714" s="1"/>
      <c r="AE714" s="1"/>
      <c r="AH714" s="3"/>
    </row>
    <row r="715" spans="5:34" x14ac:dyDescent="0.2">
      <c r="E715" s="1"/>
      <c r="J715" s="1"/>
      <c r="N715" s="1"/>
      <c r="S715" s="1"/>
      <c r="X715" s="1"/>
      <c r="AE715" s="1"/>
      <c r="AH715" s="3"/>
    </row>
    <row r="716" spans="5:34" x14ac:dyDescent="0.2">
      <c r="E716" s="1"/>
      <c r="J716" s="1"/>
      <c r="N716" s="1"/>
      <c r="S716" s="1"/>
      <c r="X716" s="1"/>
      <c r="AE716" s="1"/>
      <c r="AH716" s="3"/>
    </row>
    <row r="717" spans="5:34" x14ac:dyDescent="0.2">
      <c r="E717" s="1"/>
      <c r="J717" s="1"/>
      <c r="N717" s="1"/>
      <c r="S717" s="1"/>
      <c r="X717" s="1"/>
      <c r="AE717" s="1"/>
      <c r="AH717" s="3"/>
    </row>
    <row r="718" spans="5:34" x14ac:dyDescent="0.2">
      <c r="E718" s="1"/>
      <c r="J718" s="1"/>
      <c r="N718" s="1"/>
      <c r="S718" s="1"/>
      <c r="X718" s="1"/>
      <c r="AE718" s="1"/>
      <c r="AH718" s="3"/>
    </row>
    <row r="719" spans="5:34" x14ac:dyDescent="0.2">
      <c r="E719" s="1"/>
      <c r="J719" s="1"/>
      <c r="N719" s="1"/>
      <c r="S719" s="1"/>
      <c r="X719" s="1"/>
      <c r="AE719" s="1"/>
      <c r="AH719" s="3"/>
    </row>
    <row r="720" spans="5:34" x14ac:dyDescent="0.2">
      <c r="E720" s="1"/>
      <c r="J720" s="1"/>
      <c r="N720" s="1"/>
      <c r="S720" s="1"/>
      <c r="X720" s="1"/>
      <c r="AE720" s="1"/>
      <c r="AH720" s="3"/>
    </row>
    <row r="721" spans="5:34" x14ac:dyDescent="0.2">
      <c r="E721" s="1"/>
      <c r="J721" s="1"/>
      <c r="N721" s="1"/>
      <c r="S721" s="1"/>
      <c r="X721" s="1"/>
      <c r="AE721" s="1"/>
      <c r="AH721" s="3"/>
    </row>
    <row r="722" spans="5:34" x14ac:dyDescent="0.2">
      <c r="E722" s="1"/>
      <c r="J722" s="1"/>
      <c r="N722" s="1"/>
      <c r="S722" s="1"/>
      <c r="X722" s="1"/>
      <c r="AE722" s="1"/>
      <c r="AH722" s="3"/>
    </row>
    <row r="723" spans="5:34" x14ac:dyDescent="0.2">
      <c r="E723" s="1"/>
      <c r="J723" s="1"/>
      <c r="N723" s="1"/>
      <c r="S723" s="1"/>
      <c r="X723" s="1"/>
      <c r="AE723" s="1"/>
      <c r="AH723" s="3"/>
    </row>
    <row r="724" spans="5:34" x14ac:dyDescent="0.2">
      <c r="E724" s="1"/>
      <c r="J724" s="1"/>
      <c r="N724" s="1"/>
      <c r="S724" s="1"/>
      <c r="X724" s="1"/>
      <c r="AE724" s="1"/>
      <c r="AH724" s="3"/>
    </row>
    <row r="725" spans="5:34" x14ac:dyDescent="0.2">
      <c r="E725" s="1"/>
      <c r="J725" s="1"/>
      <c r="N725" s="1"/>
      <c r="S725" s="1"/>
      <c r="X725" s="1"/>
      <c r="AE725" s="1"/>
      <c r="AH725" s="3"/>
    </row>
    <row r="726" spans="5:34" x14ac:dyDescent="0.2">
      <c r="E726" s="1"/>
      <c r="J726" s="1"/>
      <c r="N726" s="1"/>
      <c r="S726" s="1"/>
      <c r="X726" s="1"/>
      <c r="AE726" s="1"/>
      <c r="AH726" s="3"/>
    </row>
    <row r="727" spans="5:34" x14ac:dyDescent="0.2">
      <c r="E727" s="1"/>
      <c r="J727" s="1"/>
      <c r="N727" s="1"/>
      <c r="S727" s="1"/>
      <c r="X727" s="1"/>
      <c r="AE727" s="1"/>
      <c r="AH727" s="3"/>
    </row>
    <row r="728" spans="5:34" x14ac:dyDescent="0.2">
      <c r="E728" s="1"/>
      <c r="J728" s="1"/>
      <c r="N728" s="1"/>
      <c r="S728" s="1"/>
      <c r="X728" s="1"/>
      <c r="AE728" s="1"/>
      <c r="AH728" s="3"/>
    </row>
    <row r="729" spans="5:34" x14ac:dyDescent="0.2">
      <c r="E729" s="1"/>
      <c r="J729" s="1"/>
      <c r="N729" s="1"/>
      <c r="S729" s="1"/>
      <c r="X729" s="1"/>
      <c r="AE729" s="1"/>
      <c r="AH729" s="3"/>
    </row>
    <row r="730" spans="5:34" x14ac:dyDescent="0.2">
      <c r="E730" s="1"/>
      <c r="J730" s="1"/>
      <c r="N730" s="1"/>
      <c r="S730" s="1"/>
      <c r="X730" s="1"/>
      <c r="AE730" s="1"/>
      <c r="AH730" s="3"/>
    </row>
    <row r="731" spans="5:34" x14ac:dyDescent="0.2">
      <c r="E731" s="1"/>
      <c r="J731" s="1"/>
      <c r="N731" s="1"/>
      <c r="S731" s="1"/>
      <c r="X731" s="1"/>
      <c r="AE731" s="1"/>
      <c r="AH731" s="3"/>
    </row>
    <row r="732" spans="5:34" x14ac:dyDescent="0.2">
      <c r="E732" s="1"/>
      <c r="J732" s="1"/>
      <c r="N732" s="1"/>
      <c r="S732" s="1"/>
      <c r="X732" s="1"/>
      <c r="AE732" s="1"/>
      <c r="AH732" s="3"/>
    </row>
    <row r="733" spans="5:34" x14ac:dyDescent="0.2">
      <c r="E733" s="1"/>
      <c r="J733" s="1"/>
      <c r="N733" s="1"/>
      <c r="S733" s="1"/>
      <c r="X733" s="1"/>
      <c r="AE733" s="1"/>
      <c r="AH733" s="3"/>
    </row>
    <row r="734" spans="5:34" x14ac:dyDescent="0.2">
      <c r="E734" s="1"/>
      <c r="J734" s="1"/>
      <c r="N734" s="1"/>
      <c r="S734" s="1"/>
      <c r="X734" s="1"/>
      <c r="AE734" s="1"/>
      <c r="AH734" s="3"/>
    </row>
    <row r="735" spans="5:34" x14ac:dyDescent="0.2">
      <c r="E735" s="1"/>
      <c r="J735" s="1"/>
      <c r="N735" s="1"/>
      <c r="S735" s="1"/>
      <c r="X735" s="1"/>
      <c r="AE735" s="1"/>
      <c r="AH735" s="3"/>
    </row>
    <row r="736" spans="5:34" x14ac:dyDescent="0.2">
      <c r="E736" s="1"/>
      <c r="J736" s="1"/>
      <c r="N736" s="1"/>
      <c r="S736" s="1"/>
      <c r="X736" s="1"/>
      <c r="AE736" s="1"/>
      <c r="AH736" s="3"/>
    </row>
    <row r="737" spans="5:34" x14ac:dyDescent="0.2">
      <c r="E737" s="1"/>
      <c r="J737" s="1"/>
      <c r="N737" s="1"/>
      <c r="S737" s="1"/>
      <c r="X737" s="1"/>
      <c r="AE737" s="1"/>
      <c r="AH737" s="3"/>
    </row>
    <row r="738" spans="5:34" x14ac:dyDescent="0.2">
      <c r="E738" s="1"/>
      <c r="J738" s="1"/>
      <c r="N738" s="1"/>
      <c r="S738" s="1"/>
      <c r="X738" s="1"/>
      <c r="AE738" s="1"/>
      <c r="AH738" s="3"/>
    </row>
    <row r="739" spans="5:34" x14ac:dyDescent="0.2">
      <c r="E739" s="1"/>
      <c r="J739" s="1"/>
      <c r="N739" s="1"/>
      <c r="S739" s="1"/>
      <c r="X739" s="1"/>
      <c r="AE739" s="1"/>
      <c r="AH739" s="3"/>
    </row>
    <row r="740" spans="5:34" x14ac:dyDescent="0.2">
      <c r="E740" s="1"/>
      <c r="J740" s="1"/>
      <c r="N740" s="1"/>
      <c r="S740" s="1"/>
      <c r="X740" s="1"/>
      <c r="AE740" s="1"/>
      <c r="AH740" s="3"/>
    </row>
    <row r="741" spans="5:34" x14ac:dyDescent="0.2">
      <c r="E741" s="1"/>
      <c r="J741" s="1"/>
      <c r="N741" s="1"/>
      <c r="S741" s="1"/>
      <c r="X741" s="1"/>
      <c r="AE741" s="1"/>
      <c r="AH741" s="3"/>
    </row>
    <row r="742" spans="5:34" x14ac:dyDescent="0.2">
      <c r="E742" s="1"/>
      <c r="J742" s="1"/>
      <c r="N742" s="1"/>
      <c r="S742" s="1"/>
      <c r="X742" s="1"/>
      <c r="AE742" s="1"/>
      <c r="AH742" s="3"/>
    </row>
    <row r="743" spans="5:34" x14ac:dyDescent="0.2">
      <c r="E743" s="1"/>
      <c r="J743" s="1"/>
      <c r="N743" s="1"/>
      <c r="S743" s="1"/>
      <c r="X743" s="1"/>
      <c r="AE743" s="1"/>
      <c r="AH743" s="3"/>
    </row>
    <row r="744" spans="5:34" x14ac:dyDescent="0.2">
      <c r="E744" s="1"/>
      <c r="J744" s="1"/>
      <c r="N744" s="1"/>
      <c r="S744" s="1"/>
      <c r="X744" s="1"/>
      <c r="AE744" s="1"/>
      <c r="AH744" s="3"/>
    </row>
    <row r="745" spans="5:34" x14ac:dyDescent="0.2">
      <c r="E745" s="1"/>
      <c r="J745" s="1"/>
      <c r="N745" s="1"/>
      <c r="S745" s="1"/>
      <c r="X745" s="1"/>
      <c r="AE745" s="1"/>
      <c r="AH745" s="3"/>
    </row>
    <row r="746" spans="5:34" x14ac:dyDescent="0.2">
      <c r="E746" s="1"/>
      <c r="J746" s="1"/>
      <c r="N746" s="1"/>
      <c r="S746" s="1"/>
      <c r="X746" s="1"/>
      <c r="AE746" s="1"/>
      <c r="AH746" s="3"/>
    </row>
    <row r="747" spans="5:34" x14ac:dyDescent="0.2">
      <c r="E747" s="1"/>
      <c r="J747" s="1"/>
      <c r="N747" s="1"/>
      <c r="S747" s="1"/>
      <c r="X747" s="1"/>
      <c r="AE747" s="1"/>
      <c r="AH747" s="3"/>
    </row>
    <row r="748" spans="5:34" x14ac:dyDescent="0.2">
      <c r="E748" s="1"/>
      <c r="J748" s="1"/>
      <c r="N748" s="1"/>
      <c r="S748" s="1"/>
      <c r="X748" s="1"/>
      <c r="AE748" s="1"/>
      <c r="AH748" s="3"/>
    </row>
    <row r="749" spans="5:34" x14ac:dyDescent="0.2">
      <c r="E749" s="1"/>
      <c r="J749" s="1"/>
      <c r="N749" s="1"/>
      <c r="S749" s="1"/>
      <c r="X749" s="1"/>
      <c r="AE749" s="1"/>
      <c r="AH749" s="3"/>
    </row>
    <row r="750" spans="5:34" x14ac:dyDescent="0.2">
      <c r="E750" s="1"/>
      <c r="J750" s="1"/>
      <c r="N750" s="1"/>
      <c r="S750" s="1"/>
      <c r="X750" s="1"/>
      <c r="AE750" s="1"/>
      <c r="AH750" s="3"/>
    </row>
    <row r="751" spans="5:34" x14ac:dyDescent="0.2">
      <c r="E751" s="1"/>
      <c r="J751" s="1"/>
      <c r="N751" s="1"/>
      <c r="S751" s="1"/>
      <c r="X751" s="1"/>
      <c r="AE751" s="1"/>
      <c r="AH751" s="3"/>
    </row>
    <row r="752" spans="5:34" x14ac:dyDescent="0.2">
      <c r="E752" s="1"/>
      <c r="J752" s="1"/>
      <c r="N752" s="1"/>
      <c r="S752" s="1"/>
      <c r="X752" s="1"/>
      <c r="AE752" s="1"/>
      <c r="AH752" s="3"/>
    </row>
    <row r="753" spans="5:34" x14ac:dyDescent="0.2">
      <c r="E753" s="1"/>
      <c r="J753" s="1"/>
      <c r="N753" s="1"/>
      <c r="S753" s="1"/>
      <c r="X753" s="1"/>
      <c r="AE753" s="1"/>
      <c r="AH753" s="3"/>
    </row>
    <row r="754" spans="5:34" x14ac:dyDescent="0.2">
      <c r="E754" s="1"/>
      <c r="J754" s="1"/>
      <c r="N754" s="1"/>
      <c r="S754" s="1"/>
      <c r="X754" s="1"/>
      <c r="AE754" s="1"/>
      <c r="AH754" s="3"/>
    </row>
    <row r="755" spans="5:34" x14ac:dyDescent="0.2">
      <c r="E755" s="1"/>
      <c r="J755" s="1"/>
      <c r="N755" s="1"/>
      <c r="S755" s="1"/>
      <c r="X755" s="1"/>
      <c r="AE755" s="1"/>
      <c r="AH755" s="3"/>
    </row>
    <row r="756" spans="5:34" x14ac:dyDescent="0.2">
      <c r="E756" s="1"/>
      <c r="J756" s="1"/>
      <c r="N756" s="1"/>
      <c r="S756" s="1"/>
      <c r="X756" s="1"/>
      <c r="AE756" s="1"/>
      <c r="AH756" s="3"/>
    </row>
    <row r="757" spans="5:34" x14ac:dyDescent="0.2">
      <c r="E757" s="1"/>
      <c r="J757" s="1"/>
      <c r="N757" s="1"/>
      <c r="S757" s="1"/>
      <c r="X757" s="1"/>
      <c r="AE757" s="1"/>
      <c r="AH757" s="3"/>
    </row>
    <row r="758" spans="5:34" x14ac:dyDescent="0.2">
      <c r="E758" s="1"/>
      <c r="J758" s="1"/>
      <c r="N758" s="1"/>
      <c r="S758" s="1"/>
      <c r="X758" s="1"/>
      <c r="AE758" s="1"/>
      <c r="AH758" s="3"/>
    </row>
    <row r="759" spans="5:34" x14ac:dyDescent="0.2">
      <c r="E759" s="1"/>
      <c r="J759" s="1"/>
      <c r="N759" s="1"/>
      <c r="S759" s="1"/>
      <c r="X759" s="1"/>
      <c r="AE759" s="1"/>
      <c r="AH759" s="3"/>
    </row>
    <row r="760" spans="5:34" x14ac:dyDescent="0.2">
      <c r="E760" s="1"/>
      <c r="J760" s="1"/>
      <c r="N760" s="1"/>
      <c r="S760" s="1"/>
      <c r="X760" s="1"/>
      <c r="AE760" s="1"/>
      <c r="AH760" s="3"/>
    </row>
    <row r="761" spans="5:34" x14ac:dyDescent="0.2">
      <c r="E761" s="1"/>
      <c r="J761" s="1"/>
      <c r="N761" s="1"/>
      <c r="S761" s="1"/>
      <c r="X761" s="1"/>
      <c r="AE761" s="1"/>
      <c r="AH761" s="3"/>
    </row>
    <row r="762" spans="5:34" x14ac:dyDescent="0.2">
      <c r="E762" s="1"/>
      <c r="J762" s="1"/>
      <c r="N762" s="1"/>
      <c r="S762" s="1"/>
      <c r="X762" s="1"/>
      <c r="AE762" s="1"/>
      <c r="AH762" s="3"/>
    </row>
    <row r="763" spans="5:34" x14ac:dyDescent="0.2">
      <c r="E763" s="1"/>
      <c r="J763" s="1"/>
      <c r="N763" s="1"/>
      <c r="S763" s="1"/>
      <c r="X763" s="1"/>
      <c r="AE763" s="1"/>
      <c r="AH763" s="3"/>
    </row>
    <row r="764" spans="5:34" x14ac:dyDescent="0.2">
      <c r="E764" s="1"/>
      <c r="J764" s="1"/>
      <c r="N764" s="1"/>
      <c r="S764" s="1"/>
      <c r="X764" s="1"/>
      <c r="AE764" s="1"/>
      <c r="AH764" s="3"/>
    </row>
    <row r="765" spans="5:34" x14ac:dyDescent="0.2">
      <c r="E765" s="1"/>
      <c r="J765" s="1"/>
      <c r="N765" s="1"/>
      <c r="S765" s="1"/>
      <c r="X765" s="1"/>
      <c r="AE765" s="1"/>
      <c r="AH765" s="3"/>
    </row>
    <row r="766" spans="5:34" x14ac:dyDescent="0.2">
      <c r="E766" s="1"/>
      <c r="J766" s="1"/>
      <c r="N766" s="1"/>
      <c r="S766" s="1"/>
      <c r="X766" s="1"/>
      <c r="AE766" s="1"/>
      <c r="AH766" s="3"/>
    </row>
    <row r="767" spans="5:34" x14ac:dyDescent="0.2">
      <c r="E767" s="1"/>
      <c r="J767" s="1"/>
      <c r="N767" s="1"/>
      <c r="S767" s="1"/>
      <c r="X767" s="1"/>
      <c r="AE767" s="1"/>
      <c r="AH767" s="3"/>
    </row>
    <row r="768" spans="5:34" x14ac:dyDescent="0.2">
      <c r="E768" s="1"/>
      <c r="J768" s="1"/>
      <c r="N768" s="1"/>
      <c r="S768" s="1"/>
      <c r="X768" s="1"/>
      <c r="AE768" s="1"/>
      <c r="AH768" s="3"/>
    </row>
    <row r="769" spans="5:34" x14ac:dyDescent="0.2">
      <c r="E769" s="1"/>
      <c r="J769" s="1"/>
      <c r="N769" s="1"/>
      <c r="S769" s="1"/>
      <c r="X769" s="1"/>
      <c r="AE769" s="1"/>
      <c r="AH769" s="3"/>
    </row>
    <row r="770" spans="5:34" x14ac:dyDescent="0.2">
      <c r="E770" s="1"/>
      <c r="J770" s="1"/>
      <c r="N770" s="1"/>
      <c r="S770" s="1"/>
      <c r="X770" s="1"/>
      <c r="AE770" s="1"/>
      <c r="AH770" s="3"/>
    </row>
    <row r="771" spans="5:34" x14ac:dyDescent="0.2">
      <c r="E771" s="1"/>
      <c r="J771" s="1"/>
      <c r="N771" s="1"/>
      <c r="S771" s="1"/>
      <c r="X771" s="1"/>
      <c r="AE771" s="1"/>
      <c r="AH771" s="3"/>
    </row>
    <row r="772" spans="5:34" x14ac:dyDescent="0.2">
      <c r="E772" s="1"/>
      <c r="J772" s="1"/>
      <c r="N772" s="1"/>
      <c r="S772" s="1"/>
      <c r="X772" s="1"/>
      <c r="AE772" s="1"/>
      <c r="AH772" s="3"/>
    </row>
    <row r="773" spans="5:34" x14ac:dyDescent="0.2">
      <c r="E773" s="1"/>
      <c r="J773" s="1"/>
      <c r="N773" s="1"/>
      <c r="S773" s="1"/>
      <c r="X773" s="1"/>
      <c r="AE773" s="1"/>
      <c r="AH773" s="3"/>
    </row>
    <row r="774" spans="5:34" x14ac:dyDescent="0.2">
      <c r="E774" s="1"/>
      <c r="J774" s="1"/>
      <c r="N774" s="1"/>
      <c r="S774" s="1"/>
      <c r="X774" s="1"/>
      <c r="AE774" s="1"/>
      <c r="AH774" s="3"/>
    </row>
    <row r="775" spans="5:34" x14ac:dyDescent="0.2">
      <c r="E775" s="1"/>
      <c r="J775" s="1"/>
      <c r="N775" s="1"/>
      <c r="S775" s="1"/>
      <c r="X775" s="1"/>
      <c r="AE775" s="1"/>
      <c r="AH775" s="3"/>
    </row>
    <row r="776" spans="5:34" x14ac:dyDescent="0.2">
      <c r="E776" s="1"/>
      <c r="J776" s="1"/>
      <c r="N776" s="1"/>
      <c r="S776" s="1"/>
      <c r="X776" s="1"/>
      <c r="AE776" s="1"/>
      <c r="AH776" s="3"/>
    </row>
    <row r="777" spans="5:34" x14ac:dyDescent="0.2">
      <c r="E777" s="1"/>
      <c r="J777" s="1"/>
      <c r="N777" s="1"/>
      <c r="S777" s="1"/>
      <c r="X777" s="1"/>
      <c r="AE777" s="1"/>
      <c r="AH777" s="3"/>
    </row>
    <row r="778" spans="5:34" x14ac:dyDescent="0.2">
      <c r="E778" s="1"/>
      <c r="J778" s="1"/>
      <c r="N778" s="1"/>
      <c r="S778" s="1"/>
      <c r="X778" s="1"/>
      <c r="AE778" s="1"/>
      <c r="AH778" s="3"/>
    </row>
    <row r="779" spans="5:34" x14ac:dyDescent="0.2">
      <c r="E779" s="1"/>
      <c r="J779" s="1"/>
      <c r="N779" s="1"/>
      <c r="S779" s="1"/>
      <c r="X779" s="1"/>
      <c r="AE779" s="1"/>
      <c r="AH779" s="3"/>
    </row>
    <row r="780" spans="5:34" x14ac:dyDescent="0.2">
      <c r="E780" s="1"/>
      <c r="J780" s="1"/>
      <c r="N780" s="1"/>
      <c r="S780" s="1"/>
      <c r="X780" s="1"/>
      <c r="AE780" s="1"/>
      <c r="AH780" s="3"/>
    </row>
    <row r="781" spans="5:34" x14ac:dyDescent="0.2">
      <c r="E781" s="1"/>
      <c r="J781" s="1"/>
      <c r="N781" s="1"/>
      <c r="S781" s="1"/>
      <c r="X781" s="1"/>
      <c r="AE781" s="1"/>
      <c r="AH781" s="3"/>
    </row>
    <row r="782" spans="5:34" x14ac:dyDescent="0.2">
      <c r="E782" s="1"/>
      <c r="J782" s="1"/>
      <c r="N782" s="1"/>
      <c r="S782" s="1"/>
      <c r="X782" s="1"/>
      <c r="AE782" s="1"/>
      <c r="AH782" s="3"/>
    </row>
    <row r="783" spans="5:34" x14ac:dyDescent="0.2">
      <c r="E783" s="1"/>
      <c r="J783" s="1"/>
      <c r="N783" s="1"/>
      <c r="S783" s="1"/>
      <c r="X783" s="1"/>
      <c r="AE783" s="1"/>
      <c r="AH783" s="3"/>
    </row>
    <row r="784" spans="5:34" x14ac:dyDescent="0.2">
      <c r="E784" s="1"/>
      <c r="J784" s="1"/>
      <c r="N784" s="1"/>
      <c r="S784" s="1"/>
      <c r="X784" s="1"/>
      <c r="AE784" s="1"/>
      <c r="AH784" s="3"/>
    </row>
    <row r="785" spans="5:34" x14ac:dyDescent="0.2">
      <c r="E785" s="1"/>
      <c r="J785" s="1"/>
      <c r="N785" s="1"/>
      <c r="S785" s="1"/>
      <c r="X785" s="1"/>
      <c r="AE785" s="1"/>
      <c r="AH785" s="3"/>
    </row>
    <row r="786" spans="5:34" x14ac:dyDescent="0.2">
      <c r="E786" s="1"/>
      <c r="J786" s="1"/>
      <c r="N786" s="1"/>
      <c r="S786" s="1"/>
      <c r="X786" s="1"/>
      <c r="AE786" s="1"/>
      <c r="AH786" s="3"/>
    </row>
    <row r="787" spans="5:34" x14ac:dyDescent="0.2">
      <c r="E787" s="1"/>
      <c r="J787" s="1"/>
      <c r="N787" s="1"/>
      <c r="S787" s="1"/>
      <c r="X787" s="1"/>
      <c r="AE787" s="1"/>
      <c r="AH787" s="3"/>
    </row>
    <row r="788" spans="5:34" x14ac:dyDescent="0.2">
      <c r="E788" s="1"/>
      <c r="J788" s="1"/>
      <c r="N788" s="1"/>
      <c r="S788" s="1"/>
      <c r="X788" s="1"/>
      <c r="AE788" s="1"/>
      <c r="AH788" s="3"/>
    </row>
    <row r="789" spans="5:34" x14ac:dyDescent="0.2">
      <c r="E789" s="1"/>
      <c r="J789" s="1"/>
      <c r="N789" s="1"/>
      <c r="S789" s="1"/>
      <c r="X789" s="1"/>
      <c r="AE789" s="1"/>
      <c r="AH789" s="3"/>
    </row>
    <row r="790" spans="5:34" x14ac:dyDescent="0.2">
      <c r="E790" s="1"/>
      <c r="J790" s="1"/>
      <c r="N790" s="1"/>
      <c r="S790" s="1"/>
      <c r="X790" s="1"/>
      <c r="AE790" s="1"/>
      <c r="AH790" s="3"/>
    </row>
    <row r="791" spans="5:34" x14ac:dyDescent="0.2">
      <c r="E791" s="1"/>
      <c r="J791" s="1"/>
      <c r="N791" s="1"/>
      <c r="S791" s="1"/>
      <c r="X791" s="1"/>
      <c r="AE791" s="1"/>
      <c r="AH791" s="3"/>
    </row>
    <row r="792" spans="5:34" x14ac:dyDescent="0.2">
      <c r="E792" s="1"/>
      <c r="J792" s="1"/>
      <c r="N792" s="1"/>
      <c r="S792" s="1"/>
      <c r="X792" s="1"/>
      <c r="AE792" s="1"/>
      <c r="AH792" s="3"/>
    </row>
    <row r="793" spans="5:34" x14ac:dyDescent="0.2">
      <c r="E793" s="1"/>
      <c r="J793" s="1"/>
      <c r="N793" s="1"/>
      <c r="S793" s="1"/>
      <c r="X793" s="1"/>
      <c r="AE793" s="1"/>
      <c r="AH793" s="3"/>
    </row>
    <row r="794" spans="5:34" x14ac:dyDescent="0.2">
      <c r="E794" s="1"/>
      <c r="J794" s="1"/>
      <c r="N794" s="1"/>
      <c r="S794" s="1"/>
      <c r="X794" s="1"/>
      <c r="AE794" s="1"/>
      <c r="AH794" s="3"/>
    </row>
    <row r="795" spans="5:34" x14ac:dyDescent="0.2">
      <c r="E795" s="1"/>
      <c r="J795" s="1"/>
      <c r="N795" s="1"/>
      <c r="S795" s="1"/>
      <c r="X795" s="1"/>
      <c r="AE795" s="1"/>
      <c r="AH795" s="3"/>
    </row>
    <row r="796" spans="5:34" x14ac:dyDescent="0.2">
      <c r="E796" s="1"/>
      <c r="J796" s="1"/>
      <c r="N796" s="1"/>
      <c r="S796" s="1"/>
      <c r="X796" s="1"/>
      <c r="AE796" s="1"/>
      <c r="AH796" s="3"/>
    </row>
    <row r="797" spans="5:34" x14ac:dyDescent="0.2">
      <c r="E797" s="1"/>
      <c r="J797" s="1"/>
      <c r="N797" s="1"/>
      <c r="S797" s="1"/>
      <c r="X797" s="1"/>
      <c r="AE797" s="1"/>
      <c r="AH797" s="3"/>
    </row>
    <row r="798" spans="5:34" x14ac:dyDescent="0.2">
      <c r="E798" s="1"/>
      <c r="J798" s="1"/>
      <c r="N798" s="1"/>
      <c r="S798" s="1"/>
      <c r="X798" s="1"/>
      <c r="AE798" s="1"/>
      <c r="AH798" s="3"/>
    </row>
    <row r="799" spans="5:34" x14ac:dyDescent="0.2">
      <c r="E799" s="1"/>
      <c r="J799" s="1"/>
      <c r="N799" s="1"/>
      <c r="S799" s="1"/>
      <c r="X799" s="1"/>
      <c r="AE799" s="1"/>
      <c r="AH799" s="3"/>
    </row>
    <row r="800" spans="5:34" x14ac:dyDescent="0.2">
      <c r="E800" s="1"/>
      <c r="J800" s="1"/>
      <c r="N800" s="1"/>
      <c r="S800" s="1"/>
      <c r="X800" s="1"/>
      <c r="AE800" s="1"/>
      <c r="AH800" s="3"/>
    </row>
    <row r="801" spans="5:34" x14ac:dyDescent="0.2">
      <c r="E801" s="1"/>
      <c r="J801" s="1"/>
      <c r="N801" s="1"/>
      <c r="S801" s="1"/>
      <c r="X801" s="1"/>
      <c r="AE801" s="1"/>
      <c r="AH801" s="3"/>
    </row>
    <row r="802" spans="5:34" x14ac:dyDescent="0.2">
      <c r="E802" s="1"/>
      <c r="J802" s="1"/>
      <c r="N802" s="1"/>
      <c r="S802" s="1"/>
      <c r="X802" s="1"/>
      <c r="AE802" s="1"/>
      <c r="AH802" s="3"/>
    </row>
    <row r="803" spans="5:34" x14ac:dyDescent="0.2">
      <c r="E803" s="1"/>
      <c r="J803" s="1"/>
      <c r="N803" s="1"/>
      <c r="S803" s="1"/>
      <c r="X803" s="1"/>
      <c r="AE803" s="1"/>
      <c r="AH803" s="3"/>
    </row>
    <row r="804" spans="5:34" x14ac:dyDescent="0.2">
      <c r="E804" s="1"/>
      <c r="J804" s="1"/>
      <c r="N804" s="1"/>
      <c r="S804" s="1"/>
      <c r="X804" s="1"/>
      <c r="AE804" s="1"/>
      <c r="AH804" s="3"/>
    </row>
    <row r="805" spans="5:34" x14ac:dyDescent="0.2">
      <c r="E805" s="1"/>
      <c r="J805" s="1"/>
      <c r="N805" s="1"/>
      <c r="S805" s="1"/>
      <c r="X805" s="1"/>
      <c r="AE805" s="1"/>
      <c r="AH805" s="3"/>
    </row>
    <row r="806" spans="5:34" x14ac:dyDescent="0.2">
      <c r="E806" s="1"/>
      <c r="J806" s="1"/>
      <c r="N806" s="1"/>
      <c r="S806" s="1"/>
      <c r="X806" s="1"/>
      <c r="AE806" s="1"/>
      <c r="AH806" s="3"/>
    </row>
    <row r="807" spans="5:34" x14ac:dyDescent="0.2">
      <c r="E807" s="1"/>
      <c r="J807" s="1"/>
      <c r="N807" s="1"/>
      <c r="S807" s="1"/>
      <c r="X807" s="1"/>
      <c r="AE807" s="1"/>
      <c r="AH807" s="3"/>
    </row>
    <row r="808" spans="5:34" x14ac:dyDescent="0.2">
      <c r="E808" s="1"/>
      <c r="J808" s="1"/>
      <c r="N808" s="1"/>
      <c r="S808" s="1"/>
      <c r="X808" s="1"/>
      <c r="AE808" s="1"/>
      <c r="AH808" s="3"/>
    </row>
    <row r="809" spans="5:34" x14ac:dyDescent="0.2">
      <c r="E809" s="1"/>
      <c r="J809" s="1"/>
      <c r="N809" s="1"/>
      <c r="S809" s="1"/>
      <c r="X809" s="1"/>
      <c r="AE809" s="1"/>
      <c r="AH809" s="3"/>
    </row>
    <row r="810" spans="5:34" x14ac:dyDescent="0.2">
      <c r="E810" s="1"/>
      <c r="J810" s="1"/>
      <c r="N810" s="1"/>
      <c r="S810" s="1"/>
      <c r="X810" s="1"/>
      <c r="AE810" s="1"/>
      <c r="AH810" s="3"/>
    </row>
    <row r="811" spans="5:34" x14ac:dyDescent="0.2">
      <c r="E811" s="1"/>
      <c r="J811" s="1"/>
      <c r="N811" s="1"/>
      <c r="S811" s="1"/>
      <c r="X811" s="1"/>
      <c r="AE811" s="1"/>
      <c r="AH811" s="3"/>
    </row>
    <row r="812" spans="5:34" x14ac:dyDescent="0.2">
      <c r="E812" s="1"/>
      <c r="J812" s="1"/>
      <c r="N812" s="1"/>
      <c r="S812" s="1"/>
      <c r="X812" s="1"/>
      <c r="AE812" s="1"/>
      <c r="AH812" s="3"/>
    </row>
    <row r="813" spans="5:34" x14ac:dyDescent="0.2">
      <c r="E813" s="1"/>
      <c r="J813" s="1"/>
      <c r="N813" s="1"/>
      <c r="S813" s="1"/>
      <c r="X813" s="1"/>
      <c r="AE813" s="1"/>
      <c r="AH813" s="3"/>
    </row>
    <row r="814" spans="5:34" x14ac:dyDescent="0.2">
      <c r="E814" s="1"/>
      <c r="J814" s="1"/>
      <c r="N814" s="1"/>
      <c r="S814" s="1"/>
      <c r="X814" s="1"/>
      <c r="AE814" s="1"/>
      <c r="AH814" s="3"/>
    </row>
    <row r="815" spans="5:34" x14ac:dyDescent="0.2">
      <c r="E815" s="1"/>
      <c r="J815" s="1"/>
      <c r="N815" s="1"/>
      <c r="S815" s="1"/>
      <c r="X815" s="1"/>
      <c r="AE815" s="1"/>
      <c r="AH815" s="3"/>
    </row>
    <row r="816" spans="5:34" x14ac:dyDescent="0.2">
      <c r="E816" s="1"/>
      <c r="J816" s="1"/>
      <c r="N816" s="1"/>
      <c r="S816" s="1"/>
      <c r="X816" s="1"/>
      <c r="AE816" s="1"/>
      <c r="AH816" s="3"/>
    </row>
    <row r="817" spans="5:34" x14ac:dyDescent="0.2">
      <c r="E817" s="1"/>
      <c r="J817" s="1"/>
      <c r="N817" s="1"/>
      <c r="S817" s="1"/>
      <c r="X817" s="1"/>
      <c r="AE817" s="1"/>
      <c r="AH817" s="3"/>
    </row>
    <row r="818" spans="5:34" x14ac:dyDescent="0.2">
      <c r="E818" s="1"/>
      <c r="J818" s="1"/>
      <c r="N818" s="1"/>
      <c r="S818" s="1"/>
      <c r="X818" s="1"/>
      <c r="AE818" s="1"/>
      <c r="AH818" s="3"/>
    </row>
    <row r="819" spans="5:34" x14ac:dyDescent="0.2">
      <c r="E819" s="1"/>
      <c r="J819" s="1"/>
      <c r="N819" s="1"/>
      <c r="S819" s="1"/>
      <c r="X819" s="1"/>
      <c r="AE819" s="1"/>
      <c r="AH819" s="3"/>
    </row>
    <row r="820" spans="5:34" x14ac:dyDescent="0.2">
      <c r="E820" s="1"/>
      <c r="J820" s="1"/>
      <c r="N820" s="1"/>
      <c r="S820" s="1"/>
      <c r="X820" s="1"/>
      <c r="AE820" s="1"/>
      <c r="AH820" s="3"/>
    </row>
    <row r="821" spans="5:34" x14ac:dyDescent="0.2">
      <c r="E821" s="1"/>
      <c r="J821" s="1"/>
      <c r="N821" s="1"/>
      <c r="S821" s="1"/>
      <c r="X821" s="1"/>
      <c r="AE821" s="1"/>
      <c r="AH821" s="3"/>
    </row>
    <row r="822" spans="5:34" x14ac:dyDescent="0.2">
      <c r="E822" s="1"/>
      <c r="J822" s="1"/>
      <c r="N822" s="1"/>
      <c r="S822" s="1"/>
      <c r="X822" s="1"/>
      <c r="AE822" s="1"/>
      <c r="AH822" s="3"/>
    </row>
    <row r="823" spans="5:34" x14ac:dyDescent="0.2">
      <c r="E823" s="1"/>
      <c r="J823" s="1"/>
      <c r="N823" s="1"/>
      <c r="S823" s="1"/>
      <c r="X823" s="1"/>
      <c r="AE823" s="1"/>
      <c r="AH823" s="3"/>
    </row>
    <row r="824" spans="5:34" x14ac:dyDescent="0.2">
      <c r="E824" s="1"/>
      <c r="J824" s="1"/>
      <c r="N824" s="1"/>
      <c r="S824" s="1"/>
      <c r="X824" s="1"/>
      <c r="AE824" s="1"/>
      <c r="AH824" s="3"/>
    </row>
    <row r="825" spans="5:34" x14ac:dyDescent="0.2">
      <c r="E825" s="1"/>
      <c r="J825" s="1"/>
      <c r="N825" s="1"/>
      <c r="S825" s="1"/>
      <c r="X825" s="1"/>
      <c r="AE825" s="1"/>
      <c r="AH825" s="3"/>
    </row>
    <row r="826" spans="5:34" x14ac:dyDescent="0.2">
      <c r="E826" s="1"/>
      <c r="J826" s="1"/>
      <c r="N826" s="1"/>
      <c r="S826" s="1"/>
      <c r="X826" s="1"/>
      <c r="AE826" s="1"/>
      <c r="AH826" s="3"/>
    </row>
    <row r="827" spans="5:34" x14ac:dyDescent="0.2">
      <c r="E827" s="1"/>
      <c r="J827" s="1"/>
      <c r="N827" s="1"/>
      <c r="S827" s="1"/>
      <c r="X827" s="1"/>
      <c r="AE827" s="1"/>
      <c r="AH827" s="3"/>
    </row>
    <row r="828" spans="5:34" x14ac:dyDescent="0.2">
      <c r="E828" s="1"/>
      <c r="J828" s="1"/>
      <c r="N828" s="1"/>
      <c r="S828" s="1"/>
      <c r="X828" s="1"/>
      <c r="AE828" s="1"/>
      <c r="AH828" s="3"/>
    </row>
    <row r="829" spans="5:34" x14ac:dyDescent="0.2">
      <c r="E829" s="1"/>
      <c r="J829" s="1"/>
      <c r="N829" s="1"/>
      <c r="S829" s="1"/>
      <c r="X829" s="1"/>
      <c r="AE829" s="1"/>
      <c r="AH829" s="3"/>
    </row>
    <row r="830" spans="5:34" x14ac:dyDescent="0.2">
      <c r="E830" s="1"/>
      <c r="J830" s="1"/>
      <c r="N830" s="1"/>
      <c r="S830" s="1"/>
      <c r="X830" s="1"/>
      <c r="AE830" s="1"/>
      <c r="AH830" s="3"/>
    </row>
    <row r="831" spans="5:34" x14ac:dyDescent="0.2">
      <c r="E831" s="1"/>
      <c r="J831" s="1"/>
      <c r="N831" s="1"/>
      <c r="S831" s="1"/>
      <c r="X831" s="1"/>
      <c r="AE831" s="1"/>
      <c r="AH831" s="3"/>
    </row>
    <row r="832" spans="5:34" x14ac:dyDescent="0.2">
      <c r="E832" s="1"/>
      <c r="J832" s="1"/>
      <c r="N832" s="1"/>
      <c r="S832" s="1"/>
      <c r="X832" s="1"/>
      <c r="AE832" s="1"/>
      <c r="AH832" s="3"/>
    </row>
    <row r="833" spans="5:34" x14ac:dyDescent="0.2">
      <c r="E833" s="1"/>
      <c r="J833" s="1"/>
      <c r="N833" s="1"/>
      <c r="S833" s="1"/>
      <c r="X833" s="1"/>
      <c r="AE833" s="1"/>
      <c r="AH833" s="3"/>
    </row>
    <row r="834" spans="5:34" x14ac:dyDescent="0.2">
      <c r="E834" s="1"/>
      <c r="J834" s="1"/>
      <c r="N834" s="1"/>
      <c r="S834" s="1"/>
      <c r="X834" s="1"/>
      <c r="AE834" s="1"/>
      <c r="AH834" s="3"/>
    </row>
    <row r="835" spans="5:34" x14ac:dyDescent="0.2">
      <c r="E835" s="1"/>
      <c r="J835" s="1"/>
      <c r="N835" s="1"/>
      <c r="S835" s="1"/>
      <c r="X835" s="1"/>
      <c r="AE835" s="1"/>
      <c r="AH835" s="3"/>
    </row>
    <row r="836" spans="5:34" x14ac:dyDescent="0.2">
      <c r="E836" s="1"/>
      <c r="J836" s="1"/>
      <c r="N836" s="1"/>
      <c r="S836" s="1"/>
      <c r="X836" s="1"/>
      <c r="AE836" s="1"/>
      <c r="AH836" s="3"/>
    </row>
    <row r="837" spans="5:34" x14ac:dyDescent="0.2">
      <c r="E837" s="1"/>
      <c r="J837" s="1"/>
      <c r="N837" s="1"/>
      <c r="S837" s="1"/>
      <c r="X837" s="1"/>
      <c r="AE837" s="1"/>
      <c r="AH837" s="3"/>
    </row>
    <row r="838" spans="5:34" x14ac:dyDescent="0.2">
      <c r="E838" s="1"/>
      <c r="J838" s="1"/>
      <c r="N838" s="1"/>
      <c r="S838" s="1"/>
      <c r="X838" s="1"/>
      <c r="AE838" s="1"/>
      <c r="AH838" s="3"/>
    </row>
    <row r="839" spans="5:34" x14ac:dyDescent="0.2">
      <c r="E839" s="1"/>
      <c r="J839" s="1"/>
      <c r="N839" s="1"/>
      <c r="S839" s="1"/>
      <c r="X839" s="1"/>
      <c r="AE839" s="1"/>
      <c r="AH839" s="3"/>
    </row>
    <row r="840" spans="5:34" x14ac:dyDescent="0.2">
      <c r="E840" s="1"/>
      <c r="J840" s="1"/>
      <c r="N840" s="1"/>
      <c r="S840" s="1"/>
      <c r="X840" s="1"/>
      <c r="AE840" s="1"/>
      <c r="AH840" s="3"/>
    </row>
    <row r="841" spans="5:34" x14ac:dyDescent="0.2">
      <c r="E841" s="1"/>
      <c r="J841" s="1"/>
      <c r="N841" s="1"/>
      <c r="S841" s="1"/>
      <c r="X841" s="1"/>
      <c r="AE841" s="1"/>
      <c r="AH841" s="3"/>
    </row>
    <row r="842" spans="5:34" x14ac:dyDescent="0.2">
      <c r="E842" s="1"/>
      <c r="J842" s="1"/>
      <c r="N842" s="1"/>
      <c r="S842" s="1"/>
      <c r="X842" s="1"/>
      <c r="AE842" s="1"/>
      <c r="AH842" s="3"/>
    </row>
    <row r="843" spans="5:34" x14ac:dyDescent="0.2">
      <c r="E843" s="1"/>
      <c r="J843" s="1"/>
      <c r="N843" s="1"/>
      <c r="S843" s="1"/>
      <c r="X843" s="1"/>
      <c r="AE843" s="1"/>
      <c r="AH843" s="3"/>
    </row>
    <row r="844" spans="5:34" x14ac:dyDescent="0.2">
      <c r="E844" s="1"/>
      <c r="J844" s="1"/>
      <c r="N844" s="1"/>
      <c r="S844" s="1"/>
      <c r="X844" s="1"/>
      <c r="AE844" s="1"/>
      <c r="AH844" s="3"/>
    </row>
    <row r="845" spans="5:34" x14ac:dyDescent="0.2">
      <c r="E845" s="1"/>
      <c r="J845" s="1"/>
      <c r="N845" s="1"/>
      <c r="S845" s="1"/>
      <c r="X845" s="1"/>
      <c r="AE845" s="1"/>
      <c r="AH845" s="3"/>
    </row>
    <row r="846" spans="5:34" x14ac:dyDescent="0.2">
      <c r="E846" s="1"/>
      <c r="J846" s="1"/>
      <c r="N846" s="1"/>
      <c r="S846" s="1"/>
      <c r="X846" s="1"/>
      <c r="AE846" s="1"/>
      <c r="AH846" s="3"/>
    </row>
    <row r="847" spans="5:34" x14ac:dyDescent="0.2">
      <c r="E847" s="1"/>
      <c r="J847" s="1"/>
      <c r="N847" s="1"/>
      <c r="S847" s="1"/>
      <c r="X847" s="1"/>
      <c r="AE847" s="1"/>
      <c r="AH847" s="3"/>
    </row>
    <row r="848" spans="5:34" x14ac:dyDescent="0.2">
      <c r="E848" s="1"/>
      <c r="J848" s="1"/>
      <c r="N848" s="1"/>
      <c r="S848" s="1"/>
      <c r="X848" s="1"/>
      <c r="AE848" s="1"/>
      <c r="AH848" s="3"/>
    </row>
    <row r="849" spans="5:34" x14ac:dyDescent="0.2">
      <c r="E849" s="1"/>
      <c r="J849" s="1"/>
      <c r="N849" s="1"/>
      <c r="S849" s="1"/>
      <c r="X849" s="1"/>
      <c r="AE849" s="1"/>
      <c r="AH849" s="3"/>
    </row>
    <row r="850" spans="5:34" x14ac:dyDescent="0.2">
      <c r="E850" s="1"/>
      <c r="J850" s="1"/>
      <c r="N850" s="1"/>
      <c r="S850" s="1"/>
      <c r="X850" s="1"/>
      <c r="AE850" s="1"/>
      <c r="AH850" s="3"/>
    </row>
    <row r="851" spans="5:34" x14ac:dyDescent="0.2">
      <c r="E851" s="1"/>
      <c r="J851" s="1"/>
      <c r="N851" s="1"/>
      <c r="S851" s="1"/>
      <c r="X851" s="1"/>
      <c r="AE851" s="1"/>
      <c r="AH851" s="3"/>
    </row>
    <row r="852" spans="5:34" x14ac:dyDescent="0.2">
      <c r="E852" s="1"/>
      <c r="J852" s="1"/>
      <c r="N852" s="1"/>
      <c r="S852" s="1"/>
      <c r="X852" s="1"/>
      <c r="AE852" s="1"/>
      <c r="AH852" s="3"/>
    </row>
    <row r="853" spans="5:34" x14ac:dyDescent="0.2">
      <c r="E853" s="1"/>
      <c r="J853" s="1"/>
      <c r="N853" s="1"/>
      <c r="S853" s="1"/>
      <c r="X853" s="1"/>
      <c r="AE853" s="1"/>
      <c r="AH853" s="3"/>
    </row>
    <row r="854" spans="5:34" x14ac:dyDescent="0.2">
      <c r="E854" s="1"/>
      <c r="J854" s="1"/>
      <c r="N854" s="1"/>
      <c r="S854" s="1"/>
      <c r="X854" s="1"/>
      <c r="AE854" s="1"/>
      <c r="AH854" s="3"/>
    </row>
    <row r="855" spans="5:34" x14ac:dyDescent="0.2">
      <c r="E855" s="1"/>
      <c r="J855" s="1"/>
      <c r="N855" s="1"/>
      <c r="S855" s="1"/>
      <c r="X855" s="1"/>
      <c r="AE855" s="1"/>
      <c r="AH855" s="3"/>
    </row>
    <row r="856" spans="5:34" x14ac:dyDescent="0.2">
      <c r="E856" s="1"/>
      <c r="J856" s="1"/>
      <c r="N856" s="1"/>
      <c r="S856" s="1"/>
      <c r="X856" s="1"/>
      <c r="AE856" s="1"/>
      <c r="AH856" s="3"/>
    </row>
    <row r="857" spans="5:34" x14ac:dyDescent="0.2">
      <c r="E857" s="1"/>
      <c r="J857" s="1"/>
      <c r="N857" s="1"/>
      <c r="S857" s="1"/>
      <c r="X857" s="1"/>
      <c r="AE857" s="1"/>
      <c r="AH857" s="3"/>
    </row>
    <row r="858" spans="5:34" x14ac:dyDescent="0.2">
      <c r="E858" s="1"/>
      <c r="J858" s="1"/>
      <c r="N858" s="1"/>
      <c r="S858" s="1"/>
      <c r="X858" s="1"/>
      <c r="AE858" s="1"/>
      <c r="AH858" s="3"/>
    </row>
    <row r="859" spans="5:34" x14ac:dyDescent="0.2">
      <c r="E859" s="1"/>
      <c r="J859" s="1"/>
      <c r="N859" s="1"/>
      <c r="S859" s="1"/>
      <c r="X859" s="1"/>
      <c r="AE859" s="1"/>
      <c r="AH859" s="3"/>
    </row>
    <row r="860" spans="5:34" x14ac:dyDescent="0.2">
      <c r="E860" s="1"/>
      <c r="J860" s="1"/>
      <c r="N860" s="1"/>
      <c r="S860" s="1"/>
      <c r="X860" s="1"/>
      <c r="AE860" s="1"/>
      <c r="AH860" s="3"/>
    </row>
    <row r="861" spans="5:34" x14ac:dyDescent="0.2">
      <c r="E861" s="1"/>
      <c r="J861" s="1"/>
      <c r="N861" s="1"/>
      <c r="S861" s="1"/>
      <c r="X861" s="1"/>
      <c r="AE861" s="1"/>
      <c r="AH861" s="3"/>
    </row>
    <row r="862" spans="5:34" x14ac:dyDescent="0.2">
      <c r="E862" s="1"/>
      <c r="J862" s="1"/>
      <c r="N862" s="1"/>
      <c r="S862" s="1"/>
      <c r="X862" s="1"/>
      <c r="AE862" s="1"/>
      <c r="AH862" s="3"/>
    </row>
    <row r="863" spans="5:34" x14ac:dyDescent="0.2">
      <c r="E863" s="1"/>
      <c r="J863" s="1"/>
      <c r="N863" s="1"/>
      <c r="S863" s="1"/>
      <c r="X863" s="1"/>
      <c r="AE863" s="1"/>
      <c r="AH863" s="3"/>
    </row>
    <row r="864" spans="5:34" x14ac:dyDescent="0.2">
      <c r="E864" s="1"/>
      <c r="J864" s="1"/>
      <c r="N864" s="1"/>
      <c r="S864" s="1"/>
      <c r="X864" s="1"/>
      <c r="AE864" s="1"/>
      <c r="AH864" s="3"/>
    </row>
    <row r="865" spans="5:34" x14ac:dyDescent="0.2">
      <c r="E865" s="1"/>
      <c r="J865" s="1"/>
      <c r="N865" s="1"/>
      <c r="S865" s="1"/>
      <c r="X865" s="1"/>
      <c r="AE865" s="1"/>
      <c r="AH865" s="3"/>
    </row>
    <row r="866" spans="5:34" x14ac:dyDescent="0.2">
      <c r="E866" s="1"/>
      <c r="J866" s="1"/>
      <c r="N866" s="1"/>
      <c r="S866" s="1"/>
      <c r="X866" s="1"/>
      <c r="AE866" s="1"/>
      <c r="AH866" s="3"/>
    </row>
    <row r="867" spans="5:34" x14ac:dyDescent="0.2">
      <c r="E867" s="1"/>
      <c r="J867" s="1"/>
      <c r="N867" s="1"/>
      <c r="S867" s="1"/>
      <c r="X867" s="1"/>
      <c r="AE867" s="1"/>
      <c r="AH867" s="3"/>
    </row>
    <row r="868" spans="5:34" x14ac:dyDescent="0.2">
      <c r="E868" s="1"/>
      <c r="J868" s="1"/>
      <c r="N868" s="1"/>
      <c r="S868" s="1"/>
      <c r="X868" s="1"/>
      <c r="AE868" s="1"/>
      <c r="AH868" s="3"/>
    </row>
    <row r="869" spans="5:34" x14ac:dyDescent="0.2">
      <c r="E869" s="1"/>
      <c r="J869" s="1"/>
      <c r="N869" s="1"/>
      <c r="S869" s="1"/>
      <c r="X869" s="1"/>
      <c r="AE869" s="1"/>
      <c r="AH869" s="3"/>
    </row>
    <row r="870" spans="5:34" x14ac:dyDescent="0.2">
      <c r="E870" s="1"/>
      <c r="J870" s="1"/>
      <c r="N870" s="1"/>
      <c r="S870" s="1"/>
      <c r="X870" s="1"/>
      <c r="AE870" s="1"/>
      <c r="AH870" s="3"/>
    </row>
    <row r="871" spans="5:34" x14ac:dyDescent="0.2">
      <c r="E871" s="1"/>
      <c r="J871" s="1"/>
      <c r="N871" s="1"/>
      <c r="S871" s="1"/>
      <c r="X871" s="1"/>
      <c r="AE871" s="1"/>
      <c r="AH871" s="3"/>
    </row>
    <row r="872" spans="5:34" x14ac:dyDescent="0.2">
      <c r="E872" s="1"/>
      <c r="J872" s="1"/>
      <c r="N872" s="1"/>
      <c r="S872" s="1"/>
      <c r="X872" s="1"/>
      <c r="AE872" s="1"/>
      <c r="AH872" s="3"/>
    </row>
    <row r="873" spans="5:34" x14ac:dyDescent="0.2">
      <c r="E873" s="1"/>
      <c r="J873" s="1"/>
      <c r="N873" s="1"/>
      <c r="S873" s="1"/>
      <c r="X873" s="1"/>
      <c r="AE873" s="1"/>
      <c r="AH873" s="3"/>
    </row>
    <row r="874" spans="5:34" x14ac:dyDescent="0.2">
      <c r="E874" s="1"/>
      <c r="J874" s="1"/>
      <c r="N874" s="1"/>
      <c r="S874" s="1"/>
      <c r="X874" s="1"/>
      <c r="AE874" s="1"/>
      <c r="AH874" s="3"/>
    </row>
    <row r="875" spans="5:34" x14ac:dyDescent="0.2">
      <c r="E875" s="1"/>
      <c r="J875" s="1"/>
      <c r="N875" s="1"/>
      <c r="S875" s="1"/>
      <c r="X875" s="1"/>
      <c r="AE875" s="1"/>
      <c r="AH875" s="3"/>
    </row>
    <row r="876" spans="5:34" x14ac:dyDescent="0.2">
      <c r="E876" s="1"/>
      <c r="J876" s="1"/>
      <c r="N876" s="1"/>
      <c r="S876" s="1"/>
      <c r="X876" s="1"/>
      <c r="AE876" s="1"/>
      <c r="AH876" s="3"/>
    </row>
    <row r="877" spans="5:34" x14ac:dyDescent="0.2">
      <c r="E877" s="1"/>
      <c r="J877" s="1"/>
      <c r="N877" s="1"/>
      <c r="S877" s="1"/>
      <c r="X877" s="1"/>
      <c r="AE877" s="1"/>
      <c r="AH877" s="3"/>
    </row>
    <row r="878" spans="5:34" x14ac:dyDescent="0.2">
      <c r="E878" s="1"/>
      <c r="J878" s="1"/>
      <c r="N878" s="1"/>
      <c r="S878" s="1"/>
      <c r="X878" s="1"/>
      <c r="AE878" s="1"/>
      <c r="AH878" s="3"/>
    </row>
    <row r="879" spans="5:34" x14ac:dyDescent="0.2">
      <c r="E879" s="1"/>
      <c r="J879" s="1"/>
      <c r="N879" s="1"/>
      <c r="S879" s="1"/>
      <c r="X879" s="1"/>
      <c r="AE879" s="1"/>
      <c r="AH879" s="3"/>
    </row>
    <row r="880" spans="5:34" x14ac:dyDescent="0.2">
      <c r="E880" s="1"/>
      <c r="J880" s="1"/>
      <c r="N880" s="1"/>
      <c r="S880" s="1"/>
      <c r="X880" s="1"/>
      <c r="AE880" s="1"/>
      <c r="AH880" s="3"/>
    </row>
    <row r="881" spans="5:34" x14ac:dyDescent="0.2">
      <c r="E881" s="1"/>
      <c r="J881" s="1"/>
      <c r="N881" s="1"/>
      <c r="S881" s="1"/>
      <c r="X881" s="1"/>
      <c r="AE881" s="1"/>
      <c r="AH881" s="3"/>
    </row>
    <row r="882" spans="5:34" x14ac:dyDescent="0.2">
      <c r="E882" s="1"/>
      <c r="J882" s="1"/>
      <c r="N882" s="1"/>
      <c r="S882" s="1"/>
      <c r="X882" s="1"/>
      <c r="AE882" s="1"/>
      <c r="AH882" s="3"/>
    </row>
    <row r="883" spans="5:34" x14ac:dyDescent="0.2">
      <c r="E883" s="1"/>
      <c r="J883" s="1"/>
      <c r="N883" s="1"/>
      <c r="S883" s="1"/>
      <c r="X883" s="1"/>
      <c r="AE883" s="1"/>
      <c r="AH883" s="3"/>
    </row>
    <row r="884" spans="5:34" x14ac:dyDescent="0.2">
      <c r="E884" s="1"/>
      <c r="J884" s="1"/>
      <c r="N884" s="1"/>
      <c r="S884" s="1"/>
      <c r="X884" s="1"/>
      <c r="AE884" s="1"/>
      <c r="AH884" s="3"/>
    </row>
    <row r="885" spans="5:34" x14ac:dyDescent="0.2">
      <c r="E885" s="1"/>
      <c r="J885" s="1"/>
      <c r="N885" s="1"/>
      <c r="S885" s="1"/>
      <c r="X885" s="1"/>
      <c r="AE885" s="1"/>
      <c r="AH885" s="3"/>
    </row>
    <row r="886" spans="5:34" x14ac:dyDescent="0.2">
      <c r="E886" s="1"/>
      <c r="J886" s="1"/>
      <c r="N886" s="1"/>
      <c r="S886" s="1"/>
      <c r="X886" s="1"/>
      <c r="AE886" s="1"/>
      <c r="AH886" s="3"/>
    </row>
    <row r="887" spans="5:34" x14ac:dyDescent="0.2">
      <c r="E887" s="1"/>
      <c r="J887" s="1"/>
      <c r="N887" s="1"/>
      <c r="S887" s="1"/>
      <c r="X887" s="1"/>
      <c r="AE887" s="1"/>
      <c r="AH887" s="3"/>
    </row>
    <row r="888" spans="5:34" x14ac:dyDescent="0.2">
      <c r="E888" s="1"/>
      <c r="J888" s="1"/>
      <c r="N888" s="1"/>
      <c r="S888" s="1"/>
      <c r="X888" s="1"/>
      <c r="AE888" s="1"/>
      <c r="AH888" s="3"/>
    </row>
    <row r="889" spans="5:34" x14ac:dyDescent="0.2">
      <c r="E889" s="1"/>
      <c r="J889" s="1"/>
      <c r="N889" s="1"/>
      <c r="S889" s="1"/>
      <c r="X889" s="1"/>
      <c r="AE889" s="1"/>
      <c r="AH889" s="3"/>
    </row>
    <row r="890" spans="5:34" x14ac:dyDescent="0.2">
      <c r="E890" s="1"/>
      <c r="J890" s="1"/>
      <c r="N890" s="1"/>
      <c r="S890" s="1"/>
      <c r="X890" s="1"/>
      <c r="AE890" s="1"/>
      <c r="AH890" s="3"/>
    </row>
    <row r="891" spans="5:34" x14ac:dyDescent="0.2">
      <c r="E891" s="1"/>
      <c r="J891" s="1"/>
      <c r="N891" s="1"/>
      <c r="S891" s="1"/>
      <c r="X891" s="1"/>
      <c r="AE891" s="1"/>
      <c r="AH891" s="3"/>
    </row>
    <row r="892" spans="5:34" x14ac:dyDescent="0.2">
      <c r="E892" s="1"/>
      <c r="J892" s="1"/>
      <c r="N892" s="1"/>
      <c r="S892" s="1"/>
      <c r="X892" s="1"/>
      <c r="AE892" s="1"/>
      <c r="AH892" s="3"/>
    </row>
    <row r="893" spans="5:34" x14ac:dyDescent="0.2">
      <c r="E893" s="1"/>
      <c r="J893" s="1"/>
      <c r="N893" s="1"/>
      <c r="S893" s="1"/>
      <c r="X893" s="1"/>
      <c r="AE893" s="1"/>
      <c r="AH893" s="3"/>
    </row>
    <row r="894" spans="5:34" x14ac:dyDescent="0.2">
      <c r="E894" s="1"/>
      <c r="J894" s="1"/>
      <c r="N894" s="1"/>
      <c r="S894" s="1"/>
      <c r="X894" s="1"/>
      <c r="AE894" s="1"/>
      <c r="AH894" s="3"/>
    </row>
    <row r="895" spans="5:34" x14ac:dyDescent="0.2">
      <c r="E895" s="1"/>
      <c r="J895" s="1"/>
      <c r="N895" s="1"/>
      <c r="S895" s="1"/>
      <c r="X895" s="1"/>
      <c r="AE895" s="1"/>
      <c r="AH895" s="3"/>
    </row>
    <row r="896" spans="5:34" x14ac:dyDescent="0.2">
      <c r="E896" s="1"/>
      <c r="J896" s="1"/>
      <c r="N896" s="1"/>
      <c r="S896" s="1"/>
      <c r="X896" s="1"/>
      <c r="AE896" s="1"/>
      <c r="AH896" s="3"/>
    </row>
    <row r="897" spans="5:34" x14ac:dyDescent="0.2">
      <c r="E897" s="1"/>
      <c r="J897" s="1"/>
      <c r="N897" s="1"/>
      <c r="S897" s="1"/>
      <c r="X897" s="1"/>
      <c r="AE897" s="1"/>
      <c r="AH897" s="3"/>
    </row>
    <row r="898" spans="5:34" x14ac:dyDescent="0.2">
      <c r="E898" s="1"/>
      <c r="J898" s="1"/>
      <c r="N898" s="1"/>
      <c r="S898" s="1"/>
      <c r="X898" s="1"/>
      <c r="AE898" s="1"/>
      <c r="AH898" s="3"/>
    </row>
    <row r="899" spans="5:34" x14ac:dyDescent="0.2">
      <c r="E899" s="1"/>
      <c r="J899" s="1"/>
      <c r="N899" s="1"/>
      <c r="S899" s="1"/>
      <c r="X899" s="1"/>
      <c r="AE899" s="1"/>
      <c r="AH899" s="3"/>
    </row>
    <row r="900" spans="5:34" x14ac:dyDescent="0.2">
      <c r="E900" s="1"/>
      <c r="J900" s="1"/>
      <c r="N900" s="1"/>
      <c r="S900" s="1"/>
      <c r="X900" s="1"/>
      <c r="AE900" s="1"/>
      <c r="AH900" s="3"/>
    </row>
    <row r="901" spans="5:34" x14ac:dyDescent="0.2">
      <c r="E901" s="1"/>
      <c r="J901" s="1"/>
      <c r="N901" s="1"/>
      <c r="S901" s="1"/>
      <c r="X901" s="1"/>
      <c r="AE901" s="1"/>
      <c r="AH901" s="3"/>
    </row>
    <row r="902" spans="5:34" x14ac:dyDescent="0.2">
      <c r="E902" s="1"/>
      <c r="J902" s="1"/>
      <c r="N902" s="1"/>
      <c r="S902" s="1"/>
      <c r="X902" s="1"/>
      <c r="AE902" s="1"/>
      <c r="AH902" s="3"/>
    </row>
    <row r="903" spans="5:34" x14ac:dyDescent="0.2">
      <c r="E903" s="1"/>
      <c r="J903" s="1"/>
      <c r="N903" s="1"/>
      <c r="S903" s="1"/>
      <c r="X903" s="1"/>
      <c r="AE903" s="1"/>
      <c r="AH903" s="3"/>
    </row>
    <row r="904" spans="5:34" x14ac:dyDescent="0.2">
      <c r="E904" s="1"/>
      <c r="J904" s="1"/>
      <c r="N904" s="1"/>
      <c r="S904" s="1"/>
      <c r="X904" s="1"/>
      <c r="AE904" s="1"/>
      <c r="AH904" s="3"/>
    </row>
    <row r="905" spans="5:34" x14ac:dyDescent="0.2">
      <c r="E905" s="1"/>
      <c r="J905" s="1"/>
      <c r="N905" s="1"/>
      <c r="S905" s="1"/>
      <c r="X905" s="1"/>
      <c r="AE905" s="1"/>
      <c r="AH905" s="3"/>
    </row>
    <row r="906" spans="5:34" x14ac:dyDescent="0.2">
      <c r="E906" s="1"/>
      <c r="J906" s="1"/>
      <c r="N906" s="1"/>
      <c r="S906" s="1"/>
      <c r="X906" s="1"/>
      <c r="AE906" s="1"/>
      <c r="AH906" s="3"/>
    </row>
    <row r="907" spans="5:34" x14ac:dyDescent="0.2">
      <c r="E907" s="1"/>
      <c r="J907" s="1"/>
      <c r="N907" s="1"/>
      <c r="S907" s="1"/>
      <c r="X907" s="1"/>
      <c r="AE907" s="1"/>
      <c r="AH907" s="3"/>
    </row>
    <row r="908" spans="5:34" x14ac:dyDescent="0.2">
      <c r="E908" s="1"/>
      <c r="J908" s="1"/>
      <c r="N908" s="1"/>
      <c r="S908" s="1"/>
      <c r="X908" s="1"/>
      <c r="AE908" s="1"/>
      <c r="AH908" s="3"/>
    </row>
    <row r="909" spans="5:34" x14ac:dyDescent="0.2">
      <c r="E909" s="1"/>
      <c r="J909" s="1"/>
      <c r="N909" s="1"/>
      <c r="S909" s="1"/>
      <c r="X909" s="1"/>
      <c r="AE909" s="1"/>
      <c r="AH909" s="3"/>
    </row>
    <row r="910" spans="5:34" x14ac:dyDescent="0.2">
      <c r="E910" s="1"/>
      <c r="J910" s="1"/>
      <c r="N910" s="1"/>
      <c r="S910" s="1"/>
      <c r="X910" s="1"/>
      <c r="AE910" s="1"/>
      <c r="AH910" s="3"/>
    </row>
    <row r="911" spans="5:34" x14ac:dyDescent="0.2">
      <c r="E911" s="1"/>
      <c r="J911" s="1"/>
      <c r="N911" s="1"/>
      <c r="S911" s="1"/>
      <c r="X911" s="1"/>
      <c r="AE911" s="1"/>
      <c r="AH911" s="3"/>
    </row>
    <row r="912" spans="5:34" x14ac:dyDescent="0.2">
      <c r="E912" s="1"/>
      <c r="J912" s="1"/>
      <c r="N912" s="1"/>
      <c r="S912" s="1"/>
      <c r="X912" s="1"/>
      <c r="AE912" s="1"/>
      <c r="AH912" s="3"/>
    </row>
    <row r="913" spans="5:34" x14ac:dyDescent="0.2">
      <c r="E913" s="1"/>
      <c r="J913" s="1"/>
      <c r="N913" s="1"/>
      <c r="S913" s="1"/>
      <c r="X913" s="1"/>
      <c r="AE913" s="1"/>
      <c r="AH913" s="3"/>
    </row>
    <row r="914" spans="5:34" x14ac:dyDescent="0.2">
      <c r="E914" s="1"/>
      <c r="J914" s="1"/>
      <c r="N914" s="1"/>
      <c r="S914" s="1"/>
      <c r="X914" s="1"/>
      <c r="AE914" s="1"/>
      <c r="AH914" s="3"/>
    </row>
    <row r="915" spans="5:34" x14ac:dyDescent="0.2">
      <c r="E915" s="1"/>
      <c r="J915" s="1"/>
      <c r="N915" s="1"/>
      <c r="S915" s="1"/>
      <c r="X915" s="1"/>
      <c r="AE915" s="1"/>
      <c r="AH915" s="3"/>
    </row>
    <row r="916" spans="5:34" x14ac:dyDescent="0.2">
      <c r="E916" s="1"/>
      <c r="J916" s="1"/>
      <c r="N916" s="1"/>
      <c r="S916" s="1"/>
      <c r="X916" s="1"/>
      <c r="AE916" s="1"/>
      <c r="AH916" s="3"/>
    </row>
    <row r="917" spans="5:34" x14ac:dyDescent="0.2">
      <c r="E917" s="1"/>
      <c r="J917" s="1"/>
      <c r="N917" s="1"/>
      <c r="S917" s="1"/>
      <c r="X917" s="1"/>
      <c r="AE917" s="1"/>
      <c r="AH917" s="3"/>
    </row>
    <row r="918" spans="5:34" x14ac:dyDescent="0.2">
      <c r="E918" s="1"/>
      <c r="J918" s="1"/>
      <c r="N918" s="1"/>
      <c r="S918" s="1"/>
      <c r="X918" s="1"/>
      <c r="AE918" s="1"/>
      <c r="AH918" s="3"/>
    </row>
    <row r="919" spans="5:34" x14ac:dyDescent="0.2">
      <c r="E919" s="1"/>
      <c r="J919" s="1"/>
      <c r="N919" s="1"/>
      <c r="S919" s="1"/>
      <c r="X919" s="1"/>
      <c r="AE919" s="1"/>
      <c r="AH919" s="3"/>
    </row>
    <row r="920" spans="5:34" x14ac:dyDescent="0.2">
      <c r="E920" s="1"/>
      <c r="J920" s="1"/>
      <c r="N920" s="1"/>
      <c r="S920" s="1"/>
      <c r="X920" s="1"/>
      <c r="AE920" s="1"/>
      <c r="AH920" s="3"/>
    </row>
    <row r="921" spans="5:34" x14ac:dyDescent="0.2">
      <c r="E921" s="1"/>
      <c r="J921" s="1"/>
      <c r="N921" s="1"/>
      <c r="S921" s="1"/>
      <c r="X921" s="1"/>
      <c r="AE921" s="1"/>
      <c r="AH921" s="3"/>
    </row>
    <row r="922" spans="5:34" x14ac:dyDescent="0.2">
      <c r="E922" s="1"/>
      <c r="J922" s="1"/>
      <c r="N922" s="1"/>
      <c r="S922" s="1"/>
      <c r="X922" s="1"/>
      <c r="AE922" s="1"/>
      <c r="AH922" s="3"/>
    </row>
    <row r="923" spans="5:34" x14ac:dyDescent="0.2">
      <c r="E923" s="1"/>
      <c r="J923" s="1"/>
      <c r="N923" s="1"/>
      <c r="S923" s="1"/>
      <c r="X923" s="1"/>
      <c r="AE923" s="1"/>
      <c r="AH923" s="3"/>
    </row>
    <row r="924" spans="5:34" x14ac:dyDescent="0.2">
      <c r="E924" s="1"/>
      <c r="J924" s="1"/>
      <c r="N924" s="1"/>
      <c r="S924" s="1"/>
      <c r="X924" s="1"/>
      <c r="AE924" s="1"/>
      <c r="AH924" s="3"/>
    </row>
    <row r="925" spans="5:34" x14ac:dyDescent="0.2">
      <c r="E925" s="1"/>
      <c r="J925" s="1"/>
      <c r="N925" s="1"/>
      <c r="S925" s="1"/>
      <c r="X925" s="1"/>
      <c r="AE925" s="1"/>
      <c r="AH925" s="3"/>
    </row>
    <row r="926" spans="5:34" x14ac:dyDescent="0.2">
      <c r="E926" s="1"/>
      <c r="J926" s="1"/>
      <c r="N926" s="1"/>
      <c r="S926" s="1"/>
      <c r="X926" s="1"/>
      <c r="AE926" s="1"/>
      <c r="AH926" s="3"/>
    </row>
    <row r="927" spans="5:34" x14ac:dyDescent="0.2">
      <c r="E927" s="1"/>
      <c r="J927" s="1"/>
      <c r="N927" s="1"/>
      <c r="S927" s="1"/>
      <c r="X927" s="1"/>
      <c r="AE927" s="1"/>
      <c r="AH927" s="3"/>
    </row>
    <row r="928" spans="5:34" x14ac:dyDescent="0.2">
      <c r="E928" s="1"/>
      <c r="J928" s="1"/>
      <c r="N928" s="1"/>
      <c r="S928" s="1"/>
      <c r="X928" s="1"/>
      <c r="AE928" s="1"/>
      <c r="AH928" s="3"/>
    </row>
    <row r="929" spans="5:34" x14ac:dyDescent="0.2">
      <c r="E929" s="1"/>
      <c r="J929" s="1"/>
      <c r="N929" s="1"/>
      <c r="S929" s="1"/>
      <c r="X929" s="1"/>
      <c r="AE929" s="1"/>
      <c r="AH929" s="3"/>
    </row>
    <row r="930" spans="5:34" x14ac:dyDescent="0.2">
      <c r="E930" s="1"/>
      <c r="J930" s="1"/>
      <c r="N930" s="1"/>
      <c r="S930" s="1"/>
      <c r="X930" s="1"/>
      <c r="AE930" s="1"/>
      <c r="AH930" s="3"/>
    </row>
    <row r="931" spans="5:34" x14ac:dyDescent="0.2">
      <c r="E931" s="1"/>
      <c r="J931" s="1"/>
      <c r="N931" s="1"/>
      <c r="S931" s="1"/>
      <c r="X931" s="1"/>
      <c r="AE931" s="1"/>
      <c r="AH931" s="3"/>
    </row>
    <row r="932" spans="5:34" x14ac:dyDescent="0.2">
      <c r="E932" s="1"/>
      <c r="J932" s="1"/>
      <c r="N932" s="1"/>
      <c r="S932" s="1"/>
      <c r="X932" s="1"/>
      <c r="AE932" s="1"/>
      <c r="AH932" s="3"/>
    </row>
    <row r="933" spans="5:34" x14ac:dyDescent="0.2">
      <c r="E933" s="1"/>
      <c r="J933" s="1"/>
      <c r="N933" s="1"/>
      <c r="S933" s="1"/>
      <c r="X933" s="1"/>
      <c r="AE933" s="1"/>
      <c r="AH933" s="3"/>
    </row>
    <row r="934" spans="5:34" x14ac:dyDescent="0.2">
      <c r="E934" s="1"/>
      <c r="J934" s="1"/>
      <c r="N934" s="1"/>
      <c r="S934" s="1"/>
      <c r="X934" s="1"/>
      <c r="AE934" s="1"/>
      <c r="AH934" s="3"/>
    </row>
    <row r="935" spans="5:34" x14ac:dyDescent="0.2">
      <c r="E935" s="1"/>
      <c r="J935" s="1"/>
      <c r="N935" s="1"/>
      <c r="S935" s="1"/>
      <c r="X935" s="1"/>
      <c r="AE935" s="1"/>
      <c r="AH935" s="3"/>
    </row>
    <row r="936" spans="5:34" x14ac:dyDescent="0.2">
      <c r="E936" s="1"/>
      <c r="J936" s="1"/>
      <c r="N936" s="1"/>
      <c r="S936" s="1"/>
      <c r="X936" s="1"/>
      <c r="AE936" s="1"/>
      <c r="AH936" s="3"/>
    </row>
    <row r="937" spans="5:34" x14ac:dyDescent="0.2">
      <c r="E937" s="1"/>
      <c r="J937" s="1"/>
      <c r="N937" s="1"/>
      <c r="S937" s="1"/>
      <c r="X937" s="1"/>
      <c r="AE937" s="1"/>
      <c r="AH937" s="3"/>
    </row>
    <row r="938" spans="5:34" x14ac:dyDescent="0.2">
      <c r="E938" s="1"/>
      <c r="J938" s="1"/>
      <c r="N938" s="1"/>
      <c r="S938" s="1"/>
      <c r="X938" s="1"/>
      <c r="AE938" s="1"/>
      <c r="AH938" s="3"/>
    </row>
    <row r="939" spans="5:34" x14ac:dyDescent="0.2">
      <c r="E939" s="1"/>
      <c r="J939" s="1"/>
      <c r="N939" s="1"/>
      <c r="S939" s="1"/>
      <c r="X939" s="1"/>
      <c r="AE939" s="1"/>
      <c r="AH939" s="3"/>
    </row>
    <row r="940" spans="5:34" x14ac:dyDescent="0.2">
      <c r="E940" s="1"/>
      <c r="J940" s="1"/>
      <c r="N940" s="1"/>
      <c r="S940" s="1"/>
      <c r="X940" s="1"/>
      <c r="AE940" s="1"/>
      <c r="AH940" s="3"/>
    </row>
    <row r="941" spans="5:34" x14ac:dyDescent="0.2">
      <c r="E941" s="1"/>
      <c r="J941" s="1"/>
      <c r="N941" s="1"/>
      <c r="S941" s="1"/>
      <c r="X941" s="1"/>
      <c r="AE941" s="1"/>
      <c r="AH941" s="3"/>
    </row>
    <row r="942" spans="5:34" x14ac:dyDescent="0.2">
      <c r="E942" s="1"/>
      <c r="J942" s="1"/>
      <c r="N942" s="1"/>
      <c r="S942" s="1"/>
      <c r="X942" s="1"/>
      <c r="AE942" s="1"/>
      <c r="AH942" s="3"/>
    </row>
    <row r="943" spans="5:34" x14ac:dyDescent="0.2">
      <c r="E943" s="1"/>
      <c r="J943" s="1"/>
      <c r="N943" s="1"/>
      <c r="S943" s="1"/>
      <c r="X943" s="1"/>
      <c r="AE943" s="1"/>
      <c r="AH943" s="3"/>
    </row>
    <row r="944" spans="5:34" x14ac:dyDescent="0.2">
      <c r="E944" s="1"/>
      <c r="J944" s="1"/>
      <c r="N944" s="1"/>
      <c r="S944" s="1"/>
      <c r="X944" s="1"/>
      <c r="AE944" s="1"/>
      <c r="AH944" s="3"/>
    </row>
    <row r="945" spans="5:34" x14ac:dyDescent="0.2">
      <c r="E945" s="1"/>
      <c r="J945" s="1"/>
      <c r="N945" s="1"/>
      <c r="S945" s="1"/>
      <c r="X945" s="1"/>
      <c r="AE945" s="1"/>
      <c r="AH945" s="3"/>
    </row>
    <row r="946" spans="5:34" x14ac:dyDescent="0.2">
      <c r="E946" s="1"/>
      <c r="J946" s="1"/>
      <c r="N946" s="1"/>
      <c r="S946" s="1"/>
      <c r="X946" s="1"/>
      <c r="AE946" s="1"/>
      <c r="AH946" s="3"/>
    </row>
    <row r="947" spans="5:34" x14ac:dyDescent="0.2">
      <c r="E947" s="1"/>
      <c r="J947" s="1"/>
      <c r="N947" s="1"/>
      <c r="S947" s="1"/>
      <c r="X947" s="1"/>
      <c r="AE947" s="1"/>
      <c r="AH947" s="3"/>
    </row>
    <row r="948" spans="5:34" x14ac:dyDescent="0.2">
      <c r="E948" s="1"/>
      <c r="J948" s="1"/>
      <c r="N948" s="1"/>
      <c r="S948" s="1"/>
      <c r="X948" s="1"/>
      <c r="AE948" s="1"/>
      <c r="AH948" s="3"/>
    </row>
    <row r="949" spans="5:34" x14ac:dyDescent="0.2">
      <c r="E949" s="1"/>
      <c r="J949" s="1"/>
      <c r="N949" s="1"/>
      <c r="S949" s="1"/>
      <c r="X949" s="1"/>
      <c r="AE949" s="1"/>
      <c r="AH949" s="3"/>
    </row>
    <row r="950" spans="5:34" x14ac:dyDescent="0.2">
      <c r="E950" s="1"/>
      <c r="J950" s="1"/>
      <c r="N950" s="1"/>
      <c r="S950" s="1"/>
      <c r="X950" s="1"/>
      <c r="AE950" s="1"/>
      <c r="AH950" s="3"/>
    </row>
    <row r="951" spans="5:34" x14ac:dyDescent="0.2">
      <c r="E951" s="1"/>
      <c r="J951" s="1"/>
      <c r="N951" s="1"/>
      <c r="S951" s="1"/>
      <c r="X951" s="1"/>
      <c r="AE951" s="1"/>
      <c r="AH951" s="3"/>
    </row>
    <row r="952" spans="5:34" x14ac:dyDescent="0.2">
      <c r="E952" s="1"/>
      <c r="J952" s="1"/>
      <c r="N952" s="1"/>
      <c r="S952" s="1"/>
      <c r="X952" s="1"/>
      <c r="AE952" s="1"/>
      <c r="AH952" s="3"/>
    </row>
    <row r="953" spans="5:34" x14ac:dyDescent="0.2">
      <c r="E953" s="1"/>
      <c r="J953" s="1"/>
      <c r="N953" s="1"/>
      <c r="S953" s="1"/>
      <c r="X953" s="1"/>
      <c r="AE953" s="1"/>
      <c r="AH953" s="3"/>
    </row>
    <row r="954" spans="5:34" x14ac:dyDescent="0.2">
      <c r="E954" s="1"/>
      <c r="J954" s="1"/>
      <c r="N954" s="1"/>
      <c r="S954" s="1"/>
      <c r="X954" s="1"/>
      <c r="AE954" s="1"/>
      <c r="AH954" s="3"/>
    </row>
    <row r="955" spans="5:34" x14ac:dyDescent="0.2">
      <c r="E955" s="1"/>
      <c r="J955" s="1"/>
      <c r="N955" s="1"/>
      <c r="S955" s="1"/>
      <c r="X955" s="1"/>
      <c r="AE955" s="1"/>
      <c r="AH955" s="3"/>
    </row>
    <row r="956" spans="5:34" x14ac:dyDescent="0.2">
      <c r="E956" s="1"/>
      <c r="J956" s="1"/>
      <c r="N956" s="1"/>
      <c r="S956" s="1"/>
      <c r="X956" s="1"/>
      <c r="AE956" s="1"/>
      <c r="AH956" s="3"/>
    </row>
    <row r="957" spans="5:34" x14ac:dyDescent="0.2">
      <c r="E957" s="1"/>
      <c r="J957" s="1"/>
      <c r="N957" s="1"/>
      <c r="S957" s="1"/>
      <c r="X957" s="1"/>
      <c r="AE957" s="1"/>
      <c r="AH957" s="3"/>
    </row>
    <row r="958" spans="5:34" x14ac:dyDescent="0.2">
      <c r="E958" s="1"/>
      <c r="J958" s="1"/>
      <c r="N958" s="1"/>
      <c r="S958" s="1"/>
      <c r="X958" s="1"/>
      <c r="AE958" s="1"/>
      <c r="AH958" s="3"/>
    </row>
    <row r="959" spans="5:34" x14ac:dyDescent="0.2">
      <c r="E959" s="1"/>
      <c r="J959" s="1"/>
      <c r="N959" s="1"/>
      <c r="S959" s="1"/>
      <c r="X959" s="1"/>
      <c r="AE959" s="1"/>
      <c r="AH959" s="3"/>
    </row>
    <row r="960" spans="5:34" x14ac:dyDescent="0.2">
      <c r="E960" s="1"/>
      <c r="J960" s="1"/>
      <c r="N960" s="1"/>
      <c r="S960" s="1"/>
      <c r="X960" s="1"/>
      <c r="AE960" s="1"/>
      <c r="AH960" s="3"/>
    </row>
    <row r="961" spans="5:34" x14ac:dyDescent="0.2">
      <c r="E961" s="1"/>
      <c r="J961" s="1"/>
      <c r="N961" s="1"/>
      <c r="S961" s="1"/>
      <c r="X961" s="1"/>
      <c r="AE961" s="1"/>
      <c r="AH961" s="3"/>
    </row>
    <row r="962" spans="5:34" x14ac:dyDescent="0.2">
      <c r="E962" s="1"/>
      <c r="J962" s="1"/>
      <c r="N962" s="1"/>
      <c r="S962" s="1"/>
      <c r="X962" s="1"/>
      <c r="AE962" s="1"/>
      <c r="AH962" s="3"/>
    </row>
    <row r="963" spans="5:34" x14ac:dyDescent="0.2">
      <c r="E963" s="1"/>
      <c r="J963" s="1"/>
      <c r="N963" s="1"/>
      <c r="S963" s="1"/>
      <c r="X963" s="1"/>
      <c r="AE963" s="1"/>
      <c r="AH963" s="3"/>
    </row>
    <row r="964" spans="5:34" x14ac:dyDescent="0.2">
      <c r="E964" s="1"/>
      <c r="J964" s="1"/>
      <c r="N964" s="1"/>
      <c r="S964" s="1"/>
      <c r="X964" s="1"/>
      <c r="AE964" s="1"/>
      <c r="AH964" s="3"/>
    </row>
    <row r="965" spans="5:34" x14ac:dyDescent="0.2">
      <c r="E965" s="1"/>
      <c r="J965" s="1"/>
      <c r="N965" s="1"/>
      <c r="S965" s="1"/>
      <c r="X965" s="1"/>
      <c r="AE965" s="1"/>
      <c r="AH965" s="3"/>
    </row>
    <row r="966" spans="5:34" x14ac:dyDescent="0.2">
      <c r="E966" s="1"/>
      <c r="J966" s="1"/>
      <c r="N966" s="1"/>
      <c r="S966" s="1"/>
      <c r="X966" s="1"/>
      <c r="AE966" s="1"/>
      <c r="AH966" s="3"/>
    </row>
    <row r="967" spans="5:34" x14ac:dyDescent="0.2">
      <c r="E967" s="1"/>
      <c r="J967" s="1"/>
      <c r="N967" s="1"/>
      <c r="S967" s="1"/>
      <c r="X967" s="1"/>
      <c r="AE967" s="1"/>
      <c r="AH967" s="3"/>
    </row>
    <row r="968" spans="5:34" x14ac:dyDescent="0.2">
      <c r="E968" s="1"/>
      <c r="J968" s="1"/>
      <c r="N968" s="1"/>
      <c r="S968" s="1"/>
      <c r="X968" s="1"/>
      <c r="AE968" s="1"/>
      <c r="AH968" s="3"/>
    </row>
    <row r="969" spans="5:34" x14ac:dyDescent="0.2">
      <c r="E969" s="1"/>
      <c r="J969" s="1"/>
      <c r="N969" s="1"/>
      <c r="S969" s="1"/>
      <c r="X969" s="1"/>
      <c r="AE969" s="1"/>
      <c r="AH969" s="3"/>
    </row>
    <row r="970" spans="5:34" x14ac:dyDescent="0.2">
      <c r="E970" s="1"/>
      <c r="J970" s="1"/>
      <c r="N970" s="1"/>
      <c r="S970" s="1"/>
      <c r="X970" s="1"/>
      <c r="AE970" s="1"/>
      <c r="AH970" s="3"/>
    </row>
    <row r="971" spans="5:34" x14ac:dyDescent="0.2">
      <c r="E971" s="1"/>
      <c r="J971" s="1"/>
      <c r="N971" s="1"/>
      <c r="S971" s="1"/>
      <c r="X971" s="1"/>
      <c r="AE971" s="1"/>
      <c r="AH971" s="3"/>
    </row>
    <row r="972" spans="5:34" x14ac:dyDescent="0.2">
      <c r="E972" s="1"/>
      <c r="J972" s="1"/>
      <c r="N972" s="1"/>
      <c r="S972" s="1"/>
      <c r="X972" s="1"/>
      <c r="AE972" s="1"/>
      <c r="AH972" s="3"/>
    </row>
    <row r="973" spans="5:34" x14ac:dyDescent="0.2">
      <c r="E973" s="1"/>
      <c r="J973" s="1"/>
      <c r="N973" s="1"/>
      <c r="S973" s="1"/>
      <c r="X973" s="1"/>
      <c r="AE973" s="1"/>
      <c r="AH973" s="3"/>
    </row>
    <row r="974" spans="5:34" x14ac:dyDescent="0.2">
      <c r="E974" s="1"/>
      <c r="J974" s="1"/>
      <c r="N974" s="1"/>
      <c r="S974" s="1"/>
      <c r="X974" s="1"/>
      <c r="AE974" s="1"/>
      <c r="AH974" s="3"/>
    </row>
    <row r="975" spans="5:34" x14ac:dyDescent="0.2">
      <c r="E975" s="1"/>
      <c r="J975" s="1"/>
      <c r="N975" s="1"/>
      <c r="S975" s="1"/>
      <c r="X975" s="1"/>
      <c r="AE975" s="1"/>
      <c r="AH975" s="3"/>
    </row>
    <row r="976" spans="5:34" x14ac:dyDescent="0.2">
      <c r="E976" s="1"/>
      <c r="J976" s="1"/>
      <c r="N976" s="1"/>
      <c r="S976" s="1"/>
      <c r="X976" s="1"/>
      <c r="AE976" s="1"/>
      <c r="AH976" s="3"/>
    </row>
    <row r="977" spans="5:34" x14ac:dyDescent="0.2">
      <c r="E977" s="1"/>
      <c r="J977" s="1"/>
      <c r="N977" s="1"/>
      <c r="S977" s="1"/>
      <c r="X977" s="1"/>
      <c r="AE977" s="1"/>
      <c r="AH977" s="3"/>
    </row>
    <row r="978" spans="5:34" x14ac:dyDescent="0.2">
      <c r="E978" s="1"/>
      <c r="J978" s="1"/>
      <c r="N978" s="1"/>
      <c r="S978" s="1"/>
      <c r="X978" s="1"/>
      <c r="AE978" s="1"/>
      <c r="AH978" s="3"/>
    </row>
    <row r="979" spans="5:34" x14ac:dyDescent="0.2">
      <c r="E979" s="1"/>
      <c r="J979" s="1"/>
      <c r="N979" s="1"/>
      <c r="S979" s="1"/>
      <c r="X979" s="1"/>
      <c r="AE979" s="1"/>
      <c r="AH979" s="3"/>
    </row>
    <row r="980" spans="5:34" x14ac:dyDescent="0.2">
      <c r="E980" s="1"/>
      <c r="J980" s="1"/>
      <c r="N980" s="1"/>
      <c r="S980" s="1"/>
      <c r="X980" s="1"/>
      <c r="AE980" s="1"/>
      <c r="AH980" s="3"/>
    </row>
    <row r="981" spans="5:34" x14ac:dyDescent="0.2">
      <c r="E981" s="1"/>
      <c r="J981" s="1"/>
      <c r="N981" s="1"/>
      <c r="S981" s="1"/>
      <c r="X981" s="1"/>
      <c r="AE981" s="1"/>
      <c r="AH981" s="3"/>
    </row>
    <row r="982" spans="5:34" x14ac:dyDescent="0.2">
      <c r="E982" s="1"/>
      <c r="J982" s="1"/>
      <c r="N982" s="1"/>
      <c r="S982" s="1"/>
      <c r="X982" s="1"/>
      <c r="AE982" s="1"/>
      <c r="AH982" s="3"/>
    </row>
    <row r="983" spans="5:34" x14ac:dyDescent="0.2">
      <c r="E983" s="1"/>
      <c r="J983" s="1"/>
      <c r="N983" s="1"/>
      <c r="S983" s="1"/>
      <c r="X983" s="1"/>
      <c r="AE983" s="1"/>
      <c r="AH983" s="3"/>
    </row>
    <row r="984" spans="5:34" x14ac:dyDescent="0.2">
      <c r="E984" s="1"/>
      <c r="J984" s="1"/>
      <c r="N984" s="1"/>
      <c r="S984" s="1"/>
      <c r="X984" s="1"/>
      <c r="AE984" s="1"/>
      <c r="AH984" s="3"/>
    </row>
    <row r="985" spans="5:34" x14ac:dyDescent="0.2">
      <c r="E985" s="1"/>
      <c r="J985" s="1"/>
      <c r="N985" s="1"/>
      <c r="S985" s="1"/>
      <c r="X985" s="1"/>
      <c r="AE985" s="1"/>
      <c r="AH985" s="3"/>
    </row>
    <row r="986" spans="5:34" x14ac:dyDescent="0.2">
      <c r="E986" s="1"/>
      <c r="J986" s="1"/>
      <c r="N986" s="1"/>
      <c r="S986" s="1"/>
      <c r="X986" s="1"/>
      <c r="AE986" s="1"/>
      <c r="AH986" s="3"/>
    </row>
    <row r="987" spans="5:34" x14ac:dyDescent="0.2">
      <c r="E987" s="1"/>
      <c r="J987" s="1"/>
      <c r="N987" s="1"/>
      <c r="S987" s="1"/>
      <c r="X987" s="1"/>
      <c r="AE987" s="1"/>
      <c r="AH987" s="3"/>
    </row>
    <row r="988" spans="5:34" x14ac:dyDescent="0.2">
      <c r="E988" s="1"/>
      <c r="J988" s="1"/>
      <c r="N988" s="1"/>
      <c r="S988" s="1"/>
      <c r="X988" s="1"/>
      <c r="AE988" s="1"/>
      <c r="AH988" s="3"/>
    </row>
    <row r="989" spans="5:34" x14ac:dyDescent="0.2">
      <c r="E989" s="1"/>
      <c r="J989" s="1"/>
      <c r="N989" s="1"/>
      <c r="S989" s="1"/>
      <c r="X989" s="1"/>
      <c r="AE989" s="1"/>
      <c r="AH989" s="3"/>
    </row>
    <row r="990" spans="5:34" x14ac:dyDescent="0.2">
      <c r="E990" s="1"/>
      <c r="J990" s="1"/>
      <c r="N990" s="1"/>
      <c r="S990" s="1"/>
      <c r="X990" s="1"/>
      <c r="AE990" s="1"/>
      <c r="AH990" s="3"/>
    </row>
    <row r="991" spans="5:34" x14ac:dyDescent="0.2">
      <c r="E991" s="1"/>
      <c r="J991" s="1"/>
      <c r="N991" s="1"/>
      <c r="S991" s="1"/>
      <c r="X991" s="1"/>
      <c r="AE991" s="1"/>
      <c r="AH991" s="3"/>
    </row>
    <row r="992" spans="5:34" x14ac:dyDescent="0.2">
      <c r="E992" s="1"/>
      <c r="J992" s="1"/>
      <c r="N992" s="1"/>
      <c r="S992" s="1"/>
      <c r="X992" s="1"/>
      <c r="AE992" s="1"/>
      <c r="AH992" s="3"/>
    </row>
    <row r="993" spans="5:34" x14ac:dyDescent="0.2">
      <c r="E993" s="1"/>
      <c r="J993" s="1"/>
      <c r="N993" s="1"/>
      <c r="S993" s="1"/>
      <c r="X993" s="1"/>
      <c r="AE993" s="1"/>
      <c r="AH993" s="3"/>
    </row>
    <row r="994" spans="5:34" x14ac:dyDescent="0.2">
      <c r="E994" s="1"/>
      <c r="J994" s="1"/>
      <c r="N994" s="1"/>
      <c r="S994" s="1"/>
      <c r="X994" s="1"/>
      <c r="AE994" s="1"/>
      <c r="AH994" s="3"/>
    </row>
    <row r="995" spans="5:34" x14ac:dyDescent="0.2">
      <c r="E995" s="1"/>
      <c r="J995" s="1"/>
      <c r="N995" s="1"/>
      <c r="S995" s="1"/>
      <c r="X995" s="1"/>
      <c r="AE995" s="1"/>
      <c r="AH995" s="3"/>
    </row>
    <row r="996" spans="5:34" x14ac:dyDescent="0.2">
      <c r="E996" s="1"/>
      <c r="J996" s="1"/>
      <c r="N996" s="1"/>
      <c r="S996" s="1"/>
      <c r="X996" s="1"/>
      <c r="AE996" s="1"/>
      <c r="AH996" s="3"/>
    </row>
    <row r="997" spans="5:34" x14ac:dyDescent="0.2">
      <c r="E997" s="1"/>
      <c r="J997" s="1"/>
      <c r="N997" s="1"/>
      <c r="S997" s="1"/>
      <c r="X997" s="1"/>
      <c r="AE997" s="1"/>
      <c r="AH997" s="3"/>
    </row>
    <row r="998" spans="5:34" x14ac:dyDescent="0.2">
      <c r="E998" s="1"/>
      <c r="J998" s="1"/>
      <c r="N998" s="1"/>
      <c r="S998" s="1"/>
      <c r="X998" s="1"/>
      <c r="AE998" s="1"/>
      <c r="AH998" s="3"/>
    </row>
    <row r="999" spans="5:34" x14ac:dyDescent="0.2">
      <c r="E999" s="1"/>
      <c r="J999" s="1"/>
      <c r="N999" s="1"/>
      <c r="S999" s="1"/>
      <c r="X999" s="1"/>
      <c r="AE999" s="1"/>
      <c r="AH999" s="3"/>
    </row>
    <row r="1000" spans="5:34" x14ac:dyDescent="0.2">
      <c r="E1000" s="1"/>
      <c r="J1000" s="1"/>
      <c r="N1000" s="1"/>
      <c r="S1000" s="1"/>
      <c r="X1000" s="1"/>
      <c r="AE1000" s="1"/>
      <c r="AH1000" s="3"/>
    </row>
    <row r="1001" spans="5:34" x14ac:dyDescent="0.2">
      <c r="E1001" s="1"/>
      <c r="J1001" s="1"/>
      <c r="N1001" s="1"/>
      <c r="S1001" s="1"/>
      <c r="X1001" s="1"/>
      <c r="AE1001" s="1"/>
      <c r="AH1001" s="3"/>
    </row>
    <row r="1002" spans="5:34" x14ac:dyDescent="0.2">
      <c r="E1002" s="1"/>
      <c r="J1002" s="1"/>
      <c r="N1002" s="1"/>
      <c r="S1002" s="1"/>
      <c r="X1002" s="1"/>
      <c r="AE1002" s="1"/>
      <c r="AH1002" s="3"/>
    </row>
    <row r="1003" spans="5:34" x14ac:dyDescent="0.2">
      <c r="E1003" s="1"/>
      <c r="J1003" s="1"/>
      <c r="N1003" s="1"/>
      <c r="S1003" s="1"/>
      <c r="X1003" s="1"/>
      <c r="AE1003" s="1"/>
      <c r="AH1003" s="3"/>
    </row>
    <row r="1004" spans="5:34" x14ac:dyDescent="0.2">
      <c r="E1004" s="1"/>
      <c r="J1004" s="1"/>
      <c r="N1004" s="1"/>
      <c r="S1004" s="1"/>
      <c r="X1004" s="1"/>
      <c r="AE1004" s="1"/>
      <c r="AH1004" s="3"/>
    </row>
    <row r="1005" spans="5:34" x14ac:dyDescent="0.2">
      <c r="E1005" s="1"/>
      <c r="J1005" s="1"/>
      <c r="N1005" s="1"/>
      <c r="S1005" s="1"/>
      <c r="X1005" s="1"/>
      <c r="AE1005" s="1"/>
      <c r="AH1005" s="3"/>
    </row>
    <row r="1006" spans="5:34" x14ac:dyDescent="0.2">
      <c r="E1006" s="1"/>
      <c r="J1006" s="1"/>
      <c r="N1006" s="1"/>
      <c r="S1006" s="1"/>
      <c r="X1006" s="1"/>
      <c r="AE1006" s="1"/>
      <c r="AH1006" s="3"/>
    </row>
    <row r="1007" spans="5:34" x14ac:dyDescent="0.2">
      <c r="E1007" s="1"/>
      <c r="J1007" s="1"/>
      <c r="N1007" s="1"/>
      <c r="S1007" s="1"/>
      <c r="X1007" s="1"/>
      <c r="AE1007" s="1"/>
      <c r="AH1007" s="3"/>
    </row>
    <row r="1008" spans="5:34" x14ac:dyDescent="0.2">
      <c r="E1008" s="1"/>
      <c r="J1008" s="1"/>
      <c r="N1008" s="1"/>
      <c r="S1008" s="1"/>
      <c r="X1008" s="1"/>
      <c r="AE1008" s="1"/>
      <c r="AH1008" s="3"/>
    </row>
    <row r="1009" spans="5:34" x14ac:dyDescent="0.2">
      <c r="E1009" s="1"/>
      <c r="J1009" s="1"/>
      <c r="N1009" s="1"/>
      <c r="S1009" s="1"/>
      <c r="X1009" s="1"/>
      <c r="AE1009" s="1"/>
      <c r="AH1009" s="3"/>
    </row>
    <row r="1010" spans="5:34" x14ac:dyDescent="0.2">
      <c r="E1010" s="1"/>
      <c r="J1010" s="1"/>
      <c r="N1010" s="1"/>
      <c r="S1010" s="1"/>
      <c r="X1010" s="1"/>
      <c r="AE1010" s="1"/>
      <c r="AH1010" s="3"/>
    </row>
    <row r="1011" spans="5:34" x14ac:dyDescent="0.2">
      <c r="E1011" s="1"/>
      <c r="J1011" s="1"/>
      <c r="N1011" s="1"/>
      <c r="S1011" s="1"/>
      <c r="X1011" s="1"/>
      <c r="AE1011" s="1"/>
      <c r="AH1011" s="3"/>
    </row>
    <row r="1012" spans="5:34" x14ac:dyDescent="0.2">
      <c r="E1012" s="1"/>
      <c r="J1012" s="1"/>
      <c r="N1012" s="1"/>
      <c r="S1012" s="1"/>
      <c r="X1012" s="1"/>
      <c r="AE1012" s="1"/>
      <c r="AH1012" s="3"/>
    </row>
    <row r="1013" spans="5:34" x14ac:dyDescent="0.2">
      <c r="E1013" s="1"/>
      <c r="J1013" s="1"/>
      <c r="N1013" s="1"/>
      <c r="S1013" s="1"/>
      <c r="X1013" s="1"/>
      <c r="AE1013" s="1"/>
      <c r="AH1013" s="3"/>
    </row>
    <row r="1014" spans="5:34" x14ac:dyDescent="0.2">
      <c r="E1014" s="1"/>
      <c r="J1014" s="1"/>
      <c r="N1014" s="1"/>
      <c r="S1014" s="1"/>
      <c r="X1014" s="1"/>
      <c r="AE1014" s="1"/>
      <c r="AH1014" s="3"/>
    </row>
    <row r="1015" spans="5:34" x14ac:dyDescent="0.2">
      <c r="E1015" s="1"/>
      <c r="J1015" s="1"/>
      <c r="N1015" s="1"/>
      <c r="S1015" s="1"/>
      <c r="X1015" s="1"/>
      <c r="AE1015" s="1"/>
      <c r="AH1015" s="3"/>
    </row>
    <row r="1016" spans="5:34" x14ac:dyDescent="0.2">
      <c r="E1016" s="1"/>
      <c r="J1016" s="1"/>
      <c r="N1016" s="1"/>
      <c r="S1016" s="1"/>
      <c r="X1016" s="1"/>
      <c r="AE1016" s="1"/>
      <c r="AH1016" s="3"/>
    </row>
    <row r="1017" spans="5:34" x14ac:dyDescent="0.2">
      <c r="E1017" s="1"/>
      <c r="J1017" s="1"/>
      <c r="N1017" s="1"/>
      <c r="S1017" s="1"/>
      <c r="X1017" s="1"/>
      <c r="AE1017" s="1"/>
      <c r="AH1017" s="3"/>
    </row>
    <row r="1018" spans="5:34" x14ac:dyDescent="0.2">
      <c r="E1018" s="1"/>
      <c r="J1018" s="1"/>
      <c r="N1018" s="1"/>
      <c r="S1018" s="1"/>
      <c r="X1018" s="1"/>
      <c r="AE1018" s="1"/>
      <c r="AH1018" s="3"/>
    </row>
    <row r="1019" spans="5:34" x14ac:dyDescent="0.2">
      <c r="E1019" s="1"/>
      <c r="J1019" s="1"/>
      <c r="N1019" s="1"/>
      <c r="S1019" s="1"/>
      <c r="X1019" s="1"/>
      <c r="AE1019" s="1"/>
      <c r="AH1019" s="3"/>
    </row>
    <row r="1020" spans="5:34" x14ac:dyDescent="0.2">
      <c r="E1020" s="1"/>
      <c r="J1020" s="1"/>
      <c r="N1020" s="1"/>
      <c r="S1020" s="1"/>
      <c r="X1020" s="1"/>
      <c r="AE1020" s="1"/>
      <c r="AH1020" s="3"/>
    </row>
    <row r="1021" spans="5:34" x14ac:dyDescent="0.2">
      <c r="E1021" s="1"/>
      <c r="J1021" s="1"/>
      <c r="N1021" s="1"/>
      <c r="S1021" s="1"/>
      <c r="X1021" s="1"/>
      <c r="AE1021" s="1"/>
      <c r="AH1021" s="3"/>
    </row>
    <row r="1022" spans="5:34" x14ac:dyDescent="0.2">
      <c r="E1022" s="1"/>
      <c r="J1022" s="1"/>
      <c r="N1022" s="1"/>
      <c r="S1022" s="1"/>
      <c r="X1022" s="1"/>
      <c r="AE1022" s="1"/>
      <c r="AH1022" s="3"/>
    </row>
    <row r="1023" spans="5:34" x14ac:dyDescent="0.2">
      <c r="E1023" s="1"/>
      <c r="J1023" s="1"/>
      <c r="N1023" s="1"/>
      <c r="S1023" s="1"/>
      <c r="X1023" s="1"/>
      <c r="AE1023" s="1"/>
      <c r="AH1023" s="3"/>
    </row>
    <row r="1024" spans="5:34" x14ac:dyDescent="0.2">
      <c r="E1024" s="1"/>
      <c r="J1024" s="1"/>
      <c r="N1024" s="1"/>
      <c r="S1024" s="1"/>
      <c r="X1024" s="1"/>
      <c r="AE1024" s="1"/>
      <c r="AH1024" s="3"/>
    </row>
    <row r="1025" spans="5:34" x14ac:dyDescent="0.2">
      <c r="E1025" s="1"/>
      <c r="J1025" s="1"/>
      <c r="N1025" s="1"/>
      <c r="S1025" s="1"/>
      <c r="X1025" s="1"/>
      <c r="AE1025" s="1"/>
      <c r="AH1025" s="3"/>
    </row>
    <row r="1026" spans="5:34" x14ac:dyDescent="0.2">
      <c r="E1026" s="1"/>
      <c r="J1026" s="1"/>
      <c r="N1026" s="1"/>
      <c r="S1026" s="1"/>
      <c r="X1026" s="1"/>
      <c r="AE1026" s="1"/>
      <c r="AH1026" s="3"/>
    </row>
    <row r="1027" spans="5:34" x14ac:dyDescent="0.2">
      <c r="E1027" s="1"/>
      <c r="J1027" s="1"/>
      <c r="N1027" s="1"/>
      <c r="S1027" s="1"/>
      <c r="X1027" s="1"/>
      <c r="AE1027" s="1"/>
      <c r="AH1027" s="3"/>
    </row>
    <row r="1028" spans="5:34" x14ac:dyDescent="0.2">
      <c r="E1028" s="1"/>
      <c r="J1028" s="1"/>
      <c r="N1028" s="1"/>
      <c r="S1028" s="1"/>
      <c r="X1028" s="1"/>
      <c r="AE1028" s="1"/>
      <c r="AH1028" s="3"/>
    </row>
    <row r="1029" spans="5:34" x14ac:dyDescent="0.2">
      <c r="E1029" s="1"/>
      <c r="J1029" s="1"/>
      <c r="N1029" s="1"/>
      <c r="S1029" s="1"/>
      <c r="X1029" s="1"/>
      <c r="AE1029" s="1"/>
      <c r="AH1029" s="3"/>
    </row>
    <row r="1030" spans="5:34" x14ac:dyDescent="0.2">
      <c r="E1030" s="1"/>
      <c r="J1030" s="1"/>
      <c r="N1030" s="1"/>
      <c r="S1030" s="1"/>
      <c r="X1030" s="1"/>
      <c r="AE1030" s="1"/>
      <c r="AH1030" s="3"/>
    </row>
    <row r="1031" spans="5:34" x14ac:dyDescent="0.2">
      <c r="E1031" s="1"/>
      <c r="J1031" s="1"/>
      <c r="N1031" s="1"/>
      <c r="S1031" s="1"/>
      <c r="X1031" s="1"/>
      <c r="AE1031" s="1"/>
      <c r="AH1031" s="3"/>
    </row>
    <row r="1032" spans="5:34" x14ac:dyDescent="0.2">
      <c r="E1032" s="1"/>
      <c r="J1032" s="1"/>
      <c r="N1032" s="1"/>
      <c r="S1032" s="1"/>
      <c r="X1032" s="1"/>
      <c r="AE1032" s="1"/>
      <c r="AH1032" s="3"/>
    </row>
    <row r="1033" spans="5:34" x14ac:dyDescent="0.2">
      <c r="E1033" s="1"/>
      <c r="J1033" s="1"/>
      <c r="N1033" s="1"/>
      <c r="S1033" s="1"/>
      <c r="X1033" s="1"/>
      <c r="AE1033" s="1"/>
      <c r="AH1033" s="3"/>
    </row>
    <row r="1034" spans="5:34" x14ac:dyDescent="0.2">
      <c r="E1034" s="1"/>
      <c r="J1034" s="1"/>
      <c r="N1034" s="1"/>
      <c r="S1034" s="1"/>
      <c r="X1034" s="1"/>
      <c r="AE1034" s="1"/>
      <c r="AH1034" s="3"/>
    </row>
    <row r="1035" spans="5:34" x14ac:dyDescent="0.2">
      <c r="E1035" s="1"/>
      <c r="J1035" s="1"/>
      <c r="N1035" s="1"/>
      <c r="S1035" s="1"/>
      <c r="X1035" s="1"/>
      <c r="AE1035" s="1"/>
      <c r="AH1035" s="3"/>
    </row>
    <row r="1036" spans="5:34" x14ac:dyDescent="0.2">
      <c r="E1036" s="1"/>
      <c r="J1036" s="1"/>
      <c r="N1036" s="1"/>
      <c r="S1036" s="1"/>
      <c r="X1036" s="1"/>
      <c r="AE1036" s="1"/>
      <c r="AH1036" s="3"/>
    </row>
    <row r="1037" spans="5:34" x14ac:dyDescent="0.2">
      <c r="E1037" s="1"/>
      <c r="J1037" s="1"/>
      <c r="N1037" s="1"/>
      <c r="S1037" s="1"/>
      <c r="X1037" s="1"/>
      <c r="AE1037" s="1"/>
      <c r="AH1037" s="3"/>
    </row>
    <row r="1038" spans="5:34" x14ac:dyDescent="0.2">
      <c r="E1038" s="1"/>
      <c r="J1038" s="1"/>
      <c r="N1038" s="1"/>
      <c r="S1038" s="1"/>
      <c r="X1038" s="1"/>
      <c r="AE1038" s="1"/>
      <c r="AH1038" s="3"/>
    </row>
    <row r="1039" spans="5:34" x14ac:dyDescent="0.2">
      <c r="E1039" s="1"/>
      <c r="J1039" s="1"/>
      <c r="N1039" s="1"/>
      <c r="S1039" s="1"/>
      <c r="X1039" s="1"/>
      <c r="AE1039" s="1"/>
      <c r="AH1039" s="3"/>
    </row>
    <row r="1040" spans="5:34" x14ac:dyDescent="0.2">
      <c r="E1040" s="1"/>
      <c r="J1040" s="1"/>
      <c r="N1040" s="1"/>
      <c r="S1040" s="1"/>
      <c r="X1040" s="1"/>
      <c r="AE1040" s="1"/>
      <c r="AH1040" s="3"/>
    </row>
    <row r="1041" spans="5:34" x14ac:dyDescent="0.2">
      <c r="E1041" s="1"/>
      <c r="J1041" s="1"/>
      <c r="N1041" s="1"/>
      <c r="S1041" s="1"/>
      <c r="X1041" s="1"/>
      <c r="AE1041" s="1"/>
      <c r="AH1041" s="3"/>
    </row>
    <row r="1042" spans="5:34" x14ac:dyDescent="0.2">
      <c r="E1042" s="1"/>
      <c r="J1042" s="1"/>
      <c r="N1042" s="1"/>
      <c r="S1042" s="1"/>
      <c r="X1042" s="1"/>
      <c r="AE1042" s="1"/>
      <c r="AH1042" s="3"/>
    </row>
    <row r="1043" spans="5:34" x14ac:dyDescent="0.2">
      <c r="E1043" s="1"/>
      <c r="J1043" s="1"/>
      <c r="N1043" s="1"/>
      <c r="S1043" s="1"/>
      <c r="X1043" s="1"/>
      <c r="AE1043" s="1"/>
      <c r="AH1043" s="3"/>
    </row>
    <row r="1044" spans="5:34" x14ac:dyDescent="0.2">
      <c r="E1044" s="1"/>
      <c r="J1044" s="1"/>
      <c r="N1044" s="1"/>
      <c r="S1044" s="1"/>
      <c r="X1044" s="1"/>
      <c r="AE1044" s="1"/>
      <c r="AH1044" s="3"/>
    </row>
    <row r="1045" spans="5:34" x14ac:dyDescent="0.2">
      <c r="E1045" s="1"/>
      <c r="J1045" s="1"/>
      <c r="N1045" s="1"/>
      <c r="S1045" s="1"/>
      <c r="X1045" s="1"/>
      <c r="AE1045" s="1"/>
      <c r="AH1045" s="3"/>
    </row>
    <row r="1046" spans="5:34" x14ac:dyDescent="0.2">
      <c r="E1046" s="1"/>
      <c r="J1046" s="1"/>
      <c r="N1046" s="1"/>
      <c r="S1046" s="1"/>
      <c r="X1046" s="1"/>
      <c r="AE1046" s="1"/>
      <c r="AH1046" s="3"/>
    </row>
    <row r="1047" spans="5:34" x14ac:dyDescent="0.2">
      <c r="E1047" s="1"/>
      <c r="J1047" s="1"/>
      <c r="N1047" s="1"/>
      <c r="S1047" s="1"/>
      <c r="X1047" s="1"/>
      <c r="AE1047" s="1"/>
      <c r="AH1047" s="3"/>
    </row>
    <row r="1048" spans="5:34" x14ac:dyDescent="0.2">
      <c r="E1048" s="1"/>
      <c r="J1048" s="1"/>
      <c r="N1048" s="1"/>
      <c r="S1048" s="1"/>
      <c r="X1048" s="1"/>
      <c r="AE1048" s="1"/>
      <c r="AH1048" s="3"/>
    </row>
    <row r="1049" spans="5:34" x14ac:dyDescent="0.2">
      <c r="E1049" s="1"/>
      <c r="J1049" s="1"/>
      <c r="N1049" s="1"/>
      <c r="S1049" s="1"/>
      <c r="X1049" s="1"/>
      <c r="AE1049" s="1"/>
      <c r="AH1049" s="3"/>
    </row>
    <row r="1050" spans="5:34" x14ac:dyDescent="0.2">
      <c r="E1050" s="1"/>
      <c r="J1050" s="1"/>
      <c r="N1050" s="1"/>
      <c r="S1050" s="1"/>
      <c r="X1050" s="1"/>
      <c r="AE1050" s="1"/>
      <c r="AH1050" s="3"/>
    </row>
    <row r="1051" spans="5:34" x14ac:dyDescent="0.2">
      <c r="E1051" s="1"/>
      <c r="J1051" s="1"/>
      <c r="N1051" s="1"/>
      <c r="S1051" s="1"/>
      <c r="X1051" s="1"/>
      <c r="AE1051" s="1"/>
      <c r="AH1051" s="3"/>
    </row>
    <row r="1052" spans="5:34" x14ac:dyDescent="0.2">
      <c r="E1052" s="1"/>
      <c r="J1052" s="1"/>
      <c r="N1052" s="1"/>
      <c r="S1052" s="1"/>
      <c r="X1052" s="1"/>
      <c r="AE1052" s="1"/>
      <c r="AH1052" s="3"/>
    </row>
    <row r="1053" spans="5:34" x14ac:dyDescent="0.2">
      <c r="E1053" s="1"/>
      <c r="J1053" s="1"/>
      <c r="N1053" s="1"/>
      <c r="S1053" s="1"/>
      <c r="X1053" s="1"/>
      <c r="AE1053" s="1"/>
      <c r="AH1053" s="3"/>
    </row>
    <row r="1054" spans="5:34" x14ac:dyDescent="0.2">
      <c r="E1054" s="1"/>
      <c r="J1054" s="1"/>
      <c r="N1054" s="1"/>
      <c r="S1054" s="1"/>
      <c r="X1054" s="1"/>
      <c r="AE1054" s="1"/>
      <c r="AH1054" s="3"/>
    </row>
    <row r="1055" spans="5:34" x14ac:dyDescent="0.2">
      <c r="E1055" s="1"/>
      <c r="J1055" s="1"/>
      <c r="N1055" s="1"/>
      <c r="S1055" s="1"/>
      <c r="X1055" s="1"/>
      <c r="AE1055" s="1"/>
      <c r="AH1055" s="3"/>
    </row>
    <row r="1056" spans="5:34" x14ac:dyDescent="0.2">
      <c r="E1056" s="1"/>
      <c r="J1056" s="1"/>
      <c r="N1056" s="1"/>
      <c r="S1056" s="1"/>
      <c r="X1056" s="1"/>
      <c r="AE1056" s="1"/>
      <c r="AH1056" s="3"/>
    </row>
    <row r="1057" spans="5:34" x14ac:dyDescent="0.2">
      <c r="E1057" s="1"/>
      <c r="J1057" s="1"/>
      <c r="N1057" s="1"/>
      <c r="S1057" s="1"/>
      <c r="X1057" s="1"/>
      <c r="AE1057" s="1"/>
      <c r="AH1057" s="3"/>
    </row>
    <row r="1058" spans="5:34" x14ac:dyDescent="0.2">
      <c r="E1058" s="1"/>
      <c r="J1058" s="1"/>
      <c r="N1058" s="1"/>
      <c r="S1058" s="1"/>
      <c r="X1058" s="1"/>
      <c r="AE1058" s="1"/>
      <c r="AH1058" s="3"/>
    </row>
    <row r="1059" spans="5:34" x14ac:dyDescent="0.2">
      <c r="E1059" s="1"/>
      <c r="J1059" s="1"/>
      <c r="N1059" s="1"/>
      <c r="S1059" s="1"/>
      <c r="X1059" s="1"/>
      <c r="AE1059" s="1"/>
      <c r="AH1059" s="3"/>
    </row>
    <row r="1060" spans="5:34" x14ac:dyDescent="0.2">
      <c r="E1060" s="1"/>
      <c r="J1060" s="1"/>
      <c r="N1060" s="1"/>
      <c r="S1060" s="1"/>
      <c r="X1060" s="1"/>
      <c r="AE1060" s="1"/>
      <c r="AH1060" s="3"/>
    </row>
    <row r="1061" spans="5:34" x14ac:dyDescent="0.2">
      <c r="E1061" s="1"/>
      <c r="J1061" s="1"/>
      <c r="N1061" s="1"/>
      <c r="S1061" s="1"/>
      <c r="X1061" s="1"/>
      <c r="AE1061" s="1"/>
      <c r="AH1061" s="3"/>
    </row>
    <row r="1062" spans="5:34" x14ac:dyDescent="0.2">
      <c r="E1062" s="1"/>
      <c r="J1062" s="1"/>
      <c r="N1062" s="1"/>
      <c r="S1062" s="1"/>
      <c r="X1062" s="1"/>
      <c r="AE1062" s="1"/>
      <c r="AH1062" s="3"/>
    </row>
    <row r="1063" spans="5:34" x14ac:dyDescent="0.2">
      <c r="E1063" s="1"/>
      <c r="J1063" s="1"/>
      <c r="N1063" s="1"/>
      <c r="S1063" s="1"/>
      <c r="X1063" s="1"/>
      <c r="AE1063" s="1"/>
      <c r="AH1063" s="3"/>
    </row>
    <row r="1064" spans="5:34" x14ac:dyDescent="0.2">
      <c r="E1064" s="1"/>
      <c r="J1064" s="1"/>
      <c r="N1064" s="1"/>
      <c r="S1064" s="1"/>
      <c r="X1064" s="1"/>
      <c r="AE1064" s="1"/>
      <c r="AH1064" s="3"/>
    </row>
    <row r="1065" spans="5:34" x14ac:dyDescent="0.2">
      <c r="E1065" s="1"/>
      <c r="J1065" s="1"/>
      <c r="N1065" s="1"/>
      <c r="S1065" s="1"/>
      <c r="X1065" s="1"/>
      <c r="AE1065" s="1"/>
      <c r="AH1065" s="3"/>
    </row>
    <row r="1066" spans="5:34" x14ac:dyDescent="0.2">
      <c r="E1066" s="1"/>
      <c r="J1066" s="1"/>
      <c r="N1066" s="1"/>
      <c r="S1066" s="1"/>
      <c r="X1066" s="1"/>
      <c r="AE1066" s="1"/>
      <c r="AH1066" s="3"/>
    </row>
    <row r="1067" spans="5:34" x14ac:dyDescent="0.2">
      <c r="E1067" s="1"/>
      <c r="J1067" s="1"/>
      <c r="N1067" s="1"/>
      <c r="S1067" s="1"/>
      <c r="X1067" s="1"/>
      <c r="AE1067" s="1"/>
      <c r="AH1067" s="3"/>
    </row>
    <row r="1068" spans="5:34" x14ac:dyDescent="0.2">
      <c r="E1068" s="1"/>
      <c r="J1068" s="1"/>
      <c r="N1068" s="1"/>
      <c r="S1068" s="1"/>
      <c r="X1068" s="1"/>
      <c r="AE1068" s="1"/>
      <c r="AH1068" s="3"/>
    </row>
    <row r="1069" spans="5:34" x14ac:dyDescent="0.2">
      <c r="E1069" s="1"/>
      <c r="J1069" s="1"/>
      <c r="N1069" s="1"/>
      <c r="S1069" s="1"/>
      <c r="X1069" s="1"/>
      <c r="AE1069" s="1"/>
      <c r="AH1069" s="3"/>
    </row>
    <row r="1070" spans="5:34" x14ac:dyDescent="0.2">
      <c r="E1070" s="1"/>
      <c r="J1070" s="1"/>
      <c r="N1070" s="1"/>
      <c r="S1070" s="1"/>
      <c r="X1070" s="1"/>
      <c r="AE1070" s="1"/>
      <c r="AH1070" s="3"/>
    </row>
    <row r="1071" spans="5:34" x14ac:dyDescent="0.2">
      <c r="E1071" s="1"/>
      <c r="J1071" s="1"/>
      <c r="N1071" s="1"/>
      <c r="S1071" s="1"/>
      <c r="X1071" s="1"/>
      <c r="AE1071" s="1"/>
      <c r="AH1071" s="3"/>
    </row>
    <row r="1072" spans="5:34" x14ac:dyDescent="0.2">
      <c r="E1072" s="1"/>
      <c r="J1072" s="1"/>
      <c r="N1072" s="1"/>
      <c r="S1072" s="1"/>
      <c r="X1072" s="1"/>
      <c r="AE1072" s="1"/>
      <c r="AH1072" s="3"/>
    </row>
    <row r="1073" spans="5:34" x14ac:dyDescent="0.2">
      <c r="E1073" s="1"/>
      <c r="J1073" s="1"/>
      <c r="N1073" s="1"/>
      <c r="S1073" s="1"/>
      <c r="X1073" s="1"/>
      <c r="AE1073" s="1"/>
      <c r="AH1073" s="3"/>
    </row>
    <row r="1074" spans="5:34" x14ac:dyDescent="0.2">
      <c r="E1074" s="1"/>
      <c r="J1074" s="1"/>
      <c r="N1074" s="1"/>
      <c r="S1074" s="1"/>
      <c r="X1074" s="1"/>
      <c r="AE1074" s="1"/>
      <c r="AH1074" s="3"/>
    </row>
    <row r="1075" spans="5:34" x14ac:dyDescent="0.2">
      <c r="E1075" s="1"/>
      <c r="J1075" s="1"/>
      <c r="N1075" s="1"/>
      <c r="S1075" s="1"/>
      <c r="X1075" s="1"/>
      <c r="AE1075" s="1"/>
      <c r="AH1075" s="3"/>
    </row>
    <row r="1076" spans="5:34" x14ac:dyDescent="0.2">
      <c r="E1076" s="1"/>
      <c r="J1076" s="1"/>
      <c r="N1076" s="1"/>
      <c r="S1076" s="1"/>
      <c r="X1076" s="1"/>
      <c r="AE1076" s="1"/>
      <c r="AH1076" s="3"/>
    </row>
    <row r="1077" spans="5:34" x14ac:dyDescent="0.2">
      <c r="E1077" s="1"/>
      <c r="J1077" s="1"/>
      <c r="N1077" s="1"/>
      <c r="S1077" s="1"/>
      <c r="X1077" s="1"/>
      <c r="AE1077" s="1"/>
      <c r="AH1077" s="3"/>
    </row>
    <row r="1078" spans="5:34" x14ac:dyDescent="0.2">
      <c r="E1078" s="1"/>
      <c r="J1078" s="1"/>
      <c r="N1078" s="1"/>
      <c r="S1078" s="1"/>
      <c r="X1078" s="1"/>
      <c r="AE1078" s="1"/>
      <c r="AH1078" s="3"/>
    </row>
    <row r="1079" spans="5:34" x14ac:dyDescent="0.2">
      <c r="E1079" s="1"/>
      <c r="J1079" s="1"/>
      <c r="N1079" s="1"/>
      <c r="S1079" s="1"/>
      <c r="X1079" s="1"/>
      <c r="AE1079" s="1"/>
      <c r="AH1079" s="3"/>
    </row>
    <row r="1080" spans="5:34" x14ac:dyDescent="0.2">
      <c r="E1080" s="1"/>
      <c r="J1080" s="1"/>
      <c r="N1080" s="1"/>
      <c r="S1080" s="1"/>
      <c r="X1080" s="1"/>
      <c r="AE1080" s="1"/>
      <c r="AH1080" s="3"/>
    </row>
    <row r="1081" spans="5:34" x14ac:dyDescent="0.2">
      <c r="E1081" s="1"/>
      <c r="J1081" s="1"/>
      <c r="N1081" s="1"/>
      <c r="S1081" s="1"/>
      <c r="X1081" s="1"/>
      <c r="AE1081" s="1"/>
      <c r="AH1081" s="3"/>
    </row>
    <row r="1082" spans="5:34" x14ac:dyDescent="0.2">
      <c r="E1082" s="1"/>
      <c r="J1082" s="1"/>
      <c r="N1082" s="1"/>
      <c r="S1082" s="1"/>
      <c r="X1082" s="1"/>
      <c r="AE1082" s="1"/>
      <c r="AH1082" s="3"/>
    </row>
    <row r="1083" spans="5:34" x14ac:dyDescent="0.2">
      <c r="E1083" s="1"/>
      <c r="J1083" s="1"/>
      <c r="N1083" s="1"/>
      <c r="S1083" s="1"/>
      <c r="X1083" s="1"/>
      <c r="AE1083" s="1"/>
      <c r="AH1083" s="3"/>
    </row>
    <row r="1084" spans="5:34" x14ac:dyDescent="0.2">
      <c r="E1084" s="1"/>
      <c r="J1084" s="1"/>
      <c r="N1084" s="1"/>
      <c r="S1084" s="1"/>
      <c r="X1084" s="1"/>
      <c r="AE1084" s="1"/>
      <c r="AH1084" s="3"/>
    </row>
    <row r="1085" spans="5:34" x14ac:dyDescent="0.2">
      <c r="E1085" s="1"/>
      <c r="J1085" s="1"/>
      <c r="N1085" s="1"/>
      <c r="S1085" s="1"/>
      <c r="X1085" s="1"/>
      <c r="AE1085" s="1"/>
      <c r="AH1085" s="3"/>
    </row>
    <row r="1086" spans="5:34" x14ac:dyDescent="0.2">
      <c r="E1086" s="1"/>
      <c r="J1086" s="1"/>
      <c r="N1086" s="1"/>
      <c r="S1086" s="1"/>
      <c r="X1086" s="1"/>
      <c r="AE1086" s="1"/>
      <c r="AH1086" s="3"/>
    </row>
    <row r="1087" spans="5:34" x14ac:dyDescent="0.2">
      <c r="E1087" s="1"/>
      <c r="J1087" s="1"/>
      <c r="N1087" s="1"/>
      <c r="S1087" s="1"/>
      <c r="X1087" s="1"/>
      <c r="AE1087" s="1"/>
      <c r="AH1087" s="3"/>
    </row>
    <row r="1088" spans="5:34" x14ac:dyDescent="0.2">
      <c r="E1088" s="1"/>
      <c r="J1088" s="1"/>
      <c r="N1088" s="1"/>
      <c r="S1088" s="1"/>
      <c r="X1088" s="1"/>
      <c r="AE1088" s="1"/>
      <c r="AH1088" s="3"/>
    </row>
    <row r="1089" spans="5:34" x14ac:dyDescent="0.2">
      <c r="E1089" s="1"/>
      <c r="J1089" s="1"/>
      <c r="N1089" s="1"/>
      <c r="S1089" s="1"/>
      <c r="X1089" s="1"/>
      <c r="AE1089" s="1"/>
      <c r="AH1089" s="3"/>
    </row>
    <row r="1090" spans="5:34" x14ac:dyDescent="0.2">
      <c r="E1090" s="1"/>
      <c r="J1090" s="1"/>
      <c r="N1090" s="1"/>
      <c r="S1090" s="1"/>
      <c r="X1090" s="1"/>
      <c r="AE1090" s="1"/>
      <c r="AH1090" s="3"/>
    </row>
    <row r="1091" spans="5:34" x14ac:dyDescent="0.2">
      <c r="E1091" s="1"/>
      <c r="J1091" s="1"/>
      <c r="N1091" s="1"/>
      <c r="S1091" s="1"/>
      <c r="X1091" s="1"/>
      <c r="AE1091" s="1"/>
      <c r="AH1091" s="3"/>
    </row>
    <row r="1092" spans="5:34" x14ac:dyDescent="0.2">
      <c r="E1092" s="1"/>
      <c r="J1092" s="1"/>
      <c r="N1092" s="1"/>
      <c r="S1092" s="1"/>
      <c r="X1092" s="1"/>
      <c r="AE1092" s="1"/>
      <c r="AH1092" s="3"/>
    </row>
    <row r="1093" spans="5:34" x14ac:dyDescent="0.2">
      <c r="E1093" s="1"/>
      <c r="J1093" s="1"/>
      <c r="N1093" s="1"/>
      <c r="S1093" s="1"/>
      <c r="X1093" s="1"/>
      <c r="AE1093" s="1"/>
      <c r="AH1093" s="3"/>
    </row>
    <row r="1094" spans="5:34" x14ac:dyDescent="0.2">
      <c r="E1094" s="1"/>
      <c r="J1094" s="1"/>
      <c r="N1094" s="1"/>
      <c r="S1094" s="1"/>
      <c r="X1094" s="1"/>
      <c r="AE1094" s="1"/>
      <c r="AH1094" s="3"/>
    </row>
    <row r="1095" spans="5:34" x14ac:dyDescent="0.2">
      <c r="E1095" s="1"/>
      <c r="J1095" s="1"/>
      <c r="N1095" s="1"/>
      <c r="S1095" s="1"/>
      <c r="X1095" s="1"/>
      <c r="AE1095" s="1"/>
      <c r="AH1095" s="3"/>
    </row>
    <row r="1096" spans="5:34" x14ac:dyDescent="0.2">
      <c r="E1096" s="1"/>
      <c r="J1096" s="1"/>
      <c r="N1096" s="1"/>
      <c r="S1096" s="1"/>
      <c r="X1096" s="1"/>
      <c r="AE1096" s="1"/>
      <c r="AH1096" s="3"/>
    </row>
    <row r="1097" spans="5:34" x14ac:dyDescent="0.2">
      <c r="E1097" s="1"/>
      <c r="J1097" s="1"/>
      <c r="N1097" s="1"/>
      <c r="S1097" s="1"/>
      <c r="X1097" s="1"/>
      <c r="AE1097" s="1"/>
      <c r="AH1097" s="3"/>
    </row>
    <row r="1098" spans="5:34" x14ac:dyDescent="0.2">
      <c r="E1098" s="1"/>
      <c r="J1098" s="1"/>
      <c r="N1098" s="1"/>
      <c r="S1098" s="1"/>
      <c r="X1098" s="1"/>
      <c r="AE1098" s="1"/>
      <c r="AH1098" s="3"/>
    </row>
    <row r="1099" spans="5:34" x14ac:dyDescent="0.2">
      <c r="E1099" s="1"/>
      <c r="J1099" s="1"/>
      <c r="N1099" s="1"/>
      <c r="S1099" s="1"/>
      <c r="X1099" s="1"/>
      <c r="AE1099" s="1"/>
      <c r="AH1099" s="3"/>
    </row>
    <row r="1100" spans="5:34" x14ac:dyDescent="0.2">
      <c r="E1100" s="1"/>
      <c r="J1100" s="1"/>
      <c r="N1100" s="1"/>
      <c r="S1100" s="1"/>
      <c r="X1100" s="1"/>
      <c r="AE1100" s="1"/>
      <c r="AH1100" s="3"/>
    </row>
    <row r="1101" spans="5:34" x14ac:dyDescent="0.2">
      <c r="E1101" s="1"/>
      <c r="J1101" s="1"/>
      <c r="N1101" s="1"/>
      <c r="S1101" s="1"/>
      <c r="X1101" s="1"/>
      <c r="AE1101" s="1"/>
      <c r="AH1101" s="3"/>
    </row>
    <row r="1102" spans="5:34" x14ac:dyDescent="0.2">
      <c r="E1102" s="1"/>
      <c r="J1102" s="1"/>
      <c r="N1102" s="1"/>
      <c r="S1102" s="1"/>
      <c r="X1102" s="1"/>
      <c r="AE1102" s="1"/>
      <c r="AH1102" s="3"/>
    </row>
    <row r="1103" spans="5:34" x14ac:dyDescent="0.2">
      <c r="E1103" s="1"/>
      <c r="J1103" s="1"/>
      <c r="N1103" s="1"/>
      <c r="S1103" s="1"/>
      <c r="X1103" s="1"/>
      <c r="AE1103" s="1"/>
      <c r="AH1103" s="3"/>
    </row>
    <row r="1104" spans="5:34" x14ac:dyDescent="0.2">
      <c r="E1104" s="1"/>
      <c r="J1104" s="1"/>
      <c r="N1104" s="1"/>
      <c r="S1104" s="1"/>
      <c r="X1104" s="1"/>
      <c r="AE1104" s="1"/>
      <c r="AH1104" s="3"/>
    </row>
    <row r="1105" spans="5:34" x14ac:dyDescent="0.2">
      <c r="E1105" s="1"/>
      <c r="J1105" s="1"/>
      <c r="N1105" s="1"/>
      <c r="S1105" s="1"/>
      <c r="X1105" s="1"/>
      <c r="AE1105" s="1"/>
      <c r="AH1105" s="3"/>
    </row>
    <row r="1106" spans="5:34" x14ac:dyDescent="0.2">
      <c r="E1106" s="1"/>
      <c r="J1106" s="1"/>
      <c r="N1106" s="1"/>
      <c r="S1106" s="1"/>
      <c r="X1106" s="1"/>
      <c r="AE1106" s="1"/>
      <c r="AH1106" s="3"/>
    </row>
    <row r="1107" spans="5:34" x14ac:dyDescent="0.2">
      <c r="E1107" s="1"/>
      <c r="J1107" s="1"/>
      <c r="N1107" s="1"/>
      <c r="S1107" s="1"/>
      <c r="X1107" s="1"/>
      <c r="AE1107" s="1"/>
      <c r="AH1107" s="3"/>
    </row>
    <row r="1108" spans="5:34" x14ac:dyDescent="0.2">
      <c r="E1108" s="1"/>
      <c r="J1108" s="1"/>
      <c r="N1108" s="1"/>
      <c r="S1108" s="1"/>
      <c r="X1108" s="1"/>
      <c r="AE1108" s="1"/>
      <c r="AH1108" s="3"/>
    </row>
    <row r="1109" spans="5:34" x14ac:dyDescent="0.2">
      <c r="E1109" s="1"/>
      <c r="J1109" s="1"/>
      <c r="N1109" s="1"/>
      <c r="S1109" s="1"/>
      <c r="X1109" s="1"/>
      <c r="AE1109" s="1"/>
      <c r="AH1109" s="3"/>
    </row>
    <row r="1110" spans="5:34" x14ac:dyDescent="0.2">
      <c r="E1110" s="1"/>
      <c r="J1110" s="1"/>
      <c r="N1110" s="1"/>
      <c r="S1110" s="1"/>
      <c r="X1110" s="1"/>
      <c r="AE1110" s="1"/>
      <c r="AH1110" s="3"/>
    </row>
    <row r="1111" spans="5:34" x14ac:dyDescent="0.2">
      <c r="E1111" s="1"/>
      <c r="J1111" s="1"/>
      <c r="N1111" s="1"/>
      <c r="S1111" s="1"/>
      <c r="X1111" s="1"/>
      <c r="AE1111" s="1"/>
      <c r="AH1111" s="3"/>
    </row>
    <row r="1112" spans="5:34" x14ac:dyDescent="0.2">
      <c r="E1112" s="1"/>
      <c r="J1112" s="1"/>
      <c r="N1112" s="1"/>
      <c r="S1112" s="1"/>
      <c r="X1112" s="1"/>
      <c r="AE1112" s="1"/>
      <c r="AH1112" s="3"/>
    </row>
    <row r="1113" spans="5:34" x14ac:dyDescent="0.2">
      <c r="E1113" s="1"/>
      <c r="J1113" s="1"/>
      <c r="N1113" s="1"/>
      <c r="S1113" s="1"/>
      <c r="X1113" s="1"/>
      <c r="AE1113" s="1"/>
      <c r="AH1113" s="3"/>
    </row>
    <row r="1114" spans="5:34" x14ac:dyDescent="0.2">
      <c r="E1114" s="1"/>
      <c r="J1114" s="1"/>
      <c r="N1114" s="1"/>
      <c r="S1114" s="1"/>
      <c r="X1114" s="1"/>
      <c r="AE1114" s="1"/>
      <c r="AH1114" s="3"/>
    </row>
    <row r="1115" spans="5:34" x14ac:dyDescent="0.2">
      <c r="E1115" s="1"/>
      <c r="J1115" s="1"/>
      <c r="N1115" s="1"/>
      <c r="S1115" s="1"/>
      <c r="X1115" s="1"/>
      <c r="AE1115" s="1"/>
      <c r="AH1115" s="3"/>
    </row>
    <row r="1116" spans="5:34" x14ac:dyDescent="0.2">
      <c r="E1116" s="1"/>
      <c r="J1116" s="1"/>
      <c r="N1116" s="1"/>
      <c r="S1116" s="1"/>
      <c r="X1116" s="1"/>
      <c r="AE1116" s="1"/>
      <c r="AH1116" s="3"/>
    </row>
    <row r="1117" spans="5:34" x14ac:dyDescent="0.2">
      <c r="E1117" s="1"/>
      <c r="J1117" s="1"/>
      <c r="N1117" s="1"/>
      <c r="S1117" s="1"/>
      <c r="X1117" s="1"/>
      <c r="AE1117" s="1"/>
      <c r="AH1117" s="3"/>
    </row>
    <row r="1118" spans="5:34" x14ac:dyDescent="0.2">
      <c r="E1118" s="1"/>
      <c r="J1118" s="1"/>
      <c r="N1118" s="1"/>
      <c r="S1118" s="1"/>
      <c r="X1118" s="1"/>
      <c r="AE1118" s="1"/>
      <c r="AH1118" s="3"/>
    </row>
    <row r="1119" spans="5:34" x14ac:dyDescent="0.2">
      <c r="E1119" s="1"/>
      <c r="J1119" s="1"/>
      <c r="N1119" s="1"/>
      <c r="S1119" s="1"/>
      <c r="X1119" s="1"/>
      <c r="AE1119" s="1"/>
      <c r="AH1119" s="3"/>
    </row>
    <row r="1120" spans="5:34" x14ac:dyDescent="0.2">
      <c r="E1120" s="1"/>
      <c r="J1120" s="1"/>
      <c r="N1120" s="1"/>
      <c r="S1120" s="1"/>
      <c r="X1120" s="1"/>
      <c r="AE1120" s="1"/>
      <c r="AH1120" s="3"/>
    </row>
    <row r="1121" spans="5:34" x14ac:dyDescent="0.2">
      <c r="E1121" s="1"/>
      <c r="J1121" s="1"/>
      <c r="N1121" s="1"/>
      <c r="S1121" s="1"/>
      <c r="X1121" s="1"/>
      <c r="AE1121" s="1"/>
      <c r="AH1121" s="3"/>
    </row>
    <row r="1122" spans="5:34" x14ac:dyDescent="0.2">
      <c r="E1122" s="1"/>
      <c r="J1122" s="1"/>
      <c r="N1122" s="1"/>
      <c r="S1122" s="1"/>
      <c r="X1122" s="1"/>
      <c r="AE1122" s="1"/>
      <c r="AH1122" s="3"/>
    </row>
    <row r="1123" spans="5:34" x14ac:dyDescent="0.2">
      <c r="E1123" s="1"/>
      <c r="J1123" s="1"/>
      <c r="N1123" s="1"/>
      <c r="S1123" s="1"/>
      <c r="X1123" s="1"/>
      <c r="AE1123" s="1"/>
      <c r="AH1123" s="3"/>
    </row>
    <row r="1124" spans="5:34" x14ac:dyDescent="0.2">
      <c r="E1124" s="1"/>
      <c r="J1124" s="1"/>
      <c r="N1124" s="1"/>
      <c r="S1124" s="1"/>
      <c r="X1124" s="1"/>
      <c r="AE1124" s="1"/>
      <c r="AH1124" s="3"/>
    </row>
    <row r="1125" spans="5:34" x14ac:dyDescent="0.2">
      <c r="E1125" s="1"/>
      <c r="J1125" s="1"/>
      <c r="N1125" s="1"/>
      <c r="S1125" s="1"/>
      <c r="X1125" s="1"/>
      <c r="AE1125" s="1"/>
      <c r="AH1125" s="3"/>
    </row>
    <row r="1126" spans="5:34" x14ac:dyDescent="0.2">
      <c r="E1126" s="1"/>
      <c r="J1126" s="1"/>
      <c r="N1126" s="1"/>
      <c r="S1126" s="1"/>
      <c r="X1126" s="1"/>
      <c r="AE1126" s="1"/>
      <c r="AH1126" s="3"/>
    </row>
    <row r="1127" spans="5:34" x14ac:dyDescent="0.2">
      <c r="E1127" s="1"/>
      <c r="J1127" s="1"/>
      <c r="N1127" s="1"/>
      <c r="S1127" s="1"/>
      <c r="X1127" s="1"/>
      <c r="AE1127" s="1"/>
      <c r="AH1127" s="3"/>
    </row>
    <row r="1128" spans="5:34" x14ac:dyDescent="0.2">
      <c r="E1128" s="1"/>
      <c r="J1128" s="1"/>
      <c r="N1128" s="1"/>
      <c r="S1128" s="1"/>
      <c r="X1128" s="1"/>
      <c r="AE1128" s="1"/>
      <c r="AH1128" s="3"/>
    </row>
    <row r="1129" spans="5:34" x14ac:dyDescent="0.2">
      <c r="E1129" s="1"/>
      <c r="J1129" s="1"/>
      <c r="N1129" s="1"/>
      <c r="S1129" s="1"/>
      <c r="X1129" s="1"/>
      <c r="AE1129" s="1"/>
      <c r="AH1129" s="3"/>
    </row>
    <row r="1130" spans="5:34" x14ac:dyDescent="0.2">
      <c r="E1130" s="1"/>
      <c r="J1130" s="1"/>
      <c r="N1130" s="1"/>
      <c r="S1130" s="1"/>
      <c r="X1130" s="1"/>
      <c r="AE1130" s="1"/>
      <c r="AH1130" s="3"/>
    </row>
    <row r="1131" spans="5:34" x14ac:dyDescent="0.2">
      <c r="E1131" s="1"/>
      <c r="J1131" s="1"/>
      <c r="N1131" s="1"/>
      <c r="S1131" s="1"/>
      <c r="X1131" s="1"/>
      <c r="AE1131" s="1"/>
      <c r="AH1131" s="3"/>
    </row>
    <row r="1132" spans="5:34" x14ac:dyDescent="0.2">
      <c r="E1132" s="1"/>
      <c r="J1132" s="1"/>
      <c r="N1132" s="1"/>
      <c r="S1132" s="1"/>
      <c r="X1132" s="1"/>
      <c r="AE1132" s="1"/>
      <c r="AH1132" s="3"/>
    </row>
    <row r="1133" spans="5:34" x14ac:dyDescent="0.2">
      <c r="E1133" s="1"/>
      <c r="J1133" s="1"/>
      <c r="N1133" s="1"/>
      <c r="S1133" s="1"/>
      <c r="X1133" s="1"/>
      <c r="AE1133" s="1"/>
      <c r="AH1133" s="3"/>
    </row>
    <row r="1134" spans="5:34" x14ac:dyDescent="0.2">
      <c r="E1134" s="1"/>
      <c r="J1134" s="1"/>
      <c r="N1134" s="1"/>
      <c r="S1134" s="1"/>
      <c r="X1134" s="1"/>
      <c r="AE1134" s="1"/>
      <c r="AH1134" s="3"/>
    </row>
    <row r="1135" spans="5:34" x14ac:dyDescent="0.2">
      <c r="E1135" s="1"/>
      <c r="J1135" s="1"/>
      <c r="N1135" s="1"/>
      <c r="S1135" s="1"/>
      <c r="X1135" s="1"/>
      <c r="AE1135" s="1"/>
      <c r="AH1135" s="3"/>
    </row>
    <row r="1136" spans="5:34" x14ac:dyDescent="0.2">
      <c r="E1136" s="1"/>
      <c r="J1136" s="1"/>
      <c r="N1136" s="1"/>
      <c r="S1136" s="1"/>
      <c r="X1136" s="1"/>
      <c r="AE1136" s="1"/>
      <c r="AH1136" s="3"/>
    </row>
    <row r="1137" spans="5:34" x14ac:dyDescent="0.2">
      <c r="E1137" s="1"/>
      <c r="J1137" s="1"/>
      <c r="N1137" s="1"/>
      <c r="S1137" s="1"/>
      <c r="X1137" s="1"/>
      <c r="AE1137" s="1"/>
      <c r="AH1137" s="3"/>
    </row>
    <row r="1138" spans="5:34" x14ac:dyDescent="0.2">
      <c r="E1138" s="1"/>
      <c r="J1138" s="1"/>
      <c r="N1138" s="1"/>
      <c r="S1138" s="1"/>
      <c r="X1138" s="1"/>
      <c r="AE1138" s="1"/>
      <c r="AH1138" s="3"/>
    </row>
    <row r="1139" spans="5:34" x14ac:dyDescent="0.2">
      <c r="E1139" s="1"/>
      <c r="J1139" s="1"/>
      <c r="N1139" s="1"/>
      <c r="S1139" s="1"/>
      <c r="X1139" s="1"/>
      <c r="AE1139" s="1"/>
      <c r="AH1139" s="3"/>
    </row>
    <row r="1140" spans="5:34" x14ac:dyDescent="0.2">
      <c r="E1140" s="1"/>
      <c r="J1140" s="1"/>
      <c r="N1140" s="1"/>
      <c r="S1140" s="1"/>
      <c r="X1140" s="1"/>
      <c r="AE1140" s="1"/>
      <c r="AH1140" s="3"/>
    </row>
    <row r="1141" spans="5:34" x14ac:dyDescent="0.2">
      <c r="E1141" s="1"/>
      <c r="J1141" s="1"/>
      <c r="N1141" s="1"/>
      <c r="S1141" s="1"/>
      <c r="X1141" s="1"/>
      <c r="AE1141" s="1"/>
      <c r="AH1141" s="3"/>
    </row>
    <row r="1142" spans="5:34" x14ac:dyDescent="0.2">
      <c r="E1142" s="1"/>
      <c r="J1142" s="1"/>
      <c r="N1142" s="1"/>
      <c r="S1142" s="1"/>
      <c r="X1142" s="1"/>
      <c r="AE1142" s="1"/>
      <c r="AH1142" s="3"/>
    </row>
    <row r="1143" spans="5:34" x14ac:dyDescent="0.2">
      <c r="E1143" s="1"/>
      <c r="J1143" s="1"/>
      <c r="N1143" s="1"/>
      <c r="S1143" s="1"/>
      <c r="X1143" s="1"/>
      <c r="AE1143" s="1"/>
      <c r="AH1143" s="3"/>
    </row>
    <row r="1144" spans="5:34" x14ac:dyDescent="0.2">
      <c r="E1144" s="1"/>
      <c r="J1144" s="1"/>
      <c r="N1144" s="1"/>
      <c r="S1144" s="1"/>
      <c r="X1144" s="1"/>
      <c r="AE1144" s="1"/>
      <c r="AH1144" s="3"/>
    </row>
    <row r="1145" spans="5:34" x14ac:dyDescent="0.2">
      <c r="E1145" s="1"/>
      <c r="J1145" s="1"/>
      <c r="N1145" s="1"/>
      <c r="S1145" s="1"/>
      <c r="X1145" s="1"/>
      <c r="AE1145" s="1"/>
      <c r="AH1145" s="3"/>
    </row>
    <row r="1146" spans="5:34" x14ac:dyDescent="0.2">
      <c r="E1146" s="1"/>
      <c r="J1146" s="1"/>
      <c r="N1146" s="1"/>
      <c r="S1146" s="1"/>
      <c r="X1146" s="1"/>
      <c r="AE1146" s="1"/>
      <c r="AH1146" s="3"/>
    </row>
    <row r="1147" spans="5:34" x14ac:dyDescent="0.2">
      <c r="E1147" s="1"/>
      <c r="J1147" s="1"/>
      <c r="N1147" s="1"/>
      <c r="S1147" s="1"/>
      <c r="X1147" s="1"/>
      <c r="AE1147" s="1"/>
      <c r="AH1147" s="3"/>
    </row>
    <row r="1148" spans="5:34" x14ac:dyDescent="0.2">
      <c r="E1148" s="1"/>
      <c r="J1148" s="1"/>
      <c r="N1148" s="1"/>
      <c r="S1148" s="1"/>
      <c r="X1148" s="1"/>
      <c r="AE1148" s="1"/>
      <c r="AH1148" s="3"/>
    </row>
    <row r="1149" spans="5:34" x14ac:dyDescent="0.2">
      <c r="E1149" s="1"/>
      <c r="J1149" s="1"/>
      <c r="N1149" s="1"/>
      <c r="S1149" s="1"/>
      <c r="X1149" s="1"/>
      <c r="AE1149" s="1"/>
      <c r="AH1149" s="3"/>
    </row>
    <row r="1150" spans="5:34" x14ac:dyDescent="0.2">
      <c r="E1150" s="1"/>
      <c r="J1150" s="1"/>
      <c r="N1150" s="1"/>
      <c r="S1150" s="1"/>
      <c r="X1150" s="1"/>
      <c r="AE1150" s="1"/>
      <c r="AH1150" s="3"/>
    </row>
    <row r="1151" spans="5:34" x14ac:dyDescent="0.2">
      <c r="E1151" s="1"/>
      <c r="J1151" s="1"/>
      <c r="N1151" s="1"/>
      <c r="S1151" s="1"/>
      <c r="X1151" s="1"/>
      <c r="AE1151" s="1"/>
      <c r="AH1151" s="3"/>
    </row>
    <row r="1152" spans="5:34" x14ac:dyDescent="0.2">
      <c r="E1152" s="1"/>
      <c r="J1152" s="1"/>
      <c r="N1152" s="1"/>
      <c r="S1152" s="1"/>
      <c r="X1152" s="1"/>
      <c r="AE1152" s="1"/>
      <c r="AH1152" s="3"/>
    </row>
    <row r="1153" spans="5:34" x14ac:dyDescent="0.2">
      <c r="E1153" s="1"/>
      <c r="J1153" s="1"/>
      <c r="N1153" s="1"/>
      <c r="S1153" s="1"/>
      <c r="X1153" s="1"/>
      <c r="AE1153" s="1"/>
      <c r="AH1153" s="3"/>
    </row>
    <row r="1154" spans="5:34" x14ac:dyDescent="0.2">
      <c r="E1154" s="1"/>
      <c r="J1154" s="1"/>
      <c r="N1154" s="1"/>
      <c r="S1154" s="1"/>
      <c r="X1154" s="1"/>
      <c r="AE1154" s="1"/>
      <c r="AH1154" s="3"/>
    </row>
    <row r="1155" spans="5:34" x14ac:dyDescent="0.2">
      <c r="E1155" s="1"/>
      <c r="J1155" s="1"/>
      <c r="N1155" s="1"/>
      <c r="S1155" s="1"/>
      <c r="X1155" s="1"/>
      <c r="AE1155" s="1"/>
      <c r="AH1155" s="3"/>
    </row>
    <row r="1156" spans="5:34" x14ac:dyDescent="0.2">
      <c r="E1156" s="1"/>
      <c r="J1156" s="1"/>
      <c r="N1156" s="1"/>
      <c r="S1156" s="1"/>
      <c r="X1156" s="1"/>
      <c r="AE1156" s="1"/>
      <c r="AH1156" s="3"/>
    </row>
    <row r="1157" spans="5:34" x14ac:dyDescent="0.2">
      <c r="E1157" s="1"/>
      <c r="J1157" s="1"/>
      <c r="N1157" s="1"/>
      <c r="S1157" s="1"/>
      <c r="X1157" s="1"/>
      <c r="AE1157" s="1"/>
      <c r="AH1157" s="3"/>
    </row>
    <row r="1158" spans="5:34" x14ac:dyDescent="0.2">
      <c r="E1158" s="1"/>
      <c r="J1158" s="1"/>
      <c r="N1158" s="1"/>
      <c r="S1158" s="1"/>
      <c r="X1158" s="1"/>
      <c r="AE1158" s="1"/>
      <c r="AH1158" s="3"/>
    </row>
    <row r="1159" spans="5:34" x14ac:dyDescent="0.2">
      <c r="E1159" s="1"/>
      <c r="J1159" s="1"/>
      <c r="N1159" s="1"/>
      <c r="S1159" s="1"/>
      <c r="X1159" s="1"/>
      <c r="AE1159" s="1"/>
      <c r="AH1159" s="3"/>
    </row>
    <row r="1160" spans="5:34" x14ac:dyDescent="0.2">
      <c r="E1160" s="1"/>
      <c r="J1160" s="1"/>
      <c r="N1160" s="1"/>
      <c r="S1160" s="1"/>
      <c r="X1160" s="1"/>
      <c r="AE1160" s="1"/>
      <c r="AH1160" s="3"/>
    </row>
    <row r="1161" spans="5:34" x14ac:dyDescent="0.2">
      <c r="E1161" s="1"/>
      <c r="J1161" s="1"/>
      <c r="N1161" s="1"/>
      <c r="S1161" s="1"/>
      <c r="X1161" s="1"/>
      <c r="AE1161" s="1"/>
      <c r="AH1161" s="3"/>
    </row>
    <row r="1162" spans="5:34" x14ac:dyDescent="0.2">
      <c r="E1162" s="1"/>
      <c r="J1162" s="1"/>
      <c r="N1162" s="1"/>
      <c r="S1162" s="1"/>
      <c r="X1162" s="1"/>
      <c r="AE1162" s="1"/>
      <c r="AH1162" s="3"/>
    </row>
    <row r="1163" spans="5:34" x14ac:dyDescent="0.2">
      <c r="E1163" s="1"/>
      <c r="J1163" s="1"/>
      <c r="N1163" s="1"/>
      <c r="S1163" s="1"/>
      <c r="X1163" s="1"/>
      <c r="AE1163" s="1"/>
      <c r="AH1163" s="3"/>
    </row>
    <row r="1164" spans="5:34" x14ac:dyDescent="0.2">
      <c r="E1164" s="1"/>
      <c r="J1164" s="1"/>
      <c r="N1164" s="1"/>
      <c r="S1164" s="1"/>
      <c r="X1164" s="1"/>
      <c r="AE1164" s="1"/>
      <c r="AH1164" s="3"/>
    </row>
    <row r="1165" spans="5:34" x14ac:dyDescent="0.2">
      <c r="E1165" s="1"/>
      <c r="J1165" s="1"/>
      <c r="N1165" s="1"/>
      <c r="S1165" s="1"/>
      <c r="X1165" s="1"/>
      <c r="AE1165" s="1"/>
      <c r="AH1165" s="3"/>
    </row>
    <row r="1166" spans="5:34" x14ac:dyDescent="0.2">
      <c r="E1166" s="1"/>
      <c r="J1166" s="1"/>
      <c r="N1166" s="1"/>
      <c r="S1166" s="1"/>
      <c r="X1166" s="1"/>
      <c r="AE1166" s="1"/>
      <c r="AH1166" s="3"/>
    </row>
    <row r="1167" spans="5:34" x14ac:dyDescent="0.2">
      <c r="E1167" s="1"/>
      <c r="J1167" s="1"/>
      <c r="N1167" s="1"/>
      <c r="S1167" s="1"/>
      <c r="X1167" s="1"/>
      <c r="AE1167" s="1"/>
      <c r="AH1167" s="3"/>
    </row>
    <row r="1168" spans="5:34" x14ac:dyDescent="0.2">
      <c r="E1168" s="1"/>
      <c r="J1168" s="1"/>
      <c r="N1168" s="1"/>
      <c r="S1168" s="1"/>
      <c r="X1168" s="1"/>
      <c r="AE1168" s="1"/>
      <c r="AH1168" s="3"/>
    </row>
    <row r="1169" spans="5:34" x14ac:dyDescent="0.2">
      <c r="E1169" s="1"/>
      <c r="J1169" s="1"/>
      <c r="N1169" s="1"/>
      <c r="S1169" s="1"/>
      <c r="X1169" s="1"/>
      <c r="AE1169" s="1"/>
      <c r="AH1169" s="3"/>
    </row>
    <row r="1170" spans="5:34" x14ac:dyDescent="0.2">
      <c r="E1170" s="1"/>
      <c r="J1170" s="1"/>
      <c r="N1170" s="1"/>
      <c r="S1170" s="1"/>
      <c r="X1170" s="1"/>
      <c r="AE1170" s="1"/>
      <c r="AH1170" s="3"/>
    </row>
    <row r="1171" spans="5:34" x14ac:dyDescent="0.2">
      <c r="E1171" s="1"/>
      <c r="J1171" s="1"/>
      <c r="N1171" s="1"/>
      <c r="S1171" s="1"/>
      <c r="X1171" s="1"/>
      <c r="AE1171" s="1"/>
      <c r="AH1171" s="3"/>
    </row>
    <row r="1172" spans="5:34" x14ac:dyDescent="0.2">
      <c r="E1172" s="1"/>
      <c r="J1172" s="1"/>
      <c r="N1172" s="1"/>
      <c r="S1172" s="1"/>
      <c r="X1172" s="1"/>
      <c r="AE1172" s="1"/>
      <c r="AH1172" s="3"/>
    </row>
    <row r="1173" spans="5:34" x14ac:dyDescent="0.2">
      <c r="E1173" s="1"/>
      <c r="J1173" s="1"/>
      <c r="N1173" s="1"/>
      <c r="S1173" s="1"/>
      <c r="X1173" s="1"/>
      <c r="AE1173" s="1"/>
      <c r="AH1173" s="3"/>
    </row>
    <row r="1174" spans="5:34" x14ac:dyDescent="0.2">
      <c r="E1174" s="1"/>
      <c r="J1174" s="1"/>
      <c r="N1174" s="1"/>
      <c r="S1174" s="1"/>
      <c r="X1174" s="1"/>
      <c r="AE1174" s="1"/>
      <c r="AH1174" s="3"/>
    </row>
    <row r="1175" spans="5:34" x14ac:dyDescent="0.2">
      <c r="E1175" s="1"/>
      <c r="J1175" s="1"/>
      <c r="N1175" s="1"/>
      <c r="S1175" s="1"/>
      <c r="X1175" s="1"/>
      <c r="AE1175" s="1"/>
      <c r="AH1175" s="3"/>
    </row>
    <row r="1176" spans="5:34" x14ac:dyDescent="0.2">
      <c r="E1176" s="1"/>
      <c r="J1176" s="1"/>
      <c r="N1176" s="1"/>
      <c r="S1176" s="1"/>
      <c r="X1176" s="1"/>
      <c r="AE1176" s="1"/>
      <c r="AH1176" s="3"/>
    </row>
    <row r="1177" spans="5:34" x14ac:dyDescent="0.2">
      <c r="E1177" s="1"/>
      <c r="J1177" s="1"/>
      <c r="N1177" s="1"/>
      <c r="S1177" s="1"/>
      <c r="X1177" s="1"/>
      <c r="AE1177" s="1"/>
      <c r="AH1177" s="3"/>
    </row>
    <row r="1178" spans="5:34" x14ac:dyDescent="0.2">
      <c r="E1178" s="1"/>
      <c r="J1178" s="1"/>
      <c r="N1178" s="1"/>
      <c r="S1178" s="1"/>
      <c r="X1178" s="1"/>
      <c r="AE1178" s="1"/>
      <c r="AH1178" s="3"/>
    </row>
    <row r="1179" spans="5:34" x14ac:dyDescent="0.2">
      <c r="E1179" s="1"/>
      <c r="J1179" s="1"/>
      <c r="N1179" s="1"/>
      <c r="S1179" s="1"/>
      <c r="X1179" s="1"/>
      <c r="AE1179" s="1"/>
      <c r="AH1179" s="3"/>
    </row>
    <row r="1180" spans="5:34" x14ac:dyDescent="0.2">
      <c r="E1180" s="1"/>
      <c r="J1180" s="1"/>
      <c r="N1180" s="1"/>
      <c r="S1180" s="1"/>
      <c r="X1180" s="1"/>
      <c r="AE1180" s="1"/>
      <c r="AH1180" s="3"/>
    </row>
    <row r="1181" spans="5:34" x14ac:dyDescent="0.2">
      <c r="E1181" s="1"/>
      <c r="J1181" s="1"/>
      <c r="N1181" s="1"/>
      <c r="S1181" s="1"/>
      <c r="X1181" s="1"/>
      <c r="AE1181" s="1"/>
      <c r="AH1181" s="3"/>
    </row>
    <row r="1182" spans="5:34" x14ac:dyDescent="0.2">
      <c r="E1182" s="1"/>
      <c r="J1182" s="1"/>
      <c r="N1182" s="1"/>
      <c r="S1182" s="1"/>
      <c r="X1182" s="1"/>
      <c r="AE1182" s="1"/>
      <c r="AH1182" s="3"/>
    </row>
    <row r="1183" spans="5:34" x14ac:dyDescent="0.2">
      <c r="E1183" s="1"/>
      <c r="J1183" s="1"/>
      <c r="N1183" s="1"/>
      <c r="S1183" s="1"/>
      <c r="X1183" s="1"/>
      <c r="AE1183" s="1"/>
      <c r="AH1183" s="3"/>
    </row>
    <row r="1184" spans="5:34" x14ac:dyDescent="0.2">
      <c r="E1184" s="1"/>
      <c r="J1184" s="1"/>
      <c r="N1184" s="1"/>
      <c r="S1184" s="1"/>
      <c r="X1184" s="1"/>
      <c r="AE1184" s="1"/>
      <c r="AH1184" s="3"/>
    </row>
    <row r="1185" spans="5:34" x14ac:dyDescent="0.2">
      <c r="E1185" s="1"/>
      <c r="J1185" s="1"/>
      <c r="N1185" s="1"/>
      <c r="S1185" s="1"/>
      <c r="X1185" s="1"/>
      <c r="AE1185" s="1"/>
      <c r="AH1185" s="3"/>
    </row>
    <row r="1186" spans="5:34" x14ac:dyDescent="0.2">
      <c r="E1186" s="1"/>
      <c r="J1186" s="1"/>
      <c r="N1186" s="1"/>
      <c r="S1186" s="1"/>
      <c r="X1186" s="1"/>
      <c r="AE1186" s="1"/>
      <c r="AH1186" s="3"/>
    </row>
    <row r="1187" spans="5:34" x14ac:dyDescent="0.2">
      <c r="E1187" s="1"/>
      <c r="J1187" s="1"/>
      <c r="N1187" s="1"/>
      <c r="S1187" s="1"/>
      <c r="X1187" s="1"/>
      <c r="AE1187" s="1"/>
      <c r="AH1187" s="3"/>
    </row>
    <row r="1188" spans="5:34" x14ac:dyDescent="0.2">
      <c r="E1188" s="1"/>
      <c r="J1188" s="1"/>
      <c r="N1188" s="1"/>
      <c r="S1188" s="1"/>
      <c r="X1188" s="1"/>
      <c r="AE1188" s="1"/>
      <c r="AH1188" s="3"/>
    </row>
    <row r="1189" spans="5:34" x14ac:dyDescent="0.2">
      <c r="E1189" s="1"/>
      <c r="J1189" s="1"/>
      <c r="N1189" s="1"/>
      <c r="S1189" s="1"/>
      <c r="X1189" s="1"/>
      <c r="AE1189" s="1"/>
      <c r="AH1189" s="3"/>
    </row>
    <row r="1190" spans="5:34" x14ac:dyDescent="0.2">
      <c r="E1190" s="1"/>
      <c r="J1190" s="1"/>
      <c r="N1190" s="1"/>
      <c r="S1190" s="1"/>
      <c r="X1190" s="1"/>
      <c r="AE1190" s="1"/>
      <c r="AH1190" s="3"/>
    </row>
    <row r="1191" spans="5:34" x14ac:dyDescent="0.2">
      <c r="E1191" s="1"/>
      <c r="J1191" s="1"/>
      <c r="N1191" s="1"/>
      <c r="S1191" s="1"/>
      <c r="X1191" s="1"/>
      <c r="AE1191" s="1"/>
      <c r="AH1191" s="3"/>
    </row>
    <row r="1192" spans="5:34" x14ac:dyDescent="0.2">
      <c r="E1192" s="1"/>
      <c r="J1192" s="1"/>
      <c r="N1192" s="1"/>
      <c r="S1192" s="1"/>
      <c r="X1192" s="1"/>
      <c r="AE1192" s="1"/>
      <c r="AH1192" s="3"/>
    </row>
    <row r="1193" spans="5:34" x14ac:dyDescent="0.2">
      <c r="E1193" s="1"/>
      <c r="J1193" s="1"/>
      <c r="N1193" s="1"/>
      <c r="S1193" s="1"/>
      <c r="X1193" s="1"/>
      <c r="AE1193" s="1"/>
      <c r="AH1193" s="3"/>
    </row>
    <row r="1194" spans="5:34" x14ac:dyDescent="0.2">
      <c r="E1194" s="1"/>
      <c r="J1194" s="1"/>
      <c r="N1194" s="1"/>
      <c r="S1194" s="1"/>
      <c r="X1194" s="1"/>
      <c r="AE1194" s="1"/>
      <c r="AH1194" s="3"/>
    </row>
    <row r="1195" spans="5:34" x14ac:dyDescent="0.2">
      <c r="E1195" s="1"/>
      <c r="J1195" s="1"/>
      <c r="N1195" s="1"/>
      <c r="S1195" s="1"/>
      <c r="X1195" s="1"/>
      <c r="AE1195" s="1"/>
      <c r="AH1195" s="3"/>
    </row>
    <row r="1196" spans="5:34" x14ac:dyDescent="0.2">
      <c r="E1196" s="1"/>
      <c r="J1196" s="1"/>
      <c r="N1196" s="1"/>
      <c r="S1196" s="1"/>
      <c r="X1196" s="1"/>
      <c r="AE1196" s="1"/>
      <c r="AH1196" s="3"/>
    </row>
    <row r="1197" spans="5:34" x14ac:dyDescent="0.2">
      <c r="E1197" s="1"/>
      <c r="J1197" s="1"/>
      <c r="N1197" s="1"/>
      <c r="S1197" s="1"/>
      <c r="X1197" s="1"/>
      <c r="AE1197" s="1"/>
      <c r="AH1197" s="3"/>
    </row>
    <row r="1198" spans="5:34" x14ac:dyDescent="0.2">
      <c r="E1198" s="1"/>
      <c r="J1198" s="1"/>
      <c r="N1198" s="1"/>
      <c r="S1198" s="1"/>
      <c r="X1198" s="1"/>
      <c r="AE1198" s="1"/>
      <c r="AH1198" s="3"/>
    </row>
    <row r="1199" spans="5:34" x14ac:dyDescent="0.2">
      <c r="E1199" s="1"/>
      <c r="J1199" s="1"/>
      <c r="N1199" s="1"/>
      <c r="S1199" s="1"/>
      <c r="X1199" s="1"/>
      <c r="AE1199" s="1"/>
      <c r="AH1199" s="3"/>
    </row>
    <row r="1200" spans="5:34" x14ac:dyDescent="0.2">
      <c r="E1200" s="1"/>
      <c r="J1200" s="1"/>
      <c r="N1200" s="1"/>
      <c r="S1200" s="1"/>
      <c r="X1200" s="1"/>
      <c r="AE1200" s="1"/>
      <c r="AH1200" s="3"/>
    </row>
    <row r="1201" spans="5:34" x14ac:dyDescent="0.2">
      <c r="E1201" s="1"/>
      <c r="J1201" s="1"/>
      <c r="N1201" s="1"/>
      <c r="S1201" s="1"/>
      <c r="X1201" s="1"/>
      <c r="AE1201" s="1"/>
      <c r="AH1201" s="3"/>
    </row>
    <row r="1202" spans="5:34" x14ac:dyDescent="0.2">
      <c r="E1202" s="1"/>
      <c r="J1202" s="1"/>
      <c r="N1202" s="1"/>
      <c r="S1202" s="1"/>
      <c r="X1202" s="1"/>
      <c r="AE1202" s="1"/>
      <c r="AH1202" s="3"/>
    </row>
    <row r="1203" spans="5:34" x14ac:dyDescent="0.2">
      <c r="E1203" s="1"/>
      <c r="J1203" s="1"/>
      <c r="N1203" s="1"/>
      <c r="S1203" s="1"/>
      <c r="X1203" s="1"/>
      <c r="AE1203" s="1"/>
      <c r="AH1203" s="3"/>
    </row>
    <row r="1204" spans="5:34" x14ac:dyDescent="0.2">
      <c r="E1204" s="1"/>
      <c r="J1204" s="1"/>
      <c r="N1204" s="1"/>
      <c r="S1204" s="1"/>
      <c r="X1204" s="1"/>
      <c r="AE1204" s="1"/>
      <c r="AH1204" s="3"/>
    </row>
    <row r="1205" spans="5:34" x14ac:dyDescent="0.2">
      <c r="E1205" s="1"/>
      <c r="J1205" s="1"/>
      <c r="N1205" s="1"/>
      <c r="S1205" s="1"/>
      <c r="X1205" s="1"/>
      <c r="AE1205" s="1"/>
      <c r="AH1205" s="3"/>
    </row>
    <row r="1206" spans="5:34" x14ac:dyDescent="0.2">
      <c r="E1206" s="1"/>
      <c r="J1206" s="1"/>
      <c r="N1206" s="1"/>
      <c r="S1206" s="1"/>
      <c r="X1206" s="1"/>
      <c r="AE1206" s="1"/>
      <c r="AH1206" s="3"/>
    </row>
    <row r="1207" spans="5:34" x14ac:dyDescent="0.2">
      <c r="E1207" s="1"/>
      <c r="J1207" s="1"/>
      <c r="N1207" s="1"/>
      <c r="S1207" s="1"/>
      <c r="X1207" s="1"/>
      <c r="AE1207" s="1"/>
      <c r="AH1207" s="3"/>
    </row>
    <row r="1208" spans="5:34" x14ac:dyDescent="0.2">
      <c r="E1208" s="1"/>
      <c r="J1208" s="1"/>
      <c r="N1208" s="1"/>
      <c r="S1208" s="1"/>
      <c r="X1208" s="1"/>
      <c r="AE1208" s="1"/>
      <c r="AH1208" s="3"/>
    </row>
    <row r="1209" spans="5:34" x14ac:dyDescent="0.2">
      <c r="E1209" s="1"/>
      <c r="J1209" s="1"/>
      <c r="N1209" s="1"/>
      <c r="S1209" s="1"/>
      <c r="X1209" s="1"/>
      <c r="AE1209" s="1"/>
      <c r="AH1209" s="3"/>
    </row>
    <row r="1210" spans="5:34" x14ac:dyDescent="0.2">
      <c r="E1210" s="1"/>
      <c r="J1210" s="1"/>
      <c r="N1210" s="1"/>
      <c r="S1210" s="1"/>
      <c r="X1210" s="1"/>
      <c r="AE1210" s="1"/>
      <c r="AH1210" s="3"/>
    </row>
    <row r="1211" spans="5:34" x14ac:dyDescent="0.2">
      <c r="E1211" s="1"/>
      <c r="J1211" s="1"/>
      <c r="N1211" s="1"/>
      <c r="S1211" s="1"/>
      <c r="X1211" s="1"/>
      <c r="AE1211" s="1"/>
      <c r="AH1211" s="3"/>
    </row>
    <row r="1212" spans="5:34" x14ac:dyDescent="0.2">
      <c r="E1212" s="1"/>
      <c r="J1212" s="1"/>
      <c r="N1212" s="1"/>
      <c r="S1212" s="1"/>
      <c r="X1212" s="1"/>
      <c r="AE1212" s="1"/>
      <c r="AH1212" s="3"/>
    </row>
    <row r="1213" spans="5:34" x14ac:dyDescent="0.2">
      <c r="E1213" s="1"/>
      <c r="J1213" s="1"/>
      <c r="N1213" s="1"/>
      <c r="S1213" s="1"/>
      <c r="X1213" s="1"/>
      <c r="AE1213" s="1"/>
      <c r="AH1213" s="3"/>
    </row>
    <row r="1214" spans="5:34" x14ac:dyDescent="0.2">
      <c r="E1214" s="1"/>
      <c r="J1214" s="1"/>
      <c r="N1214" s="1"/>
      <c r="S1214" s="1"/>
      <c r="X1214" s="1"/>
      <c r="AE1214" s="1"/>
      <c r="AH1214" s="3"/>
    </row>
    <row r="1215" spans="5:34" x14ac:dyDescent="0.2">
      <c r="E1215" s="1"/>
      <c r="J1215" s="1"/>
      <c r="N1215" s="1"/>
      <c r="S1215" s="1"/>
      <c r="X1215" s="1"/>
      <c r="AE1215" s="1"/>
      <c r="AH1215" s="3"/>
    </row>
    <row r="1216" spans="5:34" x14ac:dyDescent="0.2">
      <c r="E1216" s="1"/>
      <c r="J1216" s="1"/>
      <c r="N1216" s="1"/>
      <c r="S1216" s="1"/>
      <c r="X1216" s="1"/>
      <c r="AE1216" s="1"/>
      <c r="AH1216" s="3"/>
    </row>
    <row r="1217" spans="5:34" x14ac:dyDescent="0.2">
      <c r="E1217" s="1"/>
      <c r="J1217" s="1"/>
      <c r="N1217" s="1"/>
      <c r="S1217" s="1"/>
      <c r="X1217" s="1"/>
      <c r="AE1217" s="1"/>
      <c r="AH1217" s="3"/>
    </row>
    <row r="1218" spans="5:34" x14ac:dyDescent="0.2">
      <c r="E1218" s="1"/>
      <c r="J1218" s="1"/>
      <c r="N1218" s="1"/>
      <c r="S1218" s="1"/>
      <c r="X1218" s="1"/>
      <c r="AE1218" s="1"/>
      <c r="AH1218" s="3"/>
    </row>
    <row r="1219" spans="5:34" x14ac:dyDescent="0.2">
      <c r="E1219" s="1"/>
      <c r="J1219" s="1"/>
      <c r="N1219" s="1"/>
      <c r="S1219" s="1"/>
      <c r="X1219" s="1"/>
      <c r="AE1219" s="1"/>
      <c r="AH1219" s="3"/>
    </row>
    <row r="1220" spans="5:34" x14ac:dyDescent="0.2">
      <c r="E1220" s="1"/>
      <c r="J1220" s="1"/>
      <c r="N1220" s="1"/>
      <c r="S1220" s="1"/>
      <c r="X1220" s="1"/>
      <c r="AE1220" s="1"/>
      <c r="AH1220" s="3"/>
    </row>
    <row r="1221" spans="5:34" x14ac:dyDescent="0.2">
      <c r="E1221" s="1"/>
      <c r="J1221" s="1"/>
      <c r="N1221" s="1"/>
      <c r="S1221" s="1"/>
      <c r="X1221" s="1"/>
      <c r="AE1221" s="1"/>
      <c r="AH1221" s="3"/>
    </row>
    <row r="1222" spans="5:34" x14ac:dyDescent="0.2">
      <c r="E1222" s="1"/>
      <c r="J1222" s="1"/>
      <c r="N1222" s="1"/>
      <c r="S1222" s="1"/>
      <c r="X1222" s="1"/>
      <c r="AE1222" s="1"/>
      <c r="AH1222" s="3"/>
    </row>
    <row r="1223" spans="5:34" x14ac:dyDescent="0.2">
      <c r="E1223" s="1"/>
      <c r="J1223" s="1"/>
      <c r="N1223" s="1"/>
      <c r="S1223" s="1"/>
      <c r="X1223" s="1"/>
      <c r="AE1223" s="1"/>
      <c r="AH1223" s="3"/>
    </row>
    <row r="1224" spans="5:34" x14ac:dyDescent="0.2">
      <c r="E1224" s="1"/>
      <c r="J1224" s="1"/>
      <c r="N1224" s="1"/>
      <c r="S1224" s="1"/>
      <c r="X1224" s="1"/>
      <c r="AE1224" s="1"/>
      <c r="AH1224" s="3"/>
    </row>
    <row r="1225" spans="5:34" x14ac:dyDescent="0.2">
      <c r="E1225" s="1"/>
      <c r="J1225" s="1"/>
      <c r="N1225" s="1"/>
      <c r="S1225" s="1"/>
      <c r="X1225" s="1"/>
      <c r="AE1225" s="1"/>
      <c r="AH1225" s="3"/>
    </row>
    <row r="1226" spans="5:34" x14ac:dyDescent="0.2">
      <c r="E1226" s="1"/>
      <c r="J1226" s="1"/>
      <c r="N1226" s="1"/>
      <c r="S1226" s="1"/>
      <c r="X1226" s="1"/>
      <c r="AE1226" s="1"/>
      <c r="AH1226" s="3"/>
    </row>
    <row r="1227" spans="5:34" x14ac:dyDescent="0.2">
      <c r="E1227" s="1"/>
      <c r="J1227" s="1"/>
      <c r="N1227" s="1"/>
      <c r="S1227" s="1"/>
      <c r="X1227" s="1"/>
      <c r="AE1227" s="1"/>
      <c r="AH1227" s="3"/>
    </row>
    <row r="1228" spans="5:34" x14ac:dyDescent="0.2">
      <c r="E1228" s="1"/>
      <c r="J1228" s="1"/>
      <c r="N1228" s="1"/>
      <c r="S1228" s="1"/>
      <c r="X1228" s="1"/>
      <c r="AE1228" s="1"/>
      <c r="AH1228" s="3"/>
    </row>
    <row r="1229" spans="5:34" x14ac:dyDescent="0.2">
      <c r="E1229" s="1"/>
      <c r="J1229" s="1"/>
      <c r="N1229" s="1"/>
      <c r="S1229" s="1"/>
      <c r="X1229" s="1"/>
      <c r="AE1229" s="1"/>
      <c r="AH1229" s="3"/>
    </row>
    <row r="1230" spans="5:34" x14ac:dyDescent="0.2">
      <c r="E1230" s="1"/>
      <c r="J1230" s="1"/>
      <c r="N1230" s="1"/>
      <c r="S1230" s="1"/>
      <c r="X1230" s="1"/>
      <c r="AE1230" s="1"/>
      <c r="AH1230" s="3"/>
    </row>
    <row r="1231" spans="5:34" x14ac:dyDescent="0.2">
      <c r="E1231" s="1"/>
      <c r="J1231" s="1"/>
      <c r="N1231" s="1"/>
      <c r="S1231" s="1"/>
      <c r="X1231" s="1"/>
      <c r="AE1231" s="1"/>
      <c r="AH1231" s="3"/>
    </row>
    <row r="1232" spans="5:34" x14ac:dyDescent="0.2">
      <c r="E1232" s="1"/>
      <c r="J1232" s="1"/>
      <c r="N1232" s="1"/>
      <c r="S1232" s="1"/>
      <c r="X1232" s="1"/>
      <c r="AE1232" s="1"/>
      <c r="AH1232" s="3"/>
    </row>
    <row r="1233" spans="5:34" x14ac:dyDescent="0.2">
      <c r="E1233" s="1"/>
      <c r="J1233" s="1"/>
      <c r="N1233" s="1"/>
      <c r="S1233" s="1"/>
      <c r="X1233" s="1"/>
      <c r="AE1233" s="1"/>
      <c r="AH1233" s="3"/>
    </row>
    <row r="1234" spans="5:34" x14ac:dyDescent="0.2">
      <c r="E1234" s="1"/>
      <c r="J1234" s="1"/>
      <c r="N1234" s="1"/>
      <c r="S1234" s="1"/>
      <c r="X1234" s="1"/>
      <c r="AE1234" s="1"/>
      <c r="AH1234" s="3"/>
    </row>
    <row r="1235" spans="5:34" x14ac:dyDescent="0.2">
      <c r="E1235" s="1"/>
      <c r="J1235" s="1"/>
      <c r="N1235" s="1"/>
      <c r="S1235" s="1"/>
      <c r="X1235" s="1"/>
      <c r="AE1235" s="1"/>
      <c r="AH1235" s="3"/>
    </row>
    <row r="1236" spans="5:34" x14ac:dyDescent="0.2">
      <c r="E1236" s="1"/>
      <c r="J1236" s="1"/>
      <c r="N1236" s="1"/>
      <c r="S1236" s="1"/>
      <c r="X1236" s="1"/>
      <c r="AE1236" s="1"/>
      <c r="AH1236" s="3"/>
    </row>
    <row r="1237" spans="5:34" x14ac:dyDescent="0.2">
      <c r="E1237" s="1"/>
      <c r="J1237" s="1"/>
      <c r="N1237" s="1"/>
      <c r="S1237" s="1"/>
      <c r="X1237" s="1"/>
      <c r="AE1237" s="1"/>
      <c r="AH1237" s="3"/>
    </row>
    <row r="1238" spans="5:34" x14ac:dyDescent="0.2">
      <c r="E1238" s="1"/>
      <c r="J1238" s="1"/>
      <c r="N1238" s="1"/>
      <c r="S1238" s="1"/>
      <c r="X1238" s="1"/>
      <c r="AE1238" s="1"/>
      <c r="AH1238" s="3"/>
    </row>
    <row r="1239" spans="5:34" x14ac:dyDescent="0.2">
      <c r="E1239" s="1"/>
      <c r="J1239" s="1"/>
      <c r="N1239" s="1"/>
      <c r="S1239" s="1"/>
      <c r="X1239" s="1"/>
      <c r="AE1239" s="1"/>
      <c r="AH1239" s="3"/>
    </row>
    <row r="1240" spans="5:34" x14ac:dyDescent="0.2">
      <c r="E1240" s="1"/>
      <c r="J1240" s="1"/>
      <c r="N1240" s="1"/>
      <c r="S1240" s="1"/>
      <c r="X1240" s="1"/>
      <c r="AE1240" s="1"/>
      <c r="AH1240" s="3"/>
    </row>
    <row r="1241" spans="5:34" x14ac:dyDescent="0.2">
      <c r="E1241" s="1"/>
      <c r="J1241" s="1"/>
      <c r="N1241" s="1"/>
      <c r="S1241" s="1"/>
      <c r="X1241" s="1"/>
      <c r="AE1241" s="1"/>
      <c r="AH1241" s="3"/>
    </row>
    <row r="1242" spans="5:34" x14ac:dyDescent="0.2">
      <c r="E1242" s="1"/>
      <c r="J1242" s="1"/>
      <c r="N1242" s="1"/>
      <c r="S1242" s="1"/>
      <c r="X1242" s="1"/>
      <c r="AE1242" s="1"/>
      <c r="AH1242" s="3"/>
    </row>
    <row r="1243" spans="5:34" x14ac:dyDescent="0.2">
      <c r="E1243" s="1"/>
      <c r="J1243" s="1"/>
      <c r="N1243" s="1"/>
      <c r="S1243" s="1"/>
      <c r="X1243" s="1"/>
      <c r="AE1243" s="1"/>
      <c r="AH1243" s="3"/>
    </row>
    <row r="1244" spans="5:34" x14ac:dyDescent="0.2">
      <c r="E1244" s="1"/>
      <c r="J1244" s="1"/>
      <c r="N1244" s="1"/>
      <c r="S1244" s="1"/>
      <c r="X1244" s="1"/>
      <c r="AE1244" s="1"/>
      <c r="AH1244" s="3"/>
    </row>
    <row r="1245" spans="5:34" x14ac:dyDescent="0.2">
      <c r="E1245" s="1"/>
      <c r="J1245" s="1"/>
      <c r="N1245" s="1"/>
      <c r="S1245" s="1"/>
      <c r="X1245" s="1"/>
      <c r="AE1245" s="1"/>
      <c r="AH1245" s="3"/>
    </row>
    <row r="1246" spans="5:34" x14ac:dyDescent="0.2">
      <c r="E1246" s="1"/>
      <c r="J1246" s="1"/>
      <c r="N1246" s="1"/>
      <c r="S1246" s="1"/>
      <c r="X1246" s="1"/>
      <c r="AE1246" s="1"/>
      <c r="AH1246" s="3"/>
    </row>
    <row r="1247" spans="5:34" x14ac:dyDescent="0.2">
      <c r="E1247" s="1"/>
      <c r="J1247" s="1"/>
      <c r="N1247" s="1"/>
      <c r="S1247" s="1"/>
      <c r="X1247" s="1"/>
      <c r="AE1247" s="1"/>
      <c r="AH1247" s="3"/>
    </row>
    <row r="1248" spans="5:34" x14ac:dyDescent="0.2">
      <c r="E1248" s="1"/>
      <c r="J1248" s="1"/>
      <c r="N1248" s="1"/>
      <c r="S1248" s="1"/>
      <c r="X1248" s="1"/>
      <c r="AE1248" s="1"/>
      <c r="AH1248" s="3"/>
    </row>
    <row r="1249" spans="5:34" x14ac:dyDescent="0.2">
      <c r="E1249" s="1"/>
      <c r="J1249" s="1"/>
      <c r="N1249" s="1"/>
      <c r="S1249" s="1"/>
      <c r="X1249" s="1"/>
      <c r="AE1249" s="1"/>
      <c r="AH1249" s="3"/>
    </row>
    <row r="1250" spans="5:34" x14ac:dyDescent="0.2">
      <c r="E1250" s="1"/>
      <c r="J1250" s="1"/>
      <c r="N1250" s="1"/>
      <c r="S1250" s="1"/>
      <c r="X1250" s="1"/>
      <c r="AE1250" s="1"/>
      <c r="AH1250" s="3"/>
    </row>
    <row r="1251" spans="5:34" x14ac:dyDescent="0.2">
      <c r="E1251" s="1"/>
      <c r="J1251" s="1"/>
      <c r="N1251" s="1"/>
      <c r="S1251" s="1"/>
      <c r="X1251" s="1"/>
      <c r="AE1251" s="1"/>
      <c r="AH1251" s="3"/>
    </row>
    <row r="1252" spans="5:34" x14ac:dyDescent="0.2">
      <c r="E1252" s="1"/>
      <c r="J1252" s="1"/>
      <c r="N1252" s="1"/>
      <c r="S1252" s="1"/>
      <c r="X1252" s="1"/>
      <c r="AE1252" s="1"/>
      <c r="AH1252" s="3"/>
    </row>
    <row r="1253" spans="5:34" x14ac:dyDescent="0.2">
      <c r="E1253" s="1"/>
      <c r="J1253" s="1"/>
      <c r="N1253" s="1"/>
      <c r="S1253" s="1"/>
      <c r="X1253" s="1"/>
      <c r="AE1253" s="1"/>
      <c r="AH1253" s="3"/>
    </row>
    <row r="1254" spans="5:34" x14ac:dyDescent="0.2">
      <c r="E1254" s="1"/>
      <c r="J1254" s="1"/>
      <c r="N1254" s="1"/>
      <c r="S1254" s="1"/>
      <c r="X1254" s="1"/>
      <c r="AE1254" s="1"/>
      <c r="AH1254" s="3"/>
    </row>
    <row r="1255" spans="5:34" x14ac:dyDescent="0.2">
      <c r="E1255" s="1"/>
      <c r="J1255" s="1"/>
      <c r="N1255" s="1"/>
      <c r="S1255" s="1"/>
      <c r="X1255" s="1"/>
      <c r="AE1255" s="1"/>
      <c r="AH1255" s="3"/>
    </row>
    <row r="1256" spans="5:34" x14ac:dyDescent="0.2">
      <c r="E1256" s="1"/>
      <c r="J1256" s="1"/>
      <c r="N1256" s="1"/>
      <c r="S1256" s="1"/>
      <c r="X1256" s="1"/>
      <c r="AE1256" s="1"/>
      <c r="AH1256" s="3"/>
    </row>
    <row r="1257" spans="5:34" x14ac:dyDescent="0.2">
      <c r="E1257" s="1"/>
      <c r="J1257" s="1"/>
      <c r="N1257" s="1"/>
      <c r="S1257" s="1"/>
      <c r="X1257" s="1"/>
      <c r="AE1257" s="1"/>
      <c r="AH1257" s="3"/>
    </row>
    <row r="1258" spans="5:34" x14ac:dyDescent="0.2">
      <c r="E1258" s="1"/>
      <c r="J1258" s="1"/>
      <c r="N1258" s="1"/>
      <c r="S1258" s="1"/>
      <c r="X1258" s="1"/>
      <c r="AE1258" s="1"/>
      <c r="AH1258" s="3"/>
    </row>
    <row r="1259" spans="5:34" x14ac:dyDescent="0.2">
      <c r="E1259" s="1"/>
      <c r="J1259" s="1"/>
      <c r="N1259" s="1"/>
      <c r="S1259" s="1"/>
      <c r="X1259" s="1"/>
      <c r="AE1259" s="1"/>
      <c r="AH1259" s="3"/>
    </row>
    <row r="1260" spans="5:34" x14ac:dyDescent="0.2">
      <c r="E1260" s="1"/>
      <c r="J1260" s="1"/>
      <c r="N1260" s="1"/>
      <c r="S1260" s="1"/>
      <c r="X1260" s="1"/>
      <c r="AE1260" s="1"/>
      <c r="AH1260" s="3"/>
    </row>
    <row r="1261" spans="5:34" x14ac:dyDescent="0.2">
      <c r="E1261" s="1"/>
      <c r="J1261" s="1"/>
      <c r="N1261" s="1"/>
      <c r="S1261" s="1"/>
      <c r="X1261" s="1"/>
      <c r="AE1261" s="1"/>
      <c r="AH1261" s="3"/>
    </row>
    <row r="1262" spans="5:34" x14ac:dyDescent="0.2">
      <c r="E1262" s="1"/>
      <c r="J1262" s="1"/>
      <c r="N1262" s="1"/>
      <c r="S1262" s="1"/>
      <c r="X1262" s="1"/>
      <c r="AE1262" s="1"/>
      <c r="AH1262" s="3"/>
    </row>
    <row r="1263" spans="5:34" x14ac:dyDescent="0.2">
      <c r="E1263" s="1"/>
      <c r="J1263" s="1"/>
      <c r="N1263" s="1"/>
      <c r="S1263" s="1"/>
      <c r="X1263" s="1"/>
      <c r="AE1263" s="1"/>
      <c r="AH1263" s="3"/>
    </row>
    <row r="1264" spans="5:34" x14ac:dyDescent="0.2">
      <c r="E1264" s="1"/>
      <c r="J1264" s="1"/>
      <c r="N1264" s="1"/>
      <c r="S1264" s="1"/>
      <c r="X1264" s="1"/>
      <c r="AE1264" s="1"/>
      <c r="AH1264" s="3"/>
    </row>
    <row r="1265" spans="5:34" x14ac:dyDescent="0.2">
      <c r="E1265" s="1"/>
      <c r="J1265" s="1"/>
      <c r="N1265" s="1"/>
      <c r="S1265" s="1"/>
      <c r="X1265" s="1"/>
      <c r="AE1265" s="1"/>
      <c r="AH1265" s="3"/>
    </row>
    <row r="1266" spans="5:34" x14ac:dyDescent="0.2">
      <c r="E1266" s="1"/>
      <c r="J1266" s="1"/>
      <c r="N1266" s="1"/>
      <c r="S1266" s="1"/>
      <c r="X1266" s="1"/>
      <c r="AE1266" s="1"/>
      <c r="AH1266" s="3"/>
    </row>
    <row r="1267" spans="5:34" x14ac:dyDescent="0.2">
      <c r="E1267" s="1"/>
      <c r="J1267" s="1"/>
      <c r="N1267" s="1"/>
      <c r="S1267" s="1"/>
      <c r="X1267" s="1"/>
      <c r="AE1267" s="1"/>
      <c r="AH1267" s="3"/>
    </row>
    <row r="1268" spans="5:34" x14ac:dyDescent="0.2">
      <c r="E1268" s="1"/>
      <c r="J1268" s="1"/>
      <c r="N1268" s="1"/>
      <c r="S1268" s="1"/>
      <c r="X1268" s="1"/>
      <c r="AE1268" s="1"/>
      <c r="AH1268" s="3"/>
    </row>
    <row r="1269" spans="5:34" x14ac:dyDescent="0.2">
      <c r="E1269" s="1"/>
      <c r="J1269" s="1"/>
      <c r="N1269" s="1"/>
      <c r="S1269" s="1"/>
      <c r="X1269" s="1"/>
      <c r="AE1269" s="1"/>
      <c r="AH1269" s="3"/>
    </row>
    <row r="1270" spans="5:34" x14ac:dyDescent="0.2">
      <c r="E1270" s="1"/>
      <c r="J1270" s="1"/>
      <c r="N1270" s="1"/>
      <c r="S1270" s="1"/>
      <c r="X1270" s="1"/>
      <c r="AE1270" s="1"/>
      <c r="AH1270" s="3"/>
    </row>
    <row r="1271" spans="5:34" x14ac:dyDescent="0.2">
      <c r="E1271" s="1"/>
      <c r="J1271" s="1"/>
      <c r="N1271" s="1"/>
      <c r="S1271" s="1"/>
      <c r="X1271" s="1"/>
      <c r="AE1271" s="1"/>
      <c r="AH1271" s="3"/>
    </row>
    <row r="1272" spans="5:34" x14ac:dyDescent="0.2">
      <c r="E1272" s="1"/>
      <c r="J1272" s="1"/>
      <c r="N1272" s="1"/>
      <c r="S1272" s="1"/>
      <c r="X1272" s="1"/>
      <c r="AE1272" s="1"/>
      <c r="AH1272" s="3"/>
    </row>
    <row r="1273" spans="5:34" x14ac:dyDescent="0.2">
      <c r="E1273" s="1"/>
      <c r="J1273" s="1"/>
      <c r="N1273" s="1"/>
      <c r="S1273" s="1"/>
      <c r="X1273" s="1"/>
      <c r="AE1273" s="1"/>
      <c r="AH1273" s="3"/>
    </row>
    <row r="1274" spans="5:34" x14ac:dyDescent="0.2">
      <c r="E1274" s="1"/>
      <c r="J1274" s="1"/>
      <c r="N1274" s="1"/>
      <c r="S1274" s="1"/>
      <c r="X1274" s="1"/>
      <c r="AE1274" s="1"/>
      <c r="AH1274" s="3"/>
    </row>
    <row r="1275" spans="5:34" x14ac:dyDescent="0.2">
      <c r="E1275" s="1"/>
      <c r="J1275" s="1"/>
      <c r="N1275" s="1"/>
      <c r="S1275" s="1"/>
      <c r="X1275" s="1"/>
      <c r="AE1275" s="1"/>
      <c r="AH1275" s="3"/>
    </row>
    <row r="1276" spans="5:34" x14ac:dyDescent="0.2">
      <c r="E1276" s="1"/>
      <c r="J1276" s="1"/>
      <c r="N1276" s="1"/>
      <c r="S1276" s="1"/>
      <c r="X1276" s="1"/>
      <c r="AE1276" s="1"/>
      <c r="AH1276" s="3"/>
    </row>
    <row r="1277" spans="5:34" x14ac:dyDescent="0.2">
      <c r="E1277" s="1"/>
      <c r="J1277" s="1"/>
      <c r="N1277" s="1"/>
      <c r="S1277" s="1"/>
      <c r="X1277" s="1"/>
      <c r="AE1277" s="1"/>
      <c r="AH1277" s="3"/>
    </row>
    <row r="1278" spans="5:34" x14ac:dyDescent="0.2">
      <c r="E1278" s="1"/>
      <c r="J1278" s="1"/>
      <c r="N1278" s="1"/>
      <c r="S1278" s="1"/>
      <c r="X1278" s="1"/>
      <c r="AE1278" s="1"/>
      <c r="AH1278" s="3"/>
    </row>
    <row r="1279" spans="5:34" x14ac:dyDescent="0.2">
      <c r="E1279" s="1"/>
      <c r="J1279" s="1"/>
      <c r="N1279" s="1"/>
      <c r="S1279" s="1"/>
      <c r="X1279" s="1"/>
      <c r="AE1279" s="1"/>
      <c r="AH1279" s="3"/>
    </row>
    <row r="1280" spans="5:34" x14ac:dyDescent="0.2">
      <c r="E1280" s="1"/>
      <c r="J1280" s="1"/>
      <c r="N1280" s="1"/>
      <c r="S1280" s="1"/>
      <c r="X1280" s="1"/>
      <c r="AE1280" s="1"/>
      <c r="AH1280" s="3"/>
    </row>
    <row r="1281" spans="5:34" x14ac:dyDescent="0.2">
      <c r="E1281" s="1"/>
      <c r="J1281" s="1"/>
      <c r="N1281" s="1"/>
      <c r="S1281" s="1"/>
      <c r="X1281" s="1"/>
      <c r="AE1281" s="1"/>
      <c r="AH1281" s="3"/>
    </row>
    <row r="1282" spans="5:34" x14ac:dyDescent="0.2">
      <c r="E1282" s="1"/>
      <c r="J1282" s="1"/>
      <c r="N1282" s="1"/>
      <c r="S1282" s="1"/>
      <c r="X1282" s="1"/>
      <c r="AE1282" s="1"/>
      <c r="AH1282" s="3"/>
    </row>
    <row r="1283" spans="5:34" x14ac:dyDescent="0.2">
      <c r="E1283" s="1"/>
      <c r="J1283" s="1"/>
      <c r="N1283" s="1"/>
      <c r="S1283" s="1"/>
      <c r="X1283" s="1"/>
      <c r="AE1283" s="1"/>
      <c r="AH1283" s="3"/>
    </row>
    <row r="1284" spans="5:34" x14ac:dyDescent="0.2">
      <c r="E1284" s="1"/>
      <c r="J1284" s="1"/>
      <c r="N1284" s="1"/>
      <c r="S1284" s="1"/>
      <c r="X1284" s="1"/>
      <c r="AE1284" s="1"/>
      <c r="AH1284" s="3"/>
    </row>
    <row r="1285" spans="5:34" x14ac:dyDescent="0.2">
      <c r="E1285" s="1"/>
      <c r="J1285" s="1"/>
      <c r="N1285" s="1"/>
      <c r="S1285" s="1"/>
      <c r="X1285" s="1"/>
      <c r="AE1285" s="1"/>
      <c r="AH1285" s="3"/>
    </row>
    <row r="1286" spans="5:34" x14ac:dyDescent="0.2">
      <c r="E1286" s="1"/>
      <c r="J1286" s="1"/>
      <c r="N1286" s="1"/>
      <c r="S1286" s="1"/>
      <c r="X1286" s="1"/>
      <c r="AE1286" s="1"/>
      <c r="AH1286" s="3"/>
    </row>
    <row r="1287" spans="5:34" x14ac:dyDescent="0.2">
      <c r="E1287" s="1"/>
      <c r="J1287" s="1"/>
      <c r="N1287" s="1"/>
      <c r="S1287" s="1"/>
      <c r="X1287" s="1"/>
      <c r="AE1287" s="1"/>
      <c r="AH1287" s="3"/>
    </row>
    <row r="1288" spans="5:34" x14ac:dyDescent="0.2">
      <c r="E1288" s="1"/>
      <c r="J1288" s="1"/>
      <c r="N1288" s="1"/>
      <c r="S1288" s="1"/>
      <c r="X1288" s="1"/>
      <c r="AE1288" s="1"/>
      <c r="AH1288" s="3"/>
    </row>
    <row r="1289" spans="5:34" x14ac:dyDescent="0.2">
      <c r="E1289" s="1"/>
      <c r="J1289" s="1"/>
      <c r="N1289" s="1"/>
      <c r="S1289" s="1"/>
      <c r="X1289" s="1"/>
      <c r="AE1289" s="1"/>
      <c r="AH1289" s="3"/>
    </row>
    <row r="1290" spans="5:34" x14ac:dyDescent="0.2">
      <c r="E1290" s="1"/>
      <c r="J1290" s="1"/>
      <c r="N1290" s="1"/>
      <c r="S1290" s="1"/>
      <c r="X1290" s="1"/>
      <c r="AE1290" s="1"/>
      <c r="AH1290" s="3"/>
    </row>
    <row r="1291" spans="5:34" x14ac:dyDescent="0.2">
      <c r="E1291" s="1"/>
      <c r="J1291" s="1"/>
      <c r="N1291" s="1"/>
      <c r="S1291" s="1"/>
      <c r="X1291" s="1"/>
      <c r="AE1291" s="1"/>
      <c r="AH1291" s="3"/>
    </row>
    <row r="1292" spans="5:34" x14ac:dyDescent="0.2">
      <c r="E1292" s="1"/>
      <c r="J1292" s="1"/>
      <c r="N1292" s="1"/>
      <c r="S1292" s="1"/>
      <c r="X1292" s="1"/>
      <c r="AE1292" s="1"/>
      <c r="AH1292" s="3"/>
    </row>
    <row r="1293" spans="5:34" x14ac:dyDescent="0.2">
      <c r="E1293" s="1"/>
      <c r="J1293" s="1"/>
      <c r="N1293" s="1"/>
      <c r="S1293" s="1"/>
      <c r="X1293" s="1"/>
      <c r="AE1293" s="1"/>
      <c r="AH1293" s="3"/>
    </row>
    <row r="1294" spans="5:34" x14ac:dyDescent="0.2">
      <c r="E1294" s="1"/>
      <c r="J1294" s="1"/>
      <c r="N1294" s="1"/>
      <c r="S1294" s="1"/>
      <c r="X1294" s="1"/>
      <c r="AE1294" s="1"/>
      <c r="AH1294" s="3"/>
    </row>
    <row r="1295" spans="5:34" x14ac:dyDescent="0.2">
      <c r="E1295" s="1"/>
      <c r="J1295" s="1"/>
      <c r="N1295" s="1"/>
      <c r="S1295" s="1"/>
      <c r="X1295" s="1"/>
      <c r="AE1295" s="1"/>
      <c r="AH1295" s="3"/>
    </row>
    <row r="1296" spans="5:34" x14ac:dyDescent="0.2">
      <c r="E1296" s="1"/>
      <c r="J1296" s="1"/>
      <c r="N1296" s="1"/>
      <c r="S1296" s="1"/>
      <c r="X1296" s="1"/>
      <c r="AE1296" s="1"/>
      <c r="AH1296" s="3"/>
    </row>
    <row r="1297" spans="5:34" x14ac:dyDescent="0.2">
      <c r="E1297" s="1"/>
      <c r="J1297" s="1"/>
      <c r="N1297" s="1"/>
      <c r="S1297" s="1"/>
      <c r="X1297" s="1"/>
      <c r="AE1297" s="1"/>
      <c r="AH1297" s="3"/>
    </row>
    <row r="1298" spans="5:34" x14ac:dyDescent="0.2">
      <c r="E1298" s="1"/>
      <c r="J1298" s="1"/>
      <c r="N1298" s="1"/>
      <c r="S1298" s="1"/>
      <c r="X1298" s="1"/>
      <c r="AE1298" s="1"/>
      <c r="AH1298" s="3"/>
    </row>
    <row r="1299" spans="5:34" x14ac:dyDescent="0.2">
      <c r="E1299" s="1"/>
      <c r="J1299" s="1"/>
      <c r="N1299" s="1"/>
      <c r="S1299" s="1"/>
      <c r="X1299" s="1"/>
      <c r="AE1299" s="1"/>
      <c r="AH1299" s="3"/>
    </row>
    <row r="1300" spans="5:34" x14ac:dyDescent="0.2">
      <c r="E1300" s="1"/>
      <c r="J1300" s="1"/>
      <c r="N1300" s="1"/>
      <c r="S1300" s="1"/>
      <c r="X1300" s="1"/>
      <c r="AE1300" s="1"/>
      <c r="AH1300" s="3"/>
    </row>
    <row r="1301" spans="5:34" x14ac:dyDescent="0.2">
      <c r="E1301" s="1"/>
      <c r="J1301" s="1"/>
      <c r="N1301" s="1"/>
      <c r="S1301" s="1"/>
      <c r="X1301" s="1"/>
      <c r="AE1301" s="1"/>
      <c r="AH1301" s="3"/>
    </row>
    <row r="1302" spans="5:34" x14ac:dyDescent="0.2">
      <c r="E1302" s="1"/>
      <c r="J1302" s="1"/>
      <c r="N1302" s="1"/>
      <c r="S1302" s="1"/>
      <c r="X1302" s="1"/>
      <c r="AE1302" s="1"/>
      <c r="AH1302" s="3"/>
    </row>
    <row r="1303" spans="5:34" x14ac:dyDescent="0.2">
      <c r="E1303" s="1"/>
      <c r="J1303" s="1"/>
      <c r="N1303" s="1"/>
      <c r="S1303" s="1"/>
      <c r="X1303" s="1"/>
      <c r="AE1303" s="1"/>
      <c r="AH1303" s="3"/>
    </row>
    <row r="1304" spans="5:34" x14ac:dyDescent="0.2">
      <c r="E1304" s="1"/>
      <c r="J1304" s="1"/>
      <c r="N1304" s="1"/>
      <c r="S1304" s="1"/>
      <c r="X1304" s="1"/>
      <c r="AE1304" s="1"/>
      <c r="AH1304" s="3"/>
    </row>
    <row r="1305" spans="5:34" x14ac:dyDescent="0.2">
      <c r="E1305" s="1"/>
      <c r="J1305" s="1"/>
      <c r="N1305" s="1"/>
      <c r="S1305" s="1"/>
      <c r="X1305" s="1"/>
      <c r="AE1305" s="1"/>
      <c r="AH1305" s="3"/>
    </row>
    <row r="1306" spans="5:34" x14ac:dyDescent="0.2">
      <c r="E1306" s="1"/>
      <c r="J1306" s="1"/>
      <c r="N1306" s="1"/>
      <c r="S1306" s="1"/>
      <c r="X1306" s="1"/>
      <c r="AE1306" s="1"/>
      <c r="AH1306" s="3"/>
    </row>
    <row r="1307" spans="5:34" x14ac:dyDescent="0.2">
      <c r="E1307" s="1"/>
      <c r="J1307" s="1"/>
      <c r="N1307" s="1"/>
      <c r="S1307" s="1"/>
      <c r="X1307" s="1"/>
      <c r="AE1307" s="1"/>
      <c r="AH1307" s="3"/>
    </row>
    <row r="1308" spans="5:34" x14ac:dyDescent="0.2">
      <c r="E1308" s="1"/>
      <c r="J1308" s="1"/>
      <c r="N1308" s="1"/>
      <c r="S1308" s="1"/>
      <c r="X1308" s="1"/>
      <c r="AE1308" s="1"/>
      <c r="AH1308" s="3"/>
    </row>
    <row r="1309" spans="5:34" x14ac:dyDescent="0.2">
      <c r="E1309" s="1"/>
      <c r="J1309" s="1"/>
      <c r="N1309" s="1"/>
      <c r="S1309" s="1"/>
      <c r="X1309" s="1"/>
      <c r="AE1309" s="1"/>
      <c r="AH1309" s="3"/>
    </row>
    <row r="1310" spans="5:34" x14ac:dyDescent="0.2">
      <c r="E1310" s="1"/>
      <c r="J1310" s="1"/>
      <c r="N1310" s="1"/>
      <c r="S1310" s="1"/>
      <c r="X1310" s="1"/>
      <c r="AE1310" s="1"/>
      <c r="AH1310" s="3"/>
    </row>
    <row r="1311" spans="5:34" x14ac:dyDescent="0.2">
      <c r="E1311" s="1"/>
      <c r="J1311" s="1"/>
      <c r="N1311" s="1"/>
      <c r="S1311" s="1"/>
      <c r="X1311" s="1"/>
      <c r="AE1311" s="1"/>
      <c r="AH1311" s="3"/>
    </row>
    <row r="1312" spans="5:34" x14ac:dyDescent="0.2">
      <c r="E1312" s="1"/>
      <c r="J1312" s="1"/>
      <c r="N1312" s="1"/>
      <c r="S1312" s="1"/>
      <c r="X1312" s="1"/>
      <c r="AE1312" s="1"/>
      <c r="AH1312" s="3"/>
    </row>
    <row r="1313" spans="5:34" x14ac:dyDescent="0.2">
      <c r="E1313" s="1"/>
      <c r="J1313" s="1"/>
      <c r="N1313" s="1"/>
      <c r="S1313" s="1"/>
      <c r="X1313" s="1"/>
      <c r="AE1313" s="1"/>
      <c r="AH1313" s="3"/>
    </row>
    <row r="1314" spans="5:34" x14ac:dyDescent="0.2">
      <c r="E1314" s="1"/>
      <c r="J1314" s="1"/>
      <c r="N1314" s="1"/>
      <c r="S1314" s="1"/>
      <c r="X1314" s="1"/>
      <c r="AE1314" s="1"/>
      <c r="AH1314" s="3"/>
    </row>
    <row r="1315" spans="5:34" x14ac:dyDescent="0.2">
      <c r="E1315" s="1"/>
      <c r="J1315" s="1"/>
      <c r="N1315" s="1"/>
      <c r="S1315" s="1"/>
      <c r="X1315" s="1"/>
      <c r="AE1315" s="1"/>
      <c r="AH1315" s="3"/>
    </row>
    <row r="1316" spans="5:34" x14ac:dyDescent="0.2">
      <c r="E1316" s="1"/>
      <c r="J1316" s="1"/>
      <c r="N1316" s="1"/>
      <c r="S1316" s="1"/>
      <c r="X1316" s="1"/>
      <c r="AE1316" s="1"/>
      <c r="AH1316" s="3"/>
    </row>
    <row r="1317" spans="5:34" x14ac:dyDescent="0.2">
      <c r="E1317" s="1"/>
      <c r="J1317" s="1"/>
      <c r="N1317" s="1"/>
      <c r="S1317" s="1"/>
      <c r="X1317" s="1"/>
      <c r="AE1317" s="1"/>
      <c r="AH1317" s="3"/>
    </row>
    <row r="1318" spans="5:34" x14ac:dyDescent="0.2">
      <c r="E1318" s="1"/>
      <c r="J1318" s="1"/>
      <c r="N1318" s="1"/>
      <c r="S1318" s="1"/>
      <c r="X1318" s="1"/>
      <c r="AE1318" s="1"/>
      <c r="AH1318" s="3"/>
    </row>
    <row r="1319" spans="5:34" x14ac:dyDescent="0.2">
      <c r="E1319" s="1"/>
      <c r="J1319" s="1"/>
      <c r="N1319" s="1"/>
      <c r="S1319" s="1"/>
      <c r="X1319" s="1"/>
      <c r="AE1319" s="1"/>
      <c r="AH1319" s="3"/>
    </row>
    <row r="1320" spans="5:34" x14ac:dyDescent="0.2">
      <c r="E1320" s="1"/>
      <c r="J1320" s="1"/>
      <c r="N1320" s="1"/>
      <c r="S1320" s="1"/>
      <c r="X1320" s="1"/>
      <c r="AE1320" s="1"/>
      <c r="AH1320" s="3"/>
    </row>
    <row r="1321" spans="5:34" x14ac:dyDescent="0.2">
      <c r="E1321" s="1"/>
      <c r="J1321" s="1"/>
      <c r="N1321" s="1"/>
      <c r="S1321" s="1"/>
      <c r="X1321" s="1"/>
      <c r="AE1321" s="1"/>
      <c r="AH1321" s="3"/>
    </row>
    <row r="1322" spans="5:34" x14ac:dyDescent="0.2">
      <c r="E1322" s="1"/>
      <c r="J1322" s="1"/>
      <c r="N1322" s="1"/>
      <c r="S1322" s="1"/>
      <c r="X1322" s="1"/>
      <c r="AE1322" s="1"/>
      <c r="AH1322" s="3"/>
    </row>
    <row r="1323" spans="5:34" x14ac:dyDescent="0.2">
      <c r="E1323" s="1"/>
      <c r="J1323" s="1"/>
      <c r="N1323" s="1"/>
      <c r="S1323" s="1"/>
      <c r="X1323" s="1"/>
      <c r="AE1323" s="1"/>
      <c r="AH1323" s="3"/>
    </row>
    <row r="1324" spans="5:34" x14ac:dyDescent="0.2">
      <c r="E1324" s="1"/>
      <c r="J1324" s="1"/>
      <c r="N1324" s="1"/>
      <c r="S1324" s="1"/>
      <c r="X1324" s="1"/>
      <c r="AE1324" s="1"/>
      <c r="AH1324" s="3"/>
    </row>
    <row r="1325" spans="5:34" x14ac:dyDescent="0.2">
      <c r="E1325" s="1"/>
      <c r="J1325" s="1"/>
      <c r="N1325" s="1"/>
      <c r="S1325" s="1"/>
      <c r="X1325" s="1"/>
      <c r="AE1325" s="1"/>
      <c r="AH1325" s="3"/>
    </row>
    <row r="1326" spans="5:34" x14ac:dyDescent="0.2">
      <c r="E1326" s="1"/>
      <c r="J1326" s="1"/>
      <c r="N1326" s="1"/>
      <c r="S1326" s="1"/>
      <c r="X1326" s="1"/>
      <c r="AE1326" s="1"/>
      <c r="AH1326" s="3"/>
    </row>
    <row r="1327" spans="5:34" x14ac:dyDescent="0.2">
      <c r="E1327" s="1"/>
      <c r="J1327" s="1"/>
      <c r="N1327" s="1"/>
      <c r="S1327" s="1"/>
      <c r="X1327" s="1"/>
      <c r="AE1327" s="1"/>
      <c r="AH1327" s="3"/>
    </row>
    <row r="1328" spans="5:34" x14ac:dyDescent="0.2">
      <c r="E1328" s="1"/>
      <c r="J1328" s="1"/>
      <c r="N1328" s="1"/>
      <c r="S1328" s="1"/>
      <c r="X1328" s="1"/>
      <c r="AE1328" s="1"/>
      <c r="AH1328" s="3"/>
    </row>
    <row r="1329" spans="5:34" x14ac:dyDescent="0.2">
      <c r="E1329" s="1"/>
      <c r="J1329" s="1"/>
      <c r="N1329" s="1"/>
      <c r="S1329" s="1"/>
      <c r="X1329" s="1"/>
      <c r="AE1329" s="1"/>
      <c r="AH1329" s="3"/>
    </row>
    <row r="1330" spans="5:34" x14ac:dyDescent="0.2">
      <c r="E1330" s="1"/>
      <c r="J1330" s="1"/>
      <c r="N1330" s="1"/>
      <c r="S1330" s="1"/>
      <c r="X1330" s="1"/>
      <c r="AE1330" s="1"/>
      <c r="AH1330" s="3"/>
    </row>
    <row r="1331" spans="5:34" x14ac:dyDescent="0.2">
      <c r="E1331" s="1"/>
      <c r="J1331" s="1"/>
      <c r="N1331" s="1"/>
      <c r="S1331" s="1"/>
      <c r="X1331" s="1"/>
      <c r="AE1331" s="1"/>
      <c r="AH1331" s="3"/>
    </row>
    <row r="1332" spans="5:34" x14ac:dyDescent="0.2">
      <c r="E1332" s="1"/>
      <c r="J1332" s="1"/>
      <c r="N1332" s="1"/>
      <c r="S1332" s="1"/>
      <c r="X1332" s="1"/>
      <c r="AE1332" s="1"/>
      <c r="AH1332" s="3"/>
    </row>
    <row r="1333" spans="5:34" x14ac:dyDescent="0.2">
      <c r="E1333" s="1"/>
      <c r="J1333" s="1"/>
      <c r="N1333" s="1"/>
      <c r="S1333" s="1"/>
      <c r="X1333" s="1"/>
      <c r="AE1333" s="1"/>
      <c r="AH1333" s="3"/>
    </row>
    <row r="1334" spans="5:34" x14ac:dyDescent="0.2">
      <c r="E1334" s="1"/>
      <c r="J1334" s="1"/>
      <c r="N1334" s="1"/>
      <c r="S1334" s="1"/>
      <c r="X1334" s="1"/>
      <c r="AE1334" s="1"/>
      <c r="AH1334" s="3"/>
    </row>
    <row r="1335" spans="5:34" x14ac:dyDescent="0.2">
      <c r="E1335" s="1"/>
      <c r="J1335" s="1"/>
      <c r="N1335" s="1"/>
      <c r="S1335" s="1"/>
      <c r="X1335" s="1"/>
      <c r="AE1335" s="1"/>
      <c r="AH1335" s="3"/>
    </row>
    <row r="1336" spans="5:34" x14ac:dyDescent="0.2">
      <c r="E1336" s="1"/>
      <c r="J1336" s="1"/>
      <c r="N1336" s="1"/>
      <c r="S1336" s="1"/>
      <c r="X1336" s="1"/>
      <c r="AE1336" s="1"/>
      <c r="AH1336" s="3"/>
    </row>
    <row r="1337" spans="5:34" x14ac:dyDescent="0.2">
      <c r="E1337" s="1"/>
      <c r="J1337" s="1"/>
      <c r="N1337" s="1"/>
      <c r="S1337" s="1"/>
      <c r="X1337" s="1"/>
      <c r="AE1337" s="1"/>
      <c r="AH1337" s="3"/>
    </row>
    <row r="1338" spans="5:34" x14ac:dyDescent="0.2">
      <c r="E1338" s="1"/>
      <c r="J1338" s="1"/>
      <c r="N1338" s="1"/>
      <c r="S1338" s="1"/>
      <c r="X1338" s="1"/>
      <c r="AE1338" s="1"/>
      <c r="AH1338" s="3"/>
    </row>
    <row r="1339" spans="5:34" x14ac:dyDescent="0.2">
      <c r="E1339" s="1"/>
      <c r="J1339" s="1"/>
      <c r="N1339" s="1"/>
      <c r="S1339" s="1"/>
      <c r="X1339" s="1"/>
      <c r="AE1339" s="1"/>
      <c r="AH1339" s="3"/>
    </row>
    <row r="1340" spans="5:34" x14ac:dyDescent="0.2">
      <c r="E1340" s="1"/>
      <c r="J1340" s="1"/>
      <c r="N1340" s="1"/>
      <c r="S1340" s="1"/>
      <c r="X1340" s="1"/>
      <c r="AE1340" s="1"/>
      <c r="AH1340" s="3"/>
    </row>
    <row r="1341" spans="5:34" x14ac:dyDescent="0.2">
      <c r="E1341" s="1"/>
      <c r="J1341" s="1"/>
      <c r="N1341" s="1"/>
      <c r="S1341" s="1"/>
      <c r="X1341" s="1"/>
      <c r="AE1341" s="1"/>
      <c r="AH1341" s="3"/>
    </row>
    <row r="1342" spans="5:34" x14ac:dyDescent="0.2">
      <c r="E1342" s="1"/>
      <c r="J1342" s="1"/>
      <c r="N1342" s="1"/>
      <c r="S1342" s="1"/>
      <c r="X1342" s="1"/>
      <c r="AE1342" s="1"/>
      <c r="AH1342" s="3"/>
    </row>
    <row r="1343" spans="5:34" x14ac:dyDescent="0.2">
      <c r="E1343" s="1"/>
      <c r="J1343" s="1"/>
      <c r="N1343" s="1"/>
      <c r="S1343" s="1"/>
      <c r="X1343" s="1"/>
      <c r="AE1343" s="1"/>
      <c r="AH1343" s="3"/>
    </row>
    <row r="1344" spans="5:34" x14ac:dyDescent="0.2">
      <c r="E1344" s="1"/>
      <c r="J1344" s="1"/>
      <c r="N1344" s="1"/>
      <c r="S1344" s="1"/>
      <c r="X1344" s="1"/>
      <c r="AE1344" s="1"/>
      <c r="AH1344" s="3"/>
    </row>
    <row r="1345" spans="5:34" x14ac:dyDescent="0.2">
      <c r="E1345" s="1"/>
      <c r="J1345" s="1"/>
      <c r="N1345" s="1"/>
      <c r="S1345" s="1"/>
      <c r="X1345" s="1"/>
      <c r="AE1345" s="1"/>
      <c r="AH1345" s="3"/>
    </row>
    <row r="1346" spans="5:34" x14ac:dyDescent="0.2">
      <c r="E1346" s="1"/>
      <c r="J1346" s="1"/>
      <c r="N1346" s="1"/>
      <c r="S1346" s="1"/>
      <c r="X1346" s="1"/>
      <c r="AE1346" s="1"/>
      <c r="AH1346" s="3"/>
    </row>
    <row r="1347" spans="5:34" x14ac:dyDescent="0.2">
      <c r="E1347" s="1"/>
      <c r="J1347" s="1"/>
      <c r="N1347" s="1"/>
      <c r="S1347" s="1"/>
      <c r="X1347" s="1"/>
      <c r="AE1347" s="1"/>
      <c r="AH1347" s="3"/>
    </row>
    <row r="1348" spans="5:34" x14ac:dyDescent="0.2">
      <c r="E1348" s="1"/>
      <c r="J1348" s="1"/>
      <c r="N1348" s="1"/>
      <c r="S1348" s="1"/>
      <c r="X1348" s="1"/>
      <c r="AE1348" s="1"/>
      <c r="AH1348" s="3"/>
    </row>
    <row r="1349" spans="5:34" x14ac:dyDescent="0.2">
      <c r="E1349" s="1"/>
      <c r="J1349" s="1"/>
      <c r="N1349" s="1"/>
      <c r="S1349" s="1"/>
      <c r="X1349" s="1"/>
      <c r="AE1349" s="1"/>
      <c r="AH1349" s="3"/>
    </row>
    <row r="1350" spans="5:34" x14ac:dyDescent="0.2">
      <c r="E1350" s="1"/>
      <c r="J1350" s="1"/>
      <c r="N1350" s="1"/>
      <c r="S1350" s="1"/>
      <c r="X1350" s="1"/>
      <c r="AE1350" s="1"/>
      <c r="AH1350" s="3"/>
    </row>
    <row r="1351" spans="5:34" x14ac:dyDescent="0.2">
      <c r="E1351" s="1"/>
      <c r="J1351" s="1"/>
      <c r="N1351" s="1"/>
      <c r="S1351" s="1"/>
      <c r="X1351" s="1"/>
      <c r="AE1351" s="1"/>
      <c r="AH1351" s="3"/>
    </row>
    <row r="1352" spans="5:34" x14ac:dyDescent="0.2">
      <c r="E1352" s="1"/>
      <c r="J1352" s="1"/>
      <c r="N1352" s="1"/>
      <c r="S1352" s="1"/>
      <c r="X1352" s="1"/>
      <c r="AE1352" s="1"/>
      <c r="AH1352" s="3"/>
    </row>
    <row r="1353" spans="5:34" x14ac:dyDescent="0.2">
      <c r="E1353" s="1"/>
      <c r="J1353" s="1"/>
      <c r="N1353" s="1"/>
      <c r="S1353" s="1"/>
      <c r="X1353" s="1"/>
      <c r="AE1353" s="1"/>
      <c r="AH1353" s="3"/>
    </row>
    <row r="1354" spans="5:34" x14ac:dyDescent="0.2">
      <c r="E1354" s="1"/>
      <c r="J1354" s="1"/>
      <c r="N1354" s="1"/>
      <c r="S1354" s="1"/>
      <c r="X1354" s="1"/>
      <c r="AE1354" s="1"/>
      <c r="AH1354" s="3"/>
    </row>
    <row r="1355" spans="5:34" x14ac:dyDescent="0.2">
      <c r="E1355" s="1"/>
      <c r="J1355" s="1"/>
      <c r="N1355" s="1"/>
      <c r="S1355" s="1"/>
      <c r="X1355" s="1"/>
      <c r="AE1355" s="1"/>
      <c r="AH1355" s="3"/>
    </row>
    <row r="1356" spans="5:34" x14ac:dyDescent="0.2">
      <c r="E1356" s="1"/>
      <c r="J1356" s="1"/>
      <c r="N1356" s="1"/>
      <c r="S1356" s="1"/>
      <c r="X1356" s="1"/>
      <c r="AE1356" s="1"/>
      <c r="AH1356" s="3"/>
    </row>
    <row r="1357" spans="5:34" x14ac:dyDescent="0.2">
      <c r="E1357" s="1"/>
      <c r="J1357" s="1"/>
      <c r="N1357" s="1"/>
      <c r="S1357" s="1"/>
      <c r="X1357" s="1"/>
      <c r="AE1357" s="1"/>
      <c r="AH1357" s="3"/>
    </row>
    <row r="1358" spans="5:34" x14ac:dyDescent="0.2">
      <c r="E1358" s="1"/>
      <c r="J1358" s="1"/>
      <c r="N1358" s="1"/>
      <c r="S1358" s="1"/>
      <c r="X1358" s="1"/>
      <c r="AE1358" s="1"/>
      <c r="AH1358" s="3"/>
    </row>
    <row r="1359" spans="5:34" x14ac:dyDescent="0.2">
      <c r="E1359" s="1"/>
      <c r="J1359" s="1"/>
      <c r="N1359" s="1"/>
      <c r="S1359" s="1"/>
      <c r="X1359" s="1"/>
      <c r="AE1359" s="1"/>
      <c r="AH1359" s="3"/>
    </row>
    <row r="1360" spans="5:34" x14ac:dyDescent="0.2">
      <c r="E1360" s="1"/>
      <c r="J1360" s="1"/>
      <c r="N1360" s="1"/>
      <c r="S1360" s="1"/>
      <c r="X1360" s="1"/>
      <c r="AE1360" s="1"/>
      <c r="AH1360" s="3"/>
    </row>
    <row r="1361" spans="5:34" x14ac:dyDescent="0.2">
      <c r="E1361" s="1"/>
      <c r="J1361" s="1"/>
      <c r="N1361" s="1"/>
      <c r="S1361" s="1"/>
      <c r="X1361" s="1"/>
      <c r="AE1361" s="1"/>
      <c r="AH1361" s="3"/>
    </row>
    <row r="1362" spans="5:34" x14ac:dyDescent="0.2">
      <c r="E1362" s="1"/>
      <c r="J1362" s="1"/>
      <c r="N1362" s="1"/>
      <c r="S1362" s="1"/>
      <c r="X1362" s="1"/>
      <c r="AE1362" s="1"/>
      <c r="AH1362" s="3"/>
    </row>
    <row r="1363" spans="5:34" x14ac:dyDescent="0.2">
      <c r="E1363" s="1"/>
      <c r="J1363" s="1"/>
      <c r="N1363" s="1"/>
      <c r="S1363" s="1"/>
      <c r="X1363" s="1"/>
      <c r="AE1363" s="1"/>
      <c r="AH1363" s="3"/>
    </row>
    <row r="1364" spans="5:34" x14ac:dyDescent="0.2">
      <c r="E1364" s="1"/>
      <c r="J1364" s="1"/>
      <c r="N1364" s="1"/>
      <c r="S1364" s="1"/>
      <c r="X1364" s="1"/>
      <c r="AE1364" s="1"/>
      <c r="AH1364" s="3"/>
    </row>
    <row r="1365" spans="5:34" x14ac:dyDescent="0.2">
      <c r="E1365" s="1"/>
      <c r="J1365" s="1"/>
      <c r="N1365" s="1"/>
      <c r="S1365" s="1"/>
      <c r="X1365" s="1"/>
      <c r="AE1365" s="1"/>
      <c r="AH1365" s="3"/>
    </row>
    <row r="1366" spans="5:34" x14ac:dyDescent="0.2">
      <c r="E1366" s="1"/>
      <c r="J1366" s="1"/>
      <c r="N1366" s="1"/>
      <c r="S1366" s="1"/>
      <c r="X1366" s="1"/>
      <c r="AE1366" s="1"/>
      <c r="AH1366" s="3"/>
    </row>
    <row r="1367" spans="5:34" x14ac:dyDescent="0.2">
      <c r="E1367" s="1"/>
      <c r="J1367" s="1"/>
      <c r="N1367" s="1"/>
      <c r="S1367" s="1"/>
      <c r="X1367" s="1"/>
      <c r="AE1367" s="1"/>
      <c r="AH1367" s="3"/>
    </row>
    <row r="1368" spans="5:34" x14ac:dyDescent="0.2">
      <c r="E1368" s="1"/>
      <c r="J1368" s="1"/>
      <c r="N1368" s="1"/>
      <c r="S1368" s="1"/>
      <c r="X1368" s="1"/>
      <c r="AE1368" s="1"/>
      <c r="AH1368" s="3"/>
    </row>
    <row r="1369" spans="5:34" x14ac:dyDescent="0.2">
      <c r="E1369" s="1"/>
      <c r="J1369" s="1"/>
      <c r="N1369" s="1"/>
      <c r="S1369" s="1"/>
      <c r="X1369" s="1"/>
      <c r="AE1369" s="1"/>
      <c r="AH1369" s="3"/>
    </row>
    <row r="1370" spans="5:34" x14ac:dyDescent="0.2">
      <c r="E1370" s="1"/>
      <c r="J1370" s="1"/>
      <c r="N1370" s="1"/>
      <c r="S1370" s="1"/>
      <c r="X1370" s="1"/>
      <c r="AE1370" s="1"/>
      <c r="AH1370" s="3"/>
    </row>
    <row r="1371" spans="5:34" x14ac:dyDescent="0.2">
      <c r="E1371" s="1"/>
      <c r="J1371" s="1"/>
      <c r="N1371" s="1"/>
      <c r="S1371" s="1"/>
      <c r="X1371" s="1"/>
      <c r="AE1371" s="1"/>
      <c r="AH1371" s="3"/>
    </row>
    <row r="1372" spans="5:34" x14ac:dyDescent="0.2">
      <c r="E1372" s="1"/>
      <c r="J1372" s="1"/>
      <c r="N1372" s="1"/>
      <c r="S1372" s="1"/>
      <c r="X1372" s="1"/>
      <c r="AE1372" s="1"/>
      <c r="AH1372" s="3"/>
    </row>
    <row r="1373" spans="5:34" x14ac:dyDescent="0.2">
      <c r="E1373" s="1"/>
      <c r="J1373" s="1"/>
      <c r="N1373" s="1"/>
      <c r="S1373" s="1"/>
      <c r="X1373" s="1"/>
      <c r="AE1373" s="1"/>
      <c r="AH1373" s="3"/>
    </row>
    <row r="1374" spans="5:34" x14ac:dyDescent="0.2">
      <c r="E1374" s="1"/>
      <c r="J1374" s="1"/>
      <c r="N1374" s="1"/>
      <c r="S1374" s="1"/>
      <c r="X1374" s="1"/>
      <c r="AE1374" s="1"/>
      <c r="AH1374" s="3"/>
    </row>
    <row r="1375" spans="5:34" x14ac:dyDescent="0.2">
      <c r="E1375" s="1"/>
      <c r="J1375" s="1"/>
      <c r="N1375" s="1"/>
      <c r="S1375" s="1"/>
      <c r="X1375" s="1"/>
      <c r="AE1375" s="1"/>
      <c r="AH1375" s="3"/>
    </row>
    <row r="1376" spans="5:34" x14ac:dyDescent="0.2">
      <c r="E1376" s="1"/>
      <c r="J1376" s="1"/>
      <c r="N1376" s="1"/>
      <c r="S1376" s="1"/>
      <c r="X1376" s="1"/>
      <c r="AE1376" s="1"/>
      <c r="AH1376" s="3"/>
    </row>
    <row r="1377" spans="5:34" x14ac:dyDescent="0.2">
      <c r="E1377" s="1"/>
      <c r="J1377" s="1"/>
      <c r="N1377" s="1"/>
      <c r="S1377" s="1"/>
      <c r="X1377" s="1"/>
      <c r="AE1377" s="1"/>
      <c r="AH1377" s="3"/>
    </row>
    <row r="1378" spans="5:34" x14ac:dyDescent="0.2">
      <c r="E1378" s="1"/>
      <c r="J1378" s="1"/>
      <c r="N1378" s="1"/>
      <c r="S1378" s="1"/>
      <c r="X1378" s="1"/>
      <c r="AE1378" s="1"/>
      <c r="AH1378" s="3"/>
    </row>
    <row r="1379" spans="5:34" x14ac:dyDescent="0.2">
      <c r="E1379" s="1"/>
      <c r="J1379" s="1"/>
      <c r="N1379" s="1"/>
      <c r="S1379" s="1"/>
      <c r="X1379" s="1"/>
      <c r="AE1379" s="1"/>
      <c r="AH1379" s="3"/>
    </row>
    <row r="1380" spans="5:34" x14ac:dyDescent="0.2">
      <c r="E1380" s="1"/>
      <c r="J1380" s="1"/>
      <c r="N1380" s="1"/>
      <c r="S1380" s="1"/>
      <c r="X1380" s="1"/>
      <c r="AE1380" s="1"/>
      <c r="AH1380" s="3"/>
    </row>
    <row r="1381" spans="5:34" x14ac:dyDescent="0.2">
      <c r="E1381" s="1"/>
      <c r="J1381" s="1"/>
      <c r="N1381" s="1"/>
      <c r="S1381" s="1"/>
      <c r="X1381" s="1"/>
      <c r="AE1381" s="1"/>
      <c r="AH1381" s="3"/>
    </row>
    <row r="1382" spans="5:34" x14ac:dyDescent="0.2">
      <c r="E1382" s="1"/>
      <c r="J1382" s="1"/>
      <c r="N1382" s="1"/>
      <c r="S1382" s="1"/>
      <c r="X1382" s="1"/>
      <c r="AE1382" s="1"/>
      <c r="AH1382" s="3"/>
    </row>
    <row r="1383" spans="5:34" x14ac:dyDescent="0.2">
      <c r="E1383" s="1"/>
      <c r="J1383" s="1"/>
      <c r="N1383" s="1"/>
      <c r="S1383" s="1"/>
      <c r="X1383" s="1"/>
      <c r="AE1383" s="1"/>
      <c r="AH1383" s="3"/>
    </row>
    <row r="1384" spans="5:34" x14ac:dyDescent="0.2">
      <c r="E1384" s="1"/>
      <c r="J1384" s="1"/>
      <c r="N1384" s="1"/>
      <c r="S1384" s="1"/>
      <c r="X1384" s="1"/>
      <c r="AE1384" s="1"/>
      <c r="AH1384" s="3"/>
    </row>
    <row r="1385" spans="5:34" x14ac:dyDescent="0.2">
      <c r="E1385" s="1"/>
      <c r="J1385" s="1"/>
      <c r="N1385" s="1"/>
      <c r="S1385" s="1"/>
      <c r="X1385" s="1"/>
      <c r="AE1385" s="1"/>
      <c r="AH1385" s="3"/>
    </row>
    <row r="1386" spans="5:34" x14ac:dyDescent="0.2">
      <c r="E1386" s="1"/>
      <c r="J1386" s="1"/>
      <c r="N1386" s="1"/>
      <c r="S1386" s="1"/>
      <c r="X1386" s="1"/>
      <c r="AE1386" s="1"/>
      <c r="AH1386" s="3"/>
    </row>
    <row r="1387" spans="5:34" x14ac:dyDescent="0.2">
      <c r="E1387" s="1"/>
      <c r="J1387" s="1"/>
      <c r="N1387" s="1"/>
      <c r="S1387" s="1"/>
      <c r="X1387" s="1"/>
      <c r="AE1387" s="1"/>
      <c r="AH1387" s="3"/>
    </row>
    <row r="1388" spans="5:34" x14ac:dyDescent="0.2">
      <c r="E1388" s="1"/>
      <c r="J1388" s="1"/>
      <c r="N1388" s="1"/>
      <c r="S1388" s="1"/>
      <c r="X1388" s="1"/>
      <c r="AE1388" s="1"/>
      <c r="AH1388" s="3"/>
    </row>
    <row r="1389" spans="5:34" x14ac:dyDescent="0.2">
      <c r="E1389" s="1"/>
      <c r="J1389" s="1"/>
      <c r="N1389" s="1"/>
      <c r="S1389" s="1"/>
      <c r="X1389" s="1"/>
      <c r="AE1389" s="1"/>
      <c r="AH1389" s="3"/>
    </row>
    <row r="1390" spans="5:34" x14ac:dyDescent="0.2">
      <c r="E1390" s="1"/>
      <c r="J1390" s="1"/>
      <c r="N1390" s="1"/>
      <c r="S1390" s="1"/>
      <c r="X1390" s="1"/>
      <c r="AE1390" s="1"/>
      <c r="AH1390" s="3"/>
    </row>
    <row r="1391" spans="5:34" x14ac:dyDescent="0.2">
      <c r="E1391" s="1"/>
      <c r="J1391" s="1"/>
      <c r="N1391" s="1"/>
      <c r="S1391" s="1"/>
      <c r="X1391" s="1"/>
      <c r="AE1391" s="1"/>
      <c r="AH1391" s="3"/>
    </row>
    <row r="1392" spans="5:34" x14ac:dyDescent="0.2">
      <c r="E1392" s="1"/>
      <c r="J1392" s="1"/>
      <c r="N1392" s="1"/>
      <c r="S1392" s="1"/>
      <c r="X1392" s="1"/>
      <c r="AE1392" s="1"/>
      <c r="AH1392" s="3"/>
    </row>
    <row r="1393" spans="5:34" x14ac:dyDescent="0.2">
      <c r="E1393" s="1"/>
      <c r="J1393" s="1"/>
      <c r="N1393" s="1"/>
      <c r="S1393" s="1"/>
      <c r="X1393" s="1"/>
      <c r="AE1393" s="1"/>
      <c r="AH1393" s="3"/>
    </row>
    <row r="1394" spans="5:34" x14ac:dyDescent="0.2">
      <c r="E1394" s="1"/>
      <c r="J1394" s="1"/>
      <c r="N1394" s="1"/>
      <c r="S1394" s="1"/>
      <c r="X1394" s="1"/>
      <c r="AE1394" s="1"/>
      <c r="AH1394" s="3"/>
    </row>
    <row r="1395" spans="5:34" x14ac:dyDescent="0.2">
      <c r="E1395" s="1"/>
      <c r="J1395" s="1"/>
      <c r="N1395" s="1"/>
      <c r="S1395" s="1"/>
      <c r="X1395" s="1"/>
      <c r="AE1395" s="1"/>
      <c r="AH1395" s="3"/>
    </row>
    <row r="1396" spans="5:34" x14ac:dyDescent="0.2">
      <c r="E1396" s="1"/>
      <c r="J1396" s="1"/>
      <c r="N1396" s="1"/>
      <c r="S1396" s="1"/>
      <c r="X1396" s="1"/>
      <c r="AE1396" s="1"/>
      <c r="AH1396" s="3"/>
    </row>
    <row r="1397" spans="5:34" x14ac:dyDescent="0.2">
      <c r="E1397" s="1"/>
      <c r="J1397" s="1"/>
      <c r="N1397" s="1"/>
      <c r="S1397" s="1"/>
      <c r="X1397" s="1"/>
      <c r="AE1397" s="1"/>
      <c r="AH1397" s="3"/>
    </row>
    <row r="1398" spans="5:34" x14ac:dyDescent="0.2">
      <c r="E1398" s="1"/>
      <c r="J1398" s="1"/>
      <c r="N1398" s="1"/>
      <c r="S1398" s="1"/>
      <c r="X1398" s="1"/>
      <c r="AE1398" s="1"/>
      <c r="AH1398" s="3"/>
    </row>
    <row r="1399" spans="5:34" x14ac:dyDescent="0.2">
      <c r="E1399" s="1"/>
      <c r="J1399" s="1"/>
      <c r="N1399" s="1"/>
      <c r="S1399" s="1"/>
      <c r="X1399" s="1"/>
      <c r="AE1399" s="1"/>
      <c r="AH1399" s="3"/>
    </row>
    <row r="1400" spans="5:34" x14ac:dyDescent="0.2">
      <c r="E1400" s="1"/>
      <c r="J1400" s="1"/>
      <c r="N1400" s="1"/>
      <c r="S1400" s="1"/>
      <c r="X1400" s="1"/>
      <c r="AE1400" s="1"/>
      <c r="AH1400" s="3"/>
    </row>
    <row r="1401" spans="5:34" x14ac:dyDescent="0.2">
      <c r="E1401" s="1"/>
      <c r="J1401" s="1"/>
      <c r="N1401" s="1"/>
      <c r="S1401" s="1"/>
      <c r="X1401" s="1"/>
      <c r="AE1401" s="1"/>
      <c r="AH1401" s="3"/>
    </row>
    <row r="1402" spans="5:34" x14ac:dyDescent="0.2">
      <c r="E1402" s="1"/>
      <c r="J1402" s="1"/>
      <c r="N1402" s="1"/>
      <c r="S1402" s="1"/>
      <c r="X1402" s="1"/>
      <c r="AE1402" s="1"/>
      <c r="AH1402" s="3"/>
    </row>
    <row r="1403" spans="5:34" x14ac:dyDescent="0.2">
      <c r="E1403" s="1"/>
      <c r="J1403" s="1"/>
      <c r="N1403" s="1"/>
      <c r="S1403" s="1"/>
      <c r="X1403" s="1"/>
      <c r="AE1403" s="1"/>
      <c r="AH1403" s="3"/>
    </row>
    <row r="1404" spans="5:34" x14ac:dyDescent="0.2">
      <c r="E1404" s="1"/>
      <c r="J1404" s="1"/>
      <c r="N1404" s="1"/>
      <c r="S1404" s="1"/>
      <c r="X1404" s="1"/>
      <c r="AE1404" s="1"/>
      <c r="AH1404" s="3"/>
    </row>
    <row r="1405" spans="5:34" x14ac:dyDescent="0.2">
      <c r="E1405" s="1"/>
      <c r="J1405" s="1"/>
      <c r="N1405" s="1"/>
      <c r="S1405" s="1"/>
      <c r="X1405" s="1"/>
      <c r="AE1405" s="1"/>
      <c r="AH1405" s="3"/>
    </row>
    <row r="1406" spans="5:34" x14ac:dyDescent="0.2">
      <c r="E1406" s="1"/>
      <c r="J1406" s="1"/>
      <c r="N1406" s="1"/>
      <c r="S1406" s="1"/>
      <c r="X1406" s="1"/>
      <c r="AE1406" s="1"/>
      <c r="AH1406" s="3"/>
    </row>
    <row r="1407" spans="5:34" x14ac:dyDescent="0.2">
      <c r="E1407" s="1"/>
      <c r="J1407" s="1"/>
      <c r="N1407" s="1"/>
      <c r="S1407" s="1"/>
      <c r="X1407" s="1"/>
      <c r="AE1407" s="1"/>
      <c r="AH1407" s="3"/>
    </row>
    <row r="1408" spans="5:34" x14ac:dyDescent="0.2">
      <c r="E1408" s="1"/>
      <c r="J1408" s="1"/>
      <c r="N1408" s="1"/>
      <c r="S1408" s="1"/>
      <c r="X1408" s="1"/>
      <c r="AE1408" s="1"/>
      <c r="AH1408" s="3"/>
    </row>
    <row r="1409" spans="5:34" x14ac:dyDescent="0.2">
      <c r="E1409" s="1"/>
      <c r="J1409" s="1"/>
      <c r="N1409" s="1"/>
      <c r="S1409" s="1"/>
      <c r="X1409" s="1"/>
      <c r="AE1409" s="1"/>
      <c r="AH1409" s="3"/>
    </row>
    <row r="1410" spans="5:34" x14ac:dyDescent="0.2">
      <c r="E1410" s="1"/>
      <c r="J1410" s="1"/>
      <c r="N1410" s="1"/>
      <c r="S1410" s="1"/>
      <c r="X1410" s="1"/>
      <c r="AE1410" s="1"/>
      <c r="AH1410" s="3"/>
    </row>
    <row r="1411" spans="5:34" x14ac:dyDescent="0.2">
      <c r="E1411" s="1"/>
      <c r="J1411" s="1"/>
      <c r="N1411" s="1"/>
      <c r="S1411" s="1"/>
      <c r="X1411" s="1"/>
      <c r="AE1411" s="1"/>
      <c r="AH1411" s="3"/>
    </row>
    <row r="1412" spans="5:34" x14ac:dyDescent="0.2">
      <c r="E1412" s="1"/>
      <c r="J1412" s="1"/>
      <c r="N1412" s="1"/>
      <c r="S1412" s="1"/>
      <c r="X1412" s="1"/>
      <c r="AE1412" s="1"/>
      <c r="AH1412" s="3"/>
    </row>
    <row r="1413" spans="5:34" x14ac:dyDescent="0.2">
      <c r="E1413" s="1"/>
      <c r="J1413" s="1"/>
      <c r="N1413" s="1"/>
      <c r="S1413" s="1"/>
      <c r="X1413" s="1"/>
      <c r="AE1413" s="1"/>
      <c r="AH1413" s="3"/>
    </row>
    <row r="1414" spans="5:34" x14ac:dyDescent="0.2">
      <c r="E1414" s="1"/>
      <c r="J1414" s="1"/>
      <c r="N1414" s="1"/>
      <c r="S1414" s="1"/>
      <c r="X1414" s="1"/>
      <c r="AE1414" s="1"/>
      <c r="AH1414" s="3"/>
    </row>
    <row r="1415" spans="5:34" x14ac:dyDescent="0.2">
      <c r="E1415" s="1"/>
      <c r="J1415" s="1"/>
      <c r="N1415" s="1"/>
      <c r="S1415" s="1"/>
      <c r="X1415" s="1"/>
      <c r="AE1415" s="1"/>
      <c r="AH1415" s="3"/>
    </row>
    <row r="1416" spans="5:34" x14ac:dyDescent="0.2">
      <c r="E1416" s="1"/>
      <c r="J1416" s="1"/>
      <c r="N1416" s="1"/>
      <c r="S1416" s="1"/>
      <c r="X1416" s="1"/>
      <c r="AE1416" s="1"/>
      <c r="AH1416" s="3"/>
    </row>
    <row r="1417" spans="5:34" x14ac:dyDescent="0.2">
      <c r="E1417" s="1"/>
      <c r="J1417" s="1"/>
      <c r="N1417" s="1"/>
      <c r="S1417" s="1"/>
      <c r="X1417" s="1"/>
      <c r="AE1417" s="1"/>
      <c r="AH1417" s="3"/>
    </row>
    <row r="1418" spans="5:34" x14ac:dyDescent="0.2">
      <c r="E1418" s="1"/>
      <c r="J1418" s="1"/>
      <c r="N1418" s="1"/>
      <c r="S1418" s="1"/>
      <c r="X1418" s="1"/>
      <c r="AE1418" s="1"/>
      <c r="AH1418" s="3"/>
    </row>
    <row r="1419" spans="5:34" x14ac:dyDescent="0.2">
      <c r="E1419" s="1"/>
      <c r="J1419" s="1"/>
      <c r="N1419" s="1"/>
      <c r="S1419" s="1"/>
      <c r="X1419" s="1"/>
      <c r="AE1419" s="1"/>
      <c r="AH1419" s="3"/>
    </row>
    <row r="1420" spans="5:34" x14ac:dyDescent="0.2">
      <c r="E1420" s="1"/>
      <c r="J1420" s="1"/>
      <c r="N1420" s="1"/>
      <c r="S1420" s="1"/>
      <c r="X1420" s="1"/>
      <c r="AE1420" s="1"/>
      <c r="AH1420" s="3"/>
    </row>
    <row r="1421" spans="5:34" x14ac:dyDescent="0.2">
      <c r="E1421" s="1"/>
      <c r="J1421" s="1"/>
      <c r="N1421" s="1"/>
      <c r="S1421" s="1"/>
      <c r="X1421" s="1"/>
      <c r="AE1421" s="1"/>
      <c r="AH1421" s="3"/>
    </row>
    <row r="1422" spans="5:34" x14ac:dyDescent="0.2">
      <c r="E1422" s="1"/>
      <c r="J1422" s="1"/>
      <c r="N1422" s="1"/>
      <c r="S1422" s="1"/>
      <c r="X1422" s="1"/>
      <c r="AE1422" s="1"/>
      <c r="AH1422" s="3"/>
    </row>
    <row r="1423" spans="5:34" x14ac:dyDescent="0.2">
      <c r="E1423" s="1"/>
      <c r="J1423" s="1"/>
      <c r="N1423" s="1"/>
      <c r="S1423" s="1"/>
      <c r="X1423" s="1"/>
      <c r="AE1423" s="1"/>
      <c r="AH1423" s="3"/>
    </row>
    <row r="1424" spans="5:34" x14ac:dyDescent="0.2">
      <c r="E1424" s="1"/>
      <c r="J1424" s="1"/>
      <c r="N1424" s="1"/>
      <c r="S1424" s="1"/>
      <c r="X1424" s="1"/>
      <c r="AE1424" s="1"/>
      <c r="AH1424" s="3"/>
    </row>
    <row r="1425" spans="5:34" x14ac:dyDescent="0.2">
      <c r="E1425" s="1"/>
      <c r="J1425" s="1"/>
      <c r="N1425" s="1"/>
      <c r="S1425" s="1"/>
      <c r="X1425" s="1"/>
      <c r="AE1425" s="1"/>
      <c r="AH1425" s="3"/>
    </row>
    <row r="1426" spans="5:34" x14ac:dyDescent="0.2">
      <c r="E1426" s="1"/>
      <c r="J1426" s="1"/>
      <c r="N1426" s="1"/>
      <c r="S1426" s="1"/>
      <c r="X1426" s="1"/>
      <c r="AE1426" s="1"/>
      <c r="AH1426" s="3"/>
    </row>
    <row r="1427" spans="5:34" x14ac:dyDescent="0.2">
      <c r="E1427" s="1"/>
      <c r="J1427" s="1"/>
      <c r="N1427" s="1"/>
      <c r="S1427" s="1"/>
      <c r="X1427" s="1"/>
      <c r="AE1427" s="1"/>
      <c r="AH1427" s="3"/>
    </row>
    <row r="1428" spans="5:34" x14ac:dyDescent="0.2">
      <c r="E1428" s="1"/>
      <c r="J1428" s="1"/>
      <c r="N1428" s="1"/>
      <c r="S1428" s="1"/>
      <c r="X1428" s="1"/>
      <c r="AE1428" s="1"/>
      <c r="AH1428" s="3"/>
    </row>
    <row r="1429" spans="5:34" x14ac:dyDescent="0.2">
      <c r="E1429" s="1"/>
      <c r="J1429" s="1"/>
      <c r="N1429" s="1"/>
      <c r="S1429" s="1"/>
      <c r="X1429" s="1"/>
      <c r="AE1429" s="1"/>
      <c r="AH1429" s="3"/>
    </row>
    <row r="1430" spans="5:34" x14ac:dyDescent="0.2">
      <c r="E1430" s="1"/>
      <c r="J1430" s="1"/>
      <c r="N1430" s="1"/>
      <c r="S1430" s="1"/>
      <c r="X1430" s="1"/>
      <c r="AE1430" s="1"/>
      <c r="AH1430" s="3"/>
    </row>
    <row r="1431" spans="5:34" x14ac:dyDescent="0.2">
      <c r="E1431" s="1"/>
      <c r="J1431" s="1"/>
      <c r="N1431" s="1"/>
      <c r="S1431" s="1"/>
      <c r="X1431" s="1"/>
      <c r="AE1431" s="1"/>
      <c r="AH1431" s="3"/>
    </row>
    <row r="1432" spans="5:34" x14ac:dyDescent="0.2">
      <c r="E1432" s="1"/>
      <c r="J1432" s="1"/>
      <c r="N1432" s="1"/>
      <c r="S1432" s="1"/>
      <c r="X1432" s="1"/>
      <c r="AE1432" s="1"/>
      <c r="AH1432" s="3"/>
    </row>
    <row r="1433" spans="5:34" x14ac:dyDescent="0.2">
      <c r="E1433" s="1"/>
      <c r="J1433" s="1"/>
      <c r="N1433" s="1"/>
      <c r="S1433" s="1"/>
      <c r="X1433" s="1"/>
      <c r="AE1433" s="1"/>
      <c r="AH1433" s="3"/>
    </row>
    <row r="1434" spans="5:34" x14ac:dyDescent="0.2">
      <c r="E1434" s="1"/>
      <c r="J1434" s="1"/>
      <c r="N1434" s="1"/>
      <c r="S1434" s="1"/>
      <c r="X1434" s="1"/>
      <c r="AE1434" s="1"/>
      <c r="AH1434" s="3"/>
    </row>
    <row r="1435" spans="5:34" x14ac:dyDescent="0.2">
      <c r="E1435" s="1"/>
      <c r="J1435" s="1"/>
      <c r="N1435" s="1"/>
      <c r="S1435" s="1"/>
      <c r="X1435" s="1"/>
      <c r="AE1435" s="1"/>
      <c r="AH1435" s="3"/>
    </row>
    <row r="1436" spans="5:34" x14ac:dyDescent="0.2">
      <c r="E1436" s="1"/>
      <c r="J1436" s="1"/>
      <c r="N1436" s="1"/>
      <c r="S1436" s="1"/>
      <c r="X1436" s="1"/>
      <c r="AE1436" s="1"/>
      <c r="AH1436" s="3"/>
    </row>
    <row r="1437" spans="5:34" x14ac:dyDescent="0.2">
      <c r="E1437" s="1"/>
      <c r="J1437" s="1"/>
      <c r="N1437" s="1"/>
      <c r="S1437" s="1"/>
      <c r="X1437" s="1"/>
      <c r="AE1437" s="1"/>
      <c r="AH1437" s="3"/>
    </row>
    <row r="1438" spans="5:34" x14ac:dyDescent="0.2">
      <c r="E1438" s="1"/>
      <c r="J1438" s="1"/>
      <c r="N1438" s="1"/>
      <c r="S1438" s="1"/>
      <c r="X1438" s="1"/>
      <c r="AE1438" s="1"/>
      <c r="AH1438" s="3"/>
    </row>
    <row r="1439" spans="5:34" x14ac:dyDescent="0.2">
      <c r="E1439" s="1"/>
      <c r="J1439" s="1"/>
      <c r="N1439" s="1"/>
      <c r="S1439" s="1"/>
      <c r="X1439" s="1"/>
      <c r="AE1439" s="1"/>
      <c r="AH1439" s="3"/>
    </row>
    <row r="1440" spans="5:34" x14ac:dyDescent="0.2">
      <c r="E1440" s="1"/>
      <c r="J1440" s="1"/>
      <c r="N1440" s="1"/>
      <c r="S1440" s="1"/>
      <c r="X1440" s="1"/>
      <c r="AE1440" s="1"/>
      <c r="AH1440" s="3"/>
    </row>
    <row r="1441" spans="5:34" x14ac:dyDescent="0.2">
      <c r="E1441" s="1"/>
      <c r="J1441" s="1"/>
      <c r="N1441" s="1"/>
      <c r="S1441" s="1"/>
      <c r="X1441" s="1"/>
      <c r="AE1441" s="1"/>
      <c r="AH1441" s="3"/>
    </row>
    <row r="1442" spans="5:34" x14ac:dyDescent="0.2">
      <c r="E1442" s="1"/>
      <c r="J1442" s="1"/>
      <c r="N1442" s="1"/>
      <c r="S1442" s="1"/>
      <c r="X1442" s="1"/>
      <c r="AE1442" s="1"/>
      <c r="AH1442" s="3"/>
    </row>
    <row r="1443" spans="5:34" x14ac:dyDescent="0.2">
      <c r="E1443" s="1"/>
      <c r="J1443" s="1"/>
      <c r="N1443" s="1"/>
      <c r="S1443" s="1"/>
      <c r="X1443" s="1"/>
      <c r="AE1443" s="1"/>
      <c r="AH1443" s="3"/>
    </row>
    <row r="1444" spans="5:34" x14ac:dyDescent="0.2">
      <c r="E1444" s="1"/>
      <c r="J1444" s="1"/>
      <c r="N1444" s="1"/>
      <c r="S1444" s="1"/>
      <c r="X1444" s="1"/>
      <c r="AE1444" s="1"/>
      <c r="AH1444" s="3"/>
    </row>
    <row r="1445" spans="5:34" x14ac:dyDescent="0.2">
      <c r="E1445" s="1"/>
      <c r="J1445" s="1"/>
      <c r="N1445" s="1"/>
      <c r="S1445" s="1"/>
      <c r="X1445" s="1"/>
      <c r="AE1445" s="1"/>
      <c r="AH1445" s="3"/>
    </row>
    <row r="1446" spans="5:34" x14ac:dyDescent="0.2">
      <c r="E1446" s="1"/>
      <c r="J1446" s="1"/>
      <c r="N1446" s="1"/>
      <c r="S1446" s="1"/>
      <c r="X1446" s="1"/>
      <c r="AE1446" s="1"/>
      <c r="AH1446" s="3"/>
    </row>
    <row r="1447" spans="5:34" x14ac:dyDescent="0.2">
      <c r="E1447" s="1"/>
      <c r="J1447" s="1"/>
      <c r="N1447" s="1"/>
      <c r="S1447" s="1"/>
      <c r="X1447" s="1"/>
      <c r="AE1447" s="1"/>
      <c r="AH1447" s="3"/>
    </row>
    <row r="1448" spans="5:34" x14ac:dyDescent="0.2">
      <c r="E1448" s="1"/>
      <c r="J1448" s="1"/>
      <c r="N1448" s="1"/>
      <c r="S1448" s="1"/>
      <c r="X1448" s="1"/>
      <c r="AE1448" s="1"/>
      <c r="AH1448" s="3"/>
    </row>
    <row r="1449" spans="5:34" x14ac:dyDescent="0.2">
      <c r="E1449" s="1"/>
      <c r="J1449" s="1"/>
      <c r="N1449" s="1"/>
      <c r="S1449" s="1"/>
      <c r="X1449" s="1"/>
      <c r="AE1449" s="1"/>
      <c r="AH1449" s="3"/>
    </row>
    <row r="1450" spans="5:34" x14ac:dyDescent="0.2">
      <c r="E1450" s="1"/>
      <c r="J1450" s="1"/>
      <c r="N1450" s="1"/>
      <c r="S1450" s="1"/>
      <c r="X1450" s="1"/>
      <c r="AE1450" s="1"/>
      <c r="AH1450" s="3"/>
    </row>
    <row r="1451" spans="5:34" x14ac:dyDescent="0.2">
      <c r="E1451" s="1"/>
      <c r="J1451" s="1"/>
      <c r="N1451" s="1"/>
      <c r="S1451" s="1"/>
      <c r="X1451" s="1"/>
      <c r="AE1451" s="1"/>
      <c r="AH1451" s="3"/>
    </row>
    <row r="1452" spans="5:34" x14ac:dyDescent="0.2">
      <c r="E1452" s="1"/>
      <c r="J1452" s="1"/>
      <c r="N1452" s="1"/>
      <c r="S1452" s="1"/>
      <c r="X1452" s="1"/>
      <c r="AE1452" s="1"/>
      <c r="AH1452" s="3"/>
    </row>
    <row r="1453" spans="5:34" x14ac:dyDescent="0.2">
      <c r="E1453" s="1"/>
      <c r="J1453" s="1"/>
      <c r="N1453" s="1"/>
      <c r="S1453" s="1"/>
      <c r="X1453" s="1"/>
      <c r="AE1453" s="1"/>
      <c r="AH1453" s="3"/>
    </row>
    <row r="1454" spans="5:34" x14ac:dyDescent="0.2">
      <c r="E1454" s="1"/>
      <c r="J1454" s="1"/>
      <c r="N1454" s="1"/>
      <c r="S1454" s="1"/>
      <c r="X1454" s="1"/>
      <c r="AE1454" s="1"/>
      <c r="AH1454" s="3"/>
    </row>
    <row r="1455" spans="5:34" x14ac:dyDescent="0.2">
      <c r="E1455" s="1"/>
      <c r="J1455" s="1"/>
      <c r="N1455" s="1"/>
      <c r="S1455" s="1"/>
      <c r="X1455" s="1"/>
      <c r="AE1455" s="1"/>
      <c r="AH1455" s="3"/>
    </row>
    <row r="1456" spans="5:34" x14ac:dyDescent="0.2">
      <c r="E1456" s="1"/>
      <c r="J1456" s="1"/>
      <c r="N1456" s="1"/>
      <c r="S1456" s="1"/>
      <c r="X1456" s="1"/>
      <c r="AE1456" s="1"/>
      <c r="AH1456" s="3"/>
    </row>
    <row r="1457" spans="5:34" x14ac:dyDescent="0.2">
      <c r="E1457" s="1"/>
      <c r="J1457" s="1"/>
      <c r="N1457" s="1"/>
      <c r="S1457" s="1"/>
      <c r="X1457" s="1"/>
      <c r="AE1457" s="1"/>
      <c r="AH1457" s="3"/>
    </row>
    <row r="1458" spans="5:34" x14ac:dyDescent="0.2">
      <c r="E1458" s="1"/>
      <c r="J1458" s="1"/>
      <c r="N1458" s="1"/>
      <c r="S1458" s="1"/>
      <c r="X1458" s="1"/>
      <c r="AE1458" s="1"/>
      <c r="AH1458" s="3"/>
    </row>
    <row r="1459" spans="5:34" x14ac:dyDescent="0.2">
      <c r="E1459" s="1"/>
      <c r="J1459" s="1"/>
      <c r="N1459" s="1"/>
      <c r="S1459" s="1"/>
      <c r="X1459" s="1"/>
      <c r="AE1459" s="1"/>
      <c r="AH1459" s="3"/>
    </row>
    <row r="1460" spans="5:34" x14ac:dyDescent="0.2">
      <c r="E1460" s="1"/>
      <c r="J1460" s="1"/>
      <c r="N1460" s="1"/>
      <c r="S1460" s="1"/>
      <c r="X1460" s="1"/>
      <c r="AE1460" s="1"/>
      <c r="AH1460" s="3"/>
    </row>
    <row r="1461" spans="5:34" x14ac:dyDescent="0.2">
      <c r="E1461" s="1"/>
      <c r="J1461" s="1"/>
      <c r="N1461" s="1"/>
      <c r="S1461" s="1"/>
      <c r="X1461" s="1"/>
      <c r="AE1461" s="1"/>
      <c r="AH1461" s="3"/>
    </row>
    <row r="1462" spans="5:34" x14ac:dyDescent="0.2">
      <c r="E1462" s="1"/>
      <c r="J1462" s="1"/>
      <c r="N1462" s="1"/>
      <c r="S1462" s="1"/>
      <c r="X1462" s="1"/>
      <c r="AE1462" s="1"/>
      <c r="AH1462" s="3"/>
    </row>
    <row r="1463" spans="5:34" x14ac:dyDescent="0.2">
      <c r="E1463" s="1"/>
      <c r="J1463" s="1"/>
      <c r="N1463" s="1"/>
      <c r="S1463" s="1"/>
      <c r="X1463" s="1"/>
      <c r="AE1463" s="1"/>
      <c r="AH1463" s="3"/>
    </row>
    <row r="1464" spans="5:34" x14ac:dyDescent="0.2">
      <c r="E1464" s="1"/>
      <c r="J1464" s="1"/>
      <c r="N1464" s="1"/>
      <c r="S1464" s="1"/>
      <c r="X1464" s="1"/>
      <c r="AE1464" s="1"/>
      <c r="AH1464" s="3"/>
    </row>
    <row r="1465" spans="5:34" x14ac:dyDescent="0.2">
      <c r="E1465" s="1"/>
      <c r="J1465" s="1"/>
      <c r="N1465" s="1"/>
      <c r="S1465" s="1"/>
      <c r="X1465" s="1"/>
      <c r="AE1465" s="1"/>
      <c r="AH1465" s="3"/>
    </row>
    <row r="1466" spans="5:34" x14ac:dyDescent="0.2">
      <c r="E1466" s="1"/>
      <c r="J1466" s="1"/>
      <c r="N1466" s="1"/>
      <c r="S1466" s="1"/>
      <c r="X1466" s="1"/>
      <c r="AE1466" s="1"/>
      <c r="AH1466" s="3"/>
    </row>
    <row r="1467" spans="5:34" x14ac:dyDescent="0.2">
      <c r="E1467" s="1"/>
      <c r="J1467" s="1"/>
      <c r="N1467" s="1"/>
      <c r="S1467" s="1"/>
      <c r="X1467" s="1"/>
      <c r="AE1467" s="1"/>
      <c r="AH1467" s="3"/>
    </row>
    <row r="1468" spans="5:34" x14ac:dyDescent="0.2">
      <c r="E1468" s="1"/>
      <c r="J1468" s="1"/>
      <c r="N1468" s="1"/>
      <c r="S1468" s="1"/>
      <c r="X1468" s="1"/>
      <c r="AE1468" s="1"/>
      <c r="AH1468" s="3"/>
    </row>
    <row r="1469" spans="5:34" x14ac:dyDescent="0.2">
      <c r="E1469" s="1"/>
      <c r="J1469" s="1"/>
      <c r="N1469" s="1"/>
      <c r="S1469" s="1"/>
      <c r="X1469" s="1"/>
      <c r="AE1469" s="1"/>
      <c r="AH1469" s="3"/>
    </row>
    <row r="1470" spans="5:34" x14ac:dyDescent="0.2">
      <c r="E1470" s="1"/>
      <c r="J1470" s="1"/>
      <c r="N1470" s="1"/>
      <c r="S1470" s="1"/>
      <c r="X1470" s="1"/>
      <c r="AE1470" s="1"/>
      <c r="AH1470" s="3"/>
    </row>
    <row r="1471" spans="5:34" x14ac:dyDescent="0.2">
      <c r="E1471" s="1"/>
      <c r="J1471" s="1"/>
      <c r="N1471" s="1"/>
      <c r="S1471" s="1"/>
      <c r="X1471" s="1"/>
      <c r="AE1471" s="1"/>
      <c r="AH1471" s="3"/>
    </row>
    <row r="1472" spans="5:34" x14ac:dyDescent="0.2">
      <c r="E1472" s="1"/>
      <c r="J1472" s="1"/>
      <c r="N1472" s="1"/>
      <c r="S1472" s="1"/>
      <c r="X1472" s="1"/>
      <c r="AE1472" s="1"/>
      <c r="AH1472" s="3"/>
    </row>
    <row r="1473" spans="5:34" x14ac:dyDescent="0.2">
      <c r="E1473" s="1"/>
      <c r="J1473" s="1"/>
      <c r="N1473" s="1"/>
      <c r="S1473" s="1"/>
      <c r="X1473" s="1"/>
      <c r="AE1473" s="1"/>
      <c r="AH1473" s="3"/>
    </row>
    <row r="1474" spans="5:34" x14ac:dyDescent="0.2">
      <c r="E1474" s="1"/>
      <c r="J1474" s="1"/>
      <c r="N1474" s="1"/>
      <c r="S1474" s="1"/>
      <c r="X1474" s="1"/>
      <c r="AE1474" s="1"/>
      <c r="AH1474" s="3"/>
    </row>
    <row r="1475" spans="5:34" x14ac:dyDescent="0.2">
      <c r="E1475" s="1"/>
      <c r="J1475" s="1"/>
      <c r="N1475" s="1"/>
      <c r="S1475" s="1"/>
      <c r="X1475" s="1"/>
      <c r="AE1475" s="1"/>
      <c r="AH1475" s="3"/>
    </row>
    <row r="1476" spans="5:34" x14ac:dyDescent="0.2">
      <c r="E1476" s="1"/>
      <c r="J1476" s="1"/>
      <c r="N1476" s="1"/>
      <c r="S1476" s="1"/>
      <c r="X1476" s="1"/>
      <c r="AE1476" s="1"/>
      <c r="AH1476" s="3"/>
    </row>
    <row r="1477" spans="5:34" x14ac:dyDescent="0.2">
      <c r="E1477" s="1"/>
      <c r="J1477" s="1"/>
      <c r="N1477" s="1"/>
      <c r="S1477" s="1"/>
      <c r="X1477" s="1"/>
      <c r="AE1477" s="1"/>
      <c r="AH1477" s="3"/>
    </row>
    <row r="1478" spans="5:34" x14ac:dyDescent="0.2">
      <c r="E1478" s="1"/>
      <c r="J1478" s="1"/>
      <c r="N1478" s="1"/>
      <c r="S1478" s="1"/>
      <c r="X1478" s="1"/>
      <c r="AE1478" s="1"/>
      <c r="AH1478" s="3"/>
    </row>
    <row r="1479" spans="5:34" x14ac:dyDescent="0.2">
      <c r="E1479" s="1"/>
      <c r="J1479" s="1"/>
      <c r="N1479" s="1"/>
      <c r="S1479" s="1"/>
      <c r="X1479" s="1"/>
      <c r="AE1479" s="1"/>
      <c r="AH1479" s="3"/>
    </row>
    <row r="1480" spans="5:34" x14ac:dyDescent="0.2">
      <c r="E1480" s="1"/>
      <c r="J1480" s="1"/>
      <c r="N1480" s="1"/>
      <c r="S1480" s="1"/>
      <c r="X1480" s="1"/>
      <c r="AE1480" s="1"/>
      <c r="AH1480" s="3"/>
    </row>
    <row r="1481" spans="5:34" x14ac:dyDescent="0.2">
      <c r="E1481" s="1"/>
      <c r="J1481" s="1"/>
      <c r="N1481" s="1"/>
      <c r="S1481" s="1"/>
      <c r="X1481" s="1"/>
      <c r="AE1481" s="1"/>
      <c r="AH1481" s="3"/>
    </row>
    <row r="1482" spans="5:34" x14ac:dyDescent="0.2">
      <c r="E1482" s="1"/>
      <c r="J1482" s="1"/>
      <c r="N1482" s="1"/>
      <c r="S1482" s="1"/>
      <c r="X1482" s="1"/>
      <c r="AE1482" s="1"/>
      <c r="AH1482" s="3"/>
    </row>
    <row r="1483" spans="5:34" x14ac:dyDescent="0.2">
      <c r="E1483" s="1"/>
      <c r="J1483" s="1"/>
      <c r="N1483" s="1"/>
      <c r="S1483" s="1"/>
      <c r="X1483" s="1"/>
      <c r="AE1483" s="1"/>
      <c r="AH1483" s="3"/>
    </row>
    <row r="1484" spans="5:34" x14ac:dyDescent="0.2">
      <c r="E1484" s="1"/>
      <c r="J1484" s="1"/>
      <c r="N1484" s="1"/>
      <c r="S1484" s="1"/>
      <c r="X1484" s="1"/>
      <c r="AE1484" s="1"/>
      <c r="AH1484" s="3"/>
    </row>
    <row r="1485" spans="5:34" x14ac:dyDescent="0.2">
      <c r="E1485" s="1"/>
      <c r="J1485" s="1"/>
      <c r="N1485" s="1"/>
      <c r="S1485" s="1"/>
      <c r="X1485" s="1"/>
      <c r="AE1485" s="1"/>
      <c r="AH1485" s="3"/>
    </row>
    <row r="1486" spans="5:34" x14ac:dyDescent="0.2">
      <c r="E1486" s="1"/>
      <c r="J1486" s="1"/>
      <c r="N1486" s="1"/>
      <c r="S1486" s="1"/>
      <c r="X1486" s="1"/>
      <c r="AE1486" s="1"/>
      <c r="AH1486" s="3"/>
    </row>
    <row r="1487" spans="5:34" x14ac:dyDescent="0.2">
      <c r="E1487" s="1"/>
      <c r="J1487" s="1"/>
      <c r="N1487" s="1"/>
      <c r="S1487" s="1"/>
      <c r="X1487" s="1"/>
      <c r="AE1487" s="1"/>
      <c r="AH1487" s="3"/>
    </row>
    <row r="1488" spans="5:34" x14ac:dyDescent="0.2">
      <c r="E1488" s="1"/>
      <c r="J1488" s="1"/>
      <c r="N1488" s="1"/>
      <c r="S1488" s="1"/>
      <c r="X1488" s="1"/>
      <c r="AE1488" s="1"/>
      <c r="AH1488" s="3"/>
    </row>
    <row r="1489" spans="5:34" x14ac:dyDescent="0.2">
      <c r="E1489" s="1"/>
      <c r="J1489" s="1"/>
      <c r="N1489" s="1"/>
      <c r="S1489" s="1"/>
      <c r="X1489" s="1"/>
      <c r="AE1489" s="1"/>
      <c r="AH1489" s="3"/>
    </row>
    <row r="1490" spans="5:34" x14ac:dyDescent="0.2">
      <c r="E1490" s="1"/>
      <c r="J1490" s="1"/>
      <c r="N1490" s="1"/>
      <c r="S1490" s="1"/>
      <c r="X1490" s="1"/>
      <c r="AE1490" s="1"/>
      <c r="AH1490" s="3"/>
    </row>
    <row r="1491" spans="5:34" x14ac:dyDescent="0.2">
      <c r="E1491" s="1"/>
      <c r="J1491" s="1"/>
      <c r="N1491" s="1"/>
      <c r="S1491" s="1"/>
      <c r="X1491" s="1"/>
      <c r="AE1491" s="1"/>
      <c r="AH1491" s="3"/>
    </row>
    <row r="1492" spans="5:34" x14ac:dyDescent="0.2">
      <c r="E1492" s="1"/>
      <c r="J1492" s="1"/>
      <c r="N1492" s="1"/>
      <c r="S1492" s="1"/>
      <c r="X1492" s="1"/>
      <c r="AE1492" s="1"/>
      <c r="AH1492" s="3"/>
    </row>
    <row r="1493" spans="5:34" x14ac:dyDescent="0.2">
      <c r="E1493" s="1"/>
      <c r="J1493" s="1"/>
      <c r="N1493" s="1"/>
      <c r="S1493" s="1"/>
      <c r="X1493" s="1"/>
      <c r="AE1493" s="1"/>
      <c r="AH1493" s="3"/>
    </row>
    <row r="1494" spans="5:34" x14ac:dyDescent="0.2">
      <c r="E1494" s="1"/>
      <c r="J1494" s="1"/>
      <c r="N1494" s="1"/>
      <c r="S1494" s="1"/>
      <c r="X1494" s="1"/>
      <c r="AE1494" s="1"/>
      <c r="AH1494" s="3"/>
    </row>
    <row r="1495" spans="5:34" x14ac:dyDescent="0.2">
      <c r="E1495" s="1"/>
      <c r="J1495" s="1"/>
      <c r="N1495" s="1"/>
      <c r="S1495" s="1"/>
      <c r="X1495" s="1"/>
      <c r="AE1495" s="1"/>
      <c r="AH1495" s="3"/>
    </row>
    <row r="1496" spans="5:34" x14ac:dyDescent="0.2">
      <c r="E1496" s="1"/>
      <c r="J1496" s="1"/>
      <c r="N1496" s="1"/>
      <c r="S1496" s="1"/>
      <c r="X1496" s="1"/>
      <c r="AE1496" s="1"/>
      <c r="AH1496" s="3"/>
    </row>
    <row r="1497" spans="5:34" x14ac:dyDescent="0.2">
      <c r="E1497" s="1"/>
      <c r="J1497" s="1"/>
      <c r="N1497" s="1"/>
      <c r="S1497" s="1"/>
      <c r="X1497" s="1"/>
      <c r="AE1497" s="1"/>
      <c r="AH1497" s="3"/>
    </row>
    <row r="1498" spans="5:34" x14ac:dyDescent="0.2">
      <c r="E1498" s="1"/>
      <c r="J1498" s="1"/>
      <c r="N1498" s="1"/>
      <c r="S1498" s="1"/>
      <c r="X1498" s="1"/>
      <c r="AE1498" s="1"/>
      <c r="AH1498" s="3"/>
    </row>
    <row r="1499" spans="5:34" x14ac:dyDescent="0.2">
      <c r="E1499" s="1"/>
      <c r="J1499" s="1"/>
      <c r="N1499" s="1"/>
      <c r="S1499" s="1"/>
      <c r="X1499" s="1"/>
      <c r="AE1499" s="1"/>
      <c r="AH1499" s="3"/>
    </row>
    <row r="1500" spans="5:34" x14ac:dyDescent="0.2">
      <c r="E1500" s="1"/>
      <c r="J1500" s="1"/>
      <c r="N1500" s="1"/>
      <c r="S1500" s="1"/>
      <c r="X1500" s="1"/>
      <c r="AE1500" s="1"/>
      <c r="AH1500" s="3"/>
    </row>
    <row r="1501" spans="5:34" x14ac:dyDescent="0.2">
      <c r="E1501" s="1"/>
      <c r="J1501" s="1"/>
      <c r="N1501" s="1"/>
      <c r="S1501" s="1"/>
      <c r="X1501" s="1"/>
      <c r="AE1501" s="1"/>
      <c r="AH1501" s="3"/>
    </row>
    <row r="1502" spans="5:34" x14ac:dyDescent="0.2">
      <c r="E1502" s="1"/>
      <c r="J1502" s="1"/>
      <c r="N1502" s="1"/>
      <c r="S1502" s="1"/>
      <c r="X1502" s="1"/>
      <c r="AE1502" s="1"/>
      <c r="AH1502" s="3"/>
    </row>
    <row r="1503" spans="5:34" x14ac:dyDescent="0.2">
      <c r="E1503" s="1"/>
      <c r="J1503" s="1"/>
      <c r="N1503" s="1"/>
      <c r="S1503" s="1"/>
      <c r="X1503" s="1"/>
      <c r="AE1503" s="1"/>
      <c r="AH1503" s="3"/>
    </row>
    <row r="1504" spans="5:34" x14ac:dyDescent="0.2">
      <c r="E1504" s="1"/>
      <c r="J1504" s="1"/>
      <c r="N1504" s="1"/>
      <c r="S1504" s="1"/>
      <c r="X1504" s="1"/>
      <c r="AE1504" s="1"/>
      <c r="AH1504" s="3"/>
    </row>
    <row r="1505" spans="5:34" x14ac:dyDescent="0.2">
      <c r="E1505" s="1"/>
      <c r="J1505" s="1"/>
      <c r="N1505" s="1"/>
      <c r="S1505" s="1"/>
      <c r="X1505" s="1"/>
      <c r="AE1505" s="1"/>
      <c r="AH1505" s="3"/>
    </row>
    <row r="1506" spans="5:34" x14ac:dyDescent="0.2">
      <c r="E1506" s="1"/>
      <c r="J1506" s="1"/>
      <c r="N1506" s="1"/>
      <c r="S1506" s="1"/>
      <c r="X1506" s="1"/>
      <c r="AE1506" s="1"/>
      <c r="AH1506" s="3"/>
    </row>
    <row r="1507" spans="5:34" x14ac:dyDescent="0.2">
      <c r="E1507" s="1"/>
      <c r="J1507" s="1"/>
      <c r="N1507" s="1"/>
      <c r="S1507" s="1"/>
      <c r="X1507" s="1"/>
      <c r="AE1507" s="1"/>
      <c r="AH1507" s="3"/>
    </row>
    <row r="1508" spans="5:34" x14ac:dyDescent="0.2">
      <c r="E1508" s="1"/>
      <c r="J1508" s="1"/>
      <c r="N1508" s="1"/>
      <c r="S1508" s="1"/>
      <c r="X1508" s="1"/>
      <c r="AE1508" s="1"/>
      <c r="AH1508" s="3"/>
    </row>
    <row r="1509" spans="5:34" x14ac:dyDescent="0.2">
      <c r="E1509" s="1"/>
      <c r="J1509" s="1"/>
      <c r="N1509" s="1"/>
      <c r="S1509" s="1"/>
      <c r="X1509" s="1"/>
      <c r="AE1509" s="1"/>
      <c r="AH1509" s="3"/>
    </row>
    <row r="1510" spans="5:34" x14ac:dyDescent="0.2">
      <c r="E1510" s="1"/>
      <c r="J1510" s="1"/>
      <c r="N1510" s="1"/>
      <c r="S1510" s="1"/>
      <c r="X1510" s="1"/>
      <c r="AE1510" s="1"/>
      <c r="AH1510" s="3"/>
    </row>
    <row r="1511" spans="5:34" x14ac:dyDescent="0.2">
      <c r="E1511" s="1"/>
      <c r="J1511" s="1"/>
      <c r="N1511" s="1"/>
      <c r="S1511" s="1"/>
      <c r="X1511" s="1"/>
      <c r="AE1511" s="1"/>
      <c r="AH1511" s="3"/>
    </row>
    <row r="1512" spans="5:34" x14ac:dyDescent="0.2">
      <c r="E1512" s="1"/>
      <c r="J1512" s="1"/>
      <c r="N1512" s="1"/>
      <c r="S1512" s="1"/>
      <c r="X1512" s="1"/>
      <c r="AE1512" s="1"/>
      <c r="AH1512" s="3"/>
    </row>
    <row r="1513" spans="5:34" x14ac:dyDescent="0.2">
      <c r="E1513" s="1"/>
      <c r="J1513" s="1"/>
      <c r="N1513" s="1"/>
      <c r="S1513" s="1"/>
      <c r="X1513" s="1"/>
      <c r="AE1513" s="1"/>
      <c r="AH1513" s="3"/>
    </row>
    <row r="1514" spans="5:34" x14ac:dyDescent="0.2">
      <c r="E1514" s="1"/>
      <c r="J1514" s="1"/>
      <c r="N1514" s="1"/>
      <c r="S1514" s="1"/>
      <c r="X1514" s="1"/>
      <c r="AE1514" s="1"/>
      <c r="AH1514" s="3"/>
    </row>
    <row r="1515" spans="5:34" x14ac:dyDescent="0.2">
      <c r="E1515" s="1"/>
      <c r="J1515" s="1"/>
      <c r="N1515" s="1"/>
      <c r="S1515" s="1"/>
      <c r="X1515" s="1"/>
      <c r="AE1515" s="1"/>
      <c r="AH1515" s="3"/>
    </row>
    <row r="1516" spans="5:34" x14ac:dyDescent="0.2">
      <c r="E1516" s="1"/>
      <c r="J1516" s="1"/>
      <c r="N1516" s="1"/>
      <c r="S1516" s="1"/>
      <c r="X1516" s="1"/>
      <c r="AE1516" s="1"/>
      <c r="AH1516" s="3"/>
    </row>
    <row r="1517" spans="5:34" x14ac:dyDescent="0.2">
      <c r="E1517" s="1"/>
      <c r="J1517" s="1"/>
      <c r="N1517" s="1"/>
      <c r="S1517" s="1"/>
      <c r="X1517" s="1"/>
      <c r="AE1517" s="1"/>
      <c r="AH1517" s="3"/>
    </row>
    <row r="1518" spans="5:34" x14ac:dyDescent="0.2">
      <c r="E1518" s="1"/>
      <c r="J1518" s="1"/>
      <c r="N1518" s="1"/>
      <c r="S1518" s="1"/>
      <c r="X1518" s="1"/>
      <c r="AE1518" s="1"/>
      <c r="AH1518" s="3"/>
    </row>
    <row r="1519" spans="5:34" x14ac:dyDescent="0.2">
      <c r="E1519" s="1"/>
      <c r="J1519" s="1"/>
      <c r="N1519" s="1"/>
      <c r="S1519" s="1"/>
      <c r="X1519" s="1"/>
      <c r="AE1519" s="1"/>
      <c r="AH1519" s="3"/>
    </row>
    <row r="1520" spans="5:34" x14ac:dyDescent="0.2">
      <c r="E1520" s="1"/>
      <c r="J1520" s="1"/>
      <c r="N1520" s="1"/>
      <c r="S1520" s="1"/>
      <c r="X1520" s="1"/>
      <c r="AE1520" s="1"/>
      <c r="AH1520" s="3"/>
    </row>
    <row r="1521" spans="5:34" x14ac:dyDescent="0.2">
      <c r="E1521" s="1"/>
      <c r="J1521" s="1"/>
      <c r="N1521" s="1"/>
      <c r="S1521" s="1"/>
      <c r="X1521" s="1"/>
      <c r="AE1521" s="1"/>
      <c r="AH1521" s="3"/>
    </row>
    <row r="1522" spans="5:34" x14ac:dyDescent="0.2">
      <c r="E1522" s="1"/>
      <c r="J1522" s="1"/>
      <c r="N1522" s="1"/>
      <c r="S1522" s="1"/>
      <c r="X1522" s="1"/>
      <c r="AE1522" s="1"/>
      <c r="AH1522" s="3"/>
    </row>
    <row r="1523" spans="5:34" x14ac:dyDescent="0.2">
      <c r="E1523" s="1"/>
      <c r="J1523" s="1"/>
      <c r="N1523" s="1"/>
      <c r="S1523" s="1"/>
      <c r="X1523" s="1"/>
      <c r="AE1523" s="1"/>
      <c r="AH1523" s="3"/>
    </row>
    <row r="1524" spans="5:34" x14ac:dyDescent="0.2">
      <c r="E1524" s="1"/>
      <c r="J1524" s="1"/>
      <c r="N1524" s="1"/>
      <c r="S1524" s="1"/>
      <c r="X1524" s="1"/>
      <c r="AE1524" s="1"/>
      <c r="AH1524" s="3"/>
    </row>
    <row r="1525" spans="5:34" x14ac:dyDescent="0.2">
      <c r="E1525" s="1"/>
      <c r="J1525" s="1"/>
      <c r="N1525" s="1"/>
      <c r="S1525" s="1"/>
      <c r="X1525" s="1"/>
      <c r="AE1525" s="1"/>
      <c r="AH1525" s="3"/>
    </row>
    <row r="1526" spans="5:34" x14ac:dyDescent="0.2">
      <c r="E1526" s="1"/>
      <c r="J1526" s="1"/>
      <c r="N1526" s="1"/>
      <c r="S1526" s="1"/>
      <c r="X1526" s="1"/>
      <c r="AE1526" s="1"/>
      <c r="AH1526" s="3"/>
    </row>
    <row r="1527" spans="5:34" x14ac:dyDescent="0.2">
      <c r="E1527" s="1"/>
      <c r="J1527" s="1"/>
      <c r="N1527" s="1"/>
      <c r="S1527" s="1"/>
      <c r="X1527" s="1"/>
      <c r="AE1527" s="1"/>
      <c r="AH1527" s="3"/>
    </row>
    <row r="1528" spans="5:34" x14ac:dyDescent="0.2">
      <c r="E1528" s="1"/>
      <c r="J1528" s="1"/>
      <c r="N1528" s="1"/>
      <c r="S1528" s="1"/>
      <c r="X1528" s="1"/>
      <c r="AE1528" s="1"/>
      <c r="AH1528" s="3"/>
    </row>
    <row r="1529" spans="5:34" x14ac:dyDescent="0.2">
      <c r="E1529" s="1"/>
      <c r="J1529" s="1"/>
      <c r="N1529" s="1"/>
      <c r="S1529" s="1"/>
      <c r="X1529" s="1"/>
      <c r="AE1529" s="1"/>
      <c r="AH1529" s="3"/>
    </row>
    <row r="1530" spans="5:34" x14ac:dyDescent="0.2">
      <c r="E1530" s="1"/>
      <c r="J1530" s="1"/>
      <c r="N1530" s="1"/>
      <c r="S1530" s="1"/>
      <c r="X1530" s="1"/>
      <c r="AE1530" s="1"/>
      <c r="AH1530" s="3"/>
    </row>
    <row r="1531" spans="5:34" x14ac:dyDescent="0.2">
      <c r="E1531" s="1"/>
      <c r="J1531" s="1"/>
      <c r="N1531" s="1"/>
      <c r="S1531" s="1"/>
      <c r="X1531" s="1"/>
      <c r="AE1531" s="1"/>
      <c r="AH1531" s="3"/>
    </row>
    <row r="1532" spans="5:34" x14ac:dyDescent="0.2">
      <c r="E1532" s="1"/>
      <c r="J1532" s="1"/>
      <c r="N1532" s="1"/>
      <c r="S1532" s="1"/>
      <c r="X1532" s="1"/>
      <c r="AE1532" s="1"/>
      <c r="AH1532" s="3"/>
    </row>
    <row r="1533" spans="5:34" x14ac:dyDescent="0.2">
      <c r="E1533" s="1"/>
      <c r="J1533" s="1"/>
      <c r="N1533" s="1"/>
      <c r="S1533" s="1"/>
      <c r="X1533" s="1"/>
      <c r="AE1533" s="1"/>
      <c r="AH1533" s="3"/>
    </row>
    <row r="1534" spans="5:34" x14ac:dyDescent="0.2">
      <c r="E1534" s="1"/>
      <c r="J1534" s="1"/>
      <c r="N1534" s="1"/>
      <c r="S1534" s="1"/>
      <c r="X1534" s="1"/>
      <c r="AE1534" s="1"/>
      <c r="AH1534" s="3"/>
    </row>
    <row r="1535" spans="5:34" x14ac:dyDescent="0.2">
      <c r="E1535" s="1"/>
      <c r="J1535" s="1"/>
      <c r="N1535" s="1"/>
      <c r="S1535" s="1"/>
      <c r="X1535" s="1"/>
      <c r="AE1535" s="1"/>
      <c r="AH1535" s="3"/>
    </row>
    <row r="1536" spans="5:34" x14ac:dyDescent="0.2">
      <c r="E1536" s="1"/>
      <c r="J1536" s="1"/>
      <c r="N1536" s="1"/>
      <c r="S1536" s="1"/>
      <c r="X1536" s="1"/>
      <c r="AE1536" s="1"/>
      <c r="AH1536" s="3"/>
    </row>
    <row r="1537" spans="5:34" x14ac:dyDescent="0.2">
      <c r="E1537" s="1"/>
      <c r="J1537" s="1"/>
      <c r="N1537" s="1"/>
      <c r="S1537" s="1"/>
      <c r="X1537" s="1"/>
      <c r="AE1537" s="1"/>
      <c r="AH1537" s="3"/>
    </row>
    <row r="1538" spans="5:34" x14ac:dyDescent="0.2">
      <c r="E1538" s="1"/>
      <c r="J1538" s="1"/>
      <c r="N1538" s="1"/>
      <c r="S1538" s="1"/>
      <c r="X1538" s="1"/>
      <c r="AE1538" s="1"/>
      <c r="AH1538" s="3"/>
    </row>
    <row r="1539" spans="5:34" x14ac:dyDescent="0.2">
      <c r="E1539" s="1"/>
      <c r="J1539" s="1"/>
      <c r="N1539" s="1"/>
      <c r="S1539" s="1"/>
      <c r="X1539" s="1"/>
      <c r="AE1539" s="1"/>
      <c r="AH1539" s="3"/>
    </row>
    <row r="1540" spans="5:34" x14ac:dyDescent="0.2">
      <c r="E1540" s="1"/>
      <c r="J1540" s="1"/>
      <c r="N1540" s="1"/>
      <c r="S1540" s="1"/>
      <c r="X1540" s="1"/>
      <c r="AE1540" s="1"/>
      <c r="AH1540" s="3"/>
    </row>
    <row r="1541" spans="5:34" x14ac:dyDescent="0.2">
      <c r="E1541" s="1"/>
      <c r="J1541" s="1"/>
      <c r="N1541" s="1"/>
      <c r="S1541" s="1"/>
      <c r="X1541" s="1"/>
      <c r="AE1541" s="1"/>
      <c r="AH1541" s="3"/>
    </row>
    <row r="1542" spans="5:34" x14ac:dyDescent="0.2">
      <c r="E1542" s="1"/>
      <c r="J1542" s="1"/>
      <c r="N1542" s="1"/>
      <c r="S1542" s="1"/>
      <c r="X1542" s="1"/>
      <c r="AE1542" s="1"/>
      <c r="AH1542" s="3"/>
    </row>
    <row r="1543" spans="5:34" x14ac:dyDescent="0.2">
      <c r="E1543" s="1"/>
      <c r="J1543" s="1"/>
      <c r="N1543" s="1"/>
      <c r="S1543" s="1"/>
      <c r="X1543" s="1"/>
      <c r="AE1543" s="1"/>
      <c r="AH1543" s="3"/>
    </row>
    <row r="1544" spans="5:34" x14ac:dyDescent="0.2">
      <c r="E1544" s="1"/>
      <c r="J1544" s="1"/>
      <c r="N1544" s="1"/>
      <c r="S1544" s="1"/>
      <c r="X1544" s="1"/>
      <c r="AE1544" s="1"/>
      <c r="AH1544" s="3"/>
    </row>
    <row r="1545" spans="5:34" x14ac:dyDescent="0.2">
      <c r="E1545" s="1"/>
      <c r="J1545" s="1"/>
      <c r="N1545" s="1"/>
      <c r="S1545" s="1"/>
      <c r="X1545" s="1"/>
      <c r="AE1545" s="1"/>
      <c r="AH1545" s="3"/>
    </row>
    <row r="1546" spans="5:34" x14ac:dyDescent="0.2">
      <c r="E1546" s="1"/>
      <c r="J1546" s="1"/>
      <c r="N1546" s="1"/>
      <c r="S1546" s="1"/>
      <c r="X1546" s="1"/>
      <c r="AE1546" s="1"/>
      <c r="AH1546" s="3"/>
    </row>
    <row r="1547" spans="5:34" x14ac:dyDescent="0.2">
      <c r="E1547" s="1"/>
      <c r="J1547" s="1"/>
      <c r="N1547" s="1"/>
      <c r="S1547" s="1"/>
      <c r="X1547" s="1"/>
      <c r="AE1547" s="1"/>
      <c r="AH1547" s="3"/>
    </row>
    <row r="1548" spans="5:34" x14ac:dyDescent="0.2">
      <c r="E1548" s="1"/>
      <c r="J1548" s="1"/>
      <c r="N1548" s="1"/>
      <c r="S1548" s="1"/>
      <c r="X1548" s="1"/>
      <c r="AE1548" s="1"/>
      <c r="AH1548" s="3"/>
    </row>
    <row r="1549" spans="5:34" x14ac:dyDescent="0.2">
      <c r="E1549" s="1"/>
      <c r="J1549" s="1"/>
      <c r="N1549" s="1"/>
      <c r="S1549" s="1"/>
      <c r="X1549" s="1"/>
      <c r="AE1549" s="1"/>
      <c r="AH1549" s="3"/>
    </row>
    <row r="1550" spans="5:34" x14ac:dyDescent="0.2">
      <c r="E1550" s="1"/>
      <c r="J1550" s="1"/>
      <c r="N1550" s="1"/>
      <c r="S1550" s="1"/>
      <c r="X1550" s="1"/>
      <c r="AE1550" s="1"/>
      <c r="AH1550" s="3"/>
    </row>
    <row r="1551" spans="5:34" x14ac:dyDescent="0.2">
      <c r="E1551" s="1"/>
      <c r="J1551" s="1"/>
      <c r="N1551" s="1"/>
      <c r="S1551" s="1"/>
      <c r="X1551" s="1"/>
      <c r="AE1551" s="1"/>
      <c r="AH1551" s="3"/>
    </row>
    <row r="1552" spans="5:34" x14ac:dyDescent="0.2">
      <c r="E1552" s="1"/>
      <c r="J1552" s="1"/>
      <c r="N1552" s="1"/>
      <c r="S1552" s="1"/>
      <c r="X1552" s="1"/>
      <c r="AE1552" s="1"/>
      <c r="AH1552" s="3"/>
    </row>
    <row r="1553" spans="5:34" x14ac:dyDescent="0.2">
      <c r="E1553" s="1"/>
      <c r="J1553" s="1"/>
      <c r="N1553" s="1"/>
      <c r="S1553" s="1"/>
      <c r="X1553" s="1"/>
      <c r="AE1553" s="1"/>
      <c r="AH1553" s="3"/>
    </row>
    <row r="1554" spans="5:34" x14ac:dyDescent="0.2">
      <c r="E1554" s="1"/>
      <c r="J1554" s="1"/>
      <c r="N1554" s="1"/>
      <c r="S1554" s="1"/>
      <c r="X1554" s="1"/>
      <c r="AE1554" s="1"/>
      <c r="AH1554" s="3"/>
    </row>
    <row r="1555" spans="5:34" x14ac:dyDescent="0.2">
      <c r="E1555" s="1"/>
      <c r="J1555" s="1"/>
      <c r="N1555" s="1"/>
      <c r="S1555" s="1"/>
      <c r="X1555" s="1"/>
      <c r="AE1555" s="1"/>
      <c r="AH1555" s="3"/>
    </row>
    <row r="1556" spans="5:34" x14ac:dyDescent="0.2">
      <c r="E1556" s="1"/>
      <c r="J1556" s="1"/>
      <c r="N1556" s="1"/>
      <c r="S1556" s="1"/>
      <c r="X1556" s="1"/>
      <c r="AE1556" s="1"/>
      <c r="AH1556" s="3"/>
    </row>
    <row r="1557" spans="5:34" x14ac:dyDescent="0.2">
      <c r="E1557" s="1"/>
      <c r="J1557" s="1"/>
      <c r="N1557" s="1"/>
      <c r="S1557" s="1"/>
      <c r="X1557" s="1"/>
      <c r="AE1557" s="1"/>
      <c r="AH1557" s="3"/>
    </row>
    <row r="1558" spans="5:34" x14ac:dyDescent="0.2">
      <c r="E1558" s="1"/>
      <c r="J1558" s="1"/>
      <c r="N1558" s="1"/>
      <c r="S1558" s="1"/>
      <c r="X1558" s="1"/>
      <c r="AE1558" s="1"/>
      <c r="AH1558" s="3"/>
    </row>
    <row r="1559" spans="5:34" x14ac:dyDescent="0.2">
      <c r="E1559" s="1"/>
      <c r="J1559" s="1"/>
      <c r="N1559" s="1"/>
      <c r="S1559" s="1"/>
      <c r="X1559" s="1"/>
      <c r="AE1559" s="1"/>
      <c r="AH1559" s="3"/>
    </row>
    <row r="1560" spans="5:34" x14ac:dyDescent="0.2">
      <c r="E1560" s="1"/>
      <c r="J1560" s="1"/>
      <c r="N1560" s="1"/>
      <c r="S1560" s="1"/>
      <c r="X1560" s="1"/>
      <c r="AE1560" s="1"/>
      <c r="AH1560" s="3"/>
    </row>
    <row r="1561" spans="5:34" x14ac:dyDescent="0.2">
      <c r="E1561" s="1"/>
      <c r="J1561" s="1"/>
      <c r="N1561" s="1"/>
      <c r="S1561" s="1"/>
      <c r="X1561" s="1"/>
      <c r="AE1561" s="1"/>
      <c r="AH1561" s="3"/>
    </row>
    <row r="1562" spans="5:34" x14ac:dyDescent="0.2">
      <c r="E1562" s="1"/>
      <c r="J1562" s="1"/>
      <c r="N1562" s="1"/>
      <c r="S1562" s="1"/>
      <c r="X1562" s="1"/>
      <c r="AE1562" s="1"/>
      <c r="AH1562" s="3"/>
    </row>
    <row r="1563" spans="5:34" x14ac:dyDescent="0.2">
      <c r="E1563" s="1"/>
      <c r="J1563" s="1"/>
      <c r="N1563" s="1"/>
      <c r="S1563" s="1"/>
      <c r="X1563" s="1"/>
      <c r="AE1563" s="1"/>
      <c r="AH1563" s="3"/>
    </row>
    <row r="1564" spans="5:34" x14ac:dyDescent="0.2">
      <c r="E1564" s="1"/>
      <c r="J1564" s="1"/>
      <c r="N1564" s="1"/>
      <c r="S1564" s="1"/>
      <c r="X1564" s="1"/>
      <c r="AE1564" s="1"/>
      <c r="AH1564" s="3"/>
    </row>
    <row r="1565" spans="5:34" x14ac:dyDescent="0.2">
      <c r="E1565" s="1"/>
      <c r="J1565" s="1"/>
      <c r="N1565" s="1"/>
      <c r="S1565" s="1"/>
      <c r="X1565" s="1"/>
      <c r="AE1565" s="1"/>
      <c r="AH1565" s="3"/>
    </row>
    <row r="1566" spans="5:34" x14ac:dyDescent="0.2">
      <c r="E1566" s="1"/>
      <c r="J1566" s="1"/>
      <c r="N1566" s="1"/>
      <c r="S1566" s="1"/>
      <c r="X1566" s="1"/>
      <c r="AE1566" s="1"/>
      <c r="AH1566" s="3"/>
    </row>
    <row r="1567" spans="5:34" x14ac:dyDescent="0.2">
      <c r="E1567" s="1"/>
      <c r="J1567" s="1"/>
      <c r="N1567" s="1"/>
      <c r="S1567" s="1"/>
      <c r="X1567" s="1"/>
      <c r="AE1567" s="1"/>
      <c r="AH1567" s="3"/>
    </row>
    <row r="1568" spans="5:34" x14ac:dyDescent="0.2">
      <c r="E1568" s="1"/>
      <c r="J1568" s="1"/>
      <c r="N1568" s="1"/>
      <c r="S1568" s="1"/>
      <c r="X1568" s="1"/>
      <c r="AE1568" s="1"/>
      <c r="AH1568" s="3"/>
    </row>
    <row r="1569" spans="5:34" x14ac:dyDescent="0.2">
      <c r="E1569" s="1"/>
      <c r="J1569" s="1"/>
      <c r="N1569" s="1"/>
      <c r="S1569" s="1"/>
      <c r="X1569" s="1"/>
      <c r="AE1569" s="1"/>
      <c r="AH1569" s="3"/>
    </row>
    <row r="1570" spans="5:34" x14ac:dyDescent="0.2">
      <c r="E1570" s="1"/>
      <c r="J1570" s="1"/>
      <c r="N1570" s="1"/>
      <c r="S1570" s="1"/>
      <c r="X1570" s="1"/>
      <c r="AE1570" s="1"/>
      <c r="AH1570" s="3"/>
    </row>
    <row r="1571" spans="5:34" x14ac:dyDescent="0.2">
      <c r="E1571" s="1"/>
      <c r="J1571" s="1"/>
      <c r="N1571" s="1"/>
      <c r="S1571" s="1"/>
      <c r="X1571" s="1"/>
      <c r="AE1571" s="1"/>
      <c r="AH1571" s="3"/>
    </row>
    <row r="1572" spans="5:34" x14ac:dyDescent="0.2">
      <c r="E1572" s="1"/>
      <c r="J1572" s="1"/>
      <c r="N1572" s="1"/>
      <c r="S1572" s="1"/>
      <c r="X1572" s="1"/>
      <c r="AE1572" s="1"/>
      <c r="AH1572" s="3"/>
    </row>
    <row r="1573" spans="5:34" x14ac:dyDescent="0.2">
      <c r="E1573" s="1"/>
      <c r="J1573" s="1"/>
      <c r="N1573" s="1"/>
      <c r="S1573" s="1"/>
      <c r="X1573" s="1"/>
      <c r="AE1573" s="1"/>
      <c r="AH1573" s="3"/>
    </row>
    <row r="1574" spans="5:34" x14ac:dyDescent="0.2">
      <c r="E1574" s="1"/>
      <c r="J1574" s="1"/>
      <c r="N1574" s="1"/>
      <c r="S1574" s="1"/>
      <c r="X1574" s="1"/>
      <c r="AE1574" s="1"/>
      <c r="AH1574" s="3"/>
    </row>
    <row r="1575" spans="5:34" x14ac:dyDescent="0.2">
      <c r="E1575" s="1"/>
      <c r="J1575" s="1"/>
      <c r="N1575" s="1"/>
      <c r="S1575" s="1"/>
      <c r="X1575" s="1"/>
      <c r="AE1575" s="1"/>
      <c r="AH1575" s="3"/>
    </row>
    <row r="1576" spans="5:34" x14ac:dyDescent="0.2">
      <c r="E1576" s="1"/>
      <c r="J1576" s="1"/>
      <c r="N1576" s="1"/>
      <c r="S1576" s="1"/>
      <c r="X1576" s="1"/>
      <c r="AE1576" s="1"/>
      <c r="AH1576" s="3"/>
    </row>
    <row r="1577" spans="5:34" x14ac:dyDescent="0.2">
      <c r="E1577" s="1"/>
      <c r="J1577" s="1"/>
      <c r="N1577" s="1"/>
      <c r="S1577" s="1"/>
      <c r="X1577" s="1"/>
      <c r="AE1577" s="1"/>
      <c r="AH1577" s="3"/>
    </row>
    <row r="1578" spans="5:34" x14ac:dyDescent="0.2">
      <c r="E1578" s="1"/>
      <c r="J1578" s="1"/>
      <c r="N1578" s="1"/>
      <c r="S1578" s="1"/>
      <c r="X1578" s="1"/>
      <c r="AE1578" s="1"/>
      <c r="AH1578" s="3"/>
    </row>
    <row r="1579" spans="5:34" x14ac:dyDescent="0.2">
      <c r="E1579" s="1"/>
      <c r="J1579" s="1"/>
      <c r="N1579" s="1"/>
      <c r="S1579" s="1"/>
      <c r="X1579" s="1"/>
      <c r="AE1579" s="1"/>
      <c r="AH1579" s="3"/>
    </row>
    <row r="1580" spans="5:34" x14ac:dyDescent="0.2">
      <c r="E1580" s="1"/>
      <c r="J1580" s="1"/>
      <c r="N1580" s="1"/>
      <c r="S1580" s="1"/>
      <c r="X1580" s="1"/>
      <c r="AE1580" s="1"/>
      <c r="AH1580" s="3"/>
    </row>
    <row r="1581" spans="5:34" x14ac:dyDescent="0.2">
      <c r="E1581" s="1"/>
      <c r="J1581" s="1"/>
      <c r="N1581" s="1"/>
      <c r="S1581" s="1"/>
      <c r="X1581" s="1"/>
      <c r="AE1581" s="1"/>
      <c r="AH1581" s="3"/>
    </row>
    <row r="1582" spans="5:34" x14ac:dyDescent="0.2">
      <c r="E1582" s="1"/>
      <c r="J1582" s="1"/>
      <c r="N1582" s="1"/>
      <c r="S1582" s="1"/>
      <c r="X1582" s="1"/>
      <c r="AE1582" s="1"/>
      <c r="AH1582" s="3"/>
    </row>
    <row r="1583" spans="5:34" x14ac:dyDescent="0.2">
      <c r="E1583" s="1"/>
      <c r="J1583" s="1"/>
      <c r="N1583" s="1"/>
      <c r="S1583" s="1"/>
      <c r="X1583" s="1"/>
      <c r="AE1583" s="1"/>
      <c r="AH1583" s="3"/>
    </row>
    <row r="1584" spans="5:34" x14ac:dyDescent="0.2">
      <c r="E1584" s="1"/>
      <c r="J1584" s="1"/>
      <c r="N1584" s="1"/>
      <c r="S1584" s="1"/>
      <c r="X1584" s="1"/>
      <c r="AE1584" s="1"/>
      <c r="AH1584" s="3"/>
    </row>
    <row r="1585" spans="5:34" x14ac:dyDescent="0.2">
      <c r="E1585" s="1"/>
      <c r="J1585" s="1"/>
      <c r="N1585" s="1"/>
      <c r="S1585" s="1"/>
      <c r="X1585" s="1"/>
      <c r="AE1585" s="1"/>
      <c r="AH1585" s="3"/>
    </row>
    <row r="1586" spans="5:34" x14ac:dyDescent="0.2">
      <c r="E1586" s="1"/>
      <c r="J1586" s="1"/>
      <c r="N1586" s="1"/>
      <c r="S1586" s="1"/>
      <c r="X1586" s="1"/>
      <c r="AE1586" s="1"/>
      <c r="AH1586" s="3"/>
    </row>
    <row r="1587" spans="5:34" x14ac:dyDescent="0.2">
      <c r="E1587" s="1"/>
      <c r="J1587" s="1"/>
      <c r="N1587" s="1"/>
      <c r="S1587" s="1"/>
      <c r="X1587" s="1"/>
      <c r="AE1587" s="1"/>
      <c r="AH1587" s="3"/>
    </row>
    <row r="1588" spans="5:34" x14ac:dyDescent="0.2">
      <c r="E1588" s="1"/>
      <c r="J1588" s="1"/>
      <c r="N1588" s="1"/>
      <c r="S1588" s="1"/>
      <c r="X1588" s="1"/>
      <c r="AE1588" s="1"/>
      <c r="AH1588" s="3"/>
    </row>
    <row r="1589" spans="5:34" x14ac:dyDescent="0.2">
      <c r="E1589" s="1"/>
      <c r="J1589" s="1"/>
      <c r="N1589" s="1"/>
      <c r="S1589" s="1"/>
      <c r="X1589" s="1"/>
      <c r="AE1589" s="1"/>
      <c r="AH1589" s="3"/>
    </row>
    <row r="1590" spans="5:34" x14ac:dyDescent="0.2">
      <c r="E1590" s="1"/>
      <c r="J1590" s="1"/>
      <c r="N1590" s="1"/>
      <c r="S1590" s="1"/>
      <c r="X1590" s="1"/>
      <c r="AE1590" s="1"/>
      <c r="AH1590" s="3"/>
    </row>
    <row r="1591" spans="5:34" x14ac:dyDescent="0.2">
      <c r="E1591" s="1"/>
      <c r="J1591" s="1"/>
      <c r="N1591" s="1"/>
      <c r="S1591" s="1"/>
      <c r="X1591" s="1"/>
      <c r="AE1591" s="1"/>
      <c r="AH1591" s="3"/>
    </row>
    <row r="1592" spans="5:34" x14ac:dyDescent="0.2">
      <c r="E1592" s="1"/>
      <c r="J1592" s="1"/>
      <c r="N1592" s="1"/>
      <c r="S1592" s="1"/>
      <c r="X1592" s="1"/>
      <c r="AE1592" s="1"/>
      <c r="AH1592" s="3"/>
    </row>
    <row r="1593" spans="5:34" x14ac:dyDescent="0.2">
      <c r="E1593" s="1"/>
      <c r="J1593" s="1"/>
      <c r="N1593" s="1"/>
      <c r="S1593" s="1"/>
      <c r="X1593" s="1"/>
      <c r="AE1593" s="1"/>
      <c r="AH1593" s="3"/>
    </row>
    <row r="1594" spans="5:34" x14ac:dyDescent="0.2">
      <c r="E1594" s="1"/>
      <c r="J1594" s="1"/>
      <c r="N1594" s="1"/>
      <c r="S1594" s="1"/>
      <c r="X1594" s="1"/>
      <c r="AE1594" s="1"/>
      <c r="AH1594" s="3"/>
    </row>
    <row r="1595" spans="5:34" x14ac:dyDescent="0.2">
      <c r="E1595" s="1"/>
      <c r="J1595" s="1"/>
      <c r="N1595" s="1"/>
      <c r="S1595" s="1"/>
      <c r="X1595" s="1"/>
      <c r="AE1595" s="1"/>
      <c r="AH1595" s="3"/>
    </row>
    <row r="1596" spans="5:34" x14ac:dyDescent="0.2">
      <c r="E1596" s="1"/>
      <c r="J1596" s="1"/>
      <c r="N1596" s="1"/>
      <c r="S1596" s="1"/>
      <c r="X1596" s="1"/>
      <c r="AE1596" s="1"/>
      <c r="AH1596" s="3"/>
    </row>
    <row r="1597" spans="5:34" x14ac:dyDescent="0.2">
      <c r="E1597" s="1"/>
      <c r="J1597" s="1"/>
      <c r="N1597" s="1"/>
      <c r="S1597" s="1"/>
      <c r="X1597" s="1"/>
      <c r="AE1597" s="1"/>
      <c r="AH1597" s="3"/>
    </row>
    <row r="1598" spans="5:34" x14ac:dyDescent="0.2">
      <c r="E1598" s="1"/>
      <c r="J1598" s="1"/>
      <c r="N1598" s="1"/>
      <c r="S1598" s="1"/>
      <c r="X1598" s="1"/>
      <c r="AE1598" s="1"/>
      <c r="AH1598" s="3"/>
    </row>
    <row r="1599" spans="5:34" x14ac:dyDescent="0.2">
      <c r="E1599" s="1"/>
      <c r="J1599" s="1"/>
      <c r="N1599" s="1"/>
      <c r="S1599" s="1"/>
      <c r="X1599" s="1"/>
      <c r="AE1599" s="1"/>
      <c r="AH1599" s="3"/>
    </row>
    <row r="1600" spans="5:34" x14ac:dyDescent="0.2">
      <c r="E1600" s="1"/>
      <c r="J1600" s="1"/>
      <c r="N1600" s="1"/>
      <c r="S1600" s="1"/>
      <c r="X1600" s="1"/>
      <c r="AE1600" s="1"/>
      <c r="AH1600" s="3"/>
    </row>
    <row r="1601" spans="5:34" x14ac:dyDescent="0.2">
      <c r="E1601" s="1"/>
      <c r="J1601" s="1"/>
      <c r="N1601" s="1"/>
      <c r="S1601" s="1"/>
      <c r="X1601" s="1"/>
      <c r="AE1601" s="1"/>
      <c r="AH1601" s="3"/>
    </row>
    <row r="1602" spans="5:34" x14ac:dyDescent="0.2">
      <c r="E1602" s="1"/>
      <c r="J1602" s="1"/>
      <c r="N1602" s="1"/>
      <c r="S1602" s="1"/>
      <c r="X1602" s="1"/>
      <c r="AE1602" s="1"/>
      <c r="AH1602" s="3"/>
    </row>
    <row r="1603" spans="5:34" x14ac:dyDescent="0.2">
      <c r="E1603" s="1"/>
      <c r="J1603" s="1"/>
      <c r="N1603" s="1"/>
      <c r="S1603" s="1"/>
      <c r="X1603" s="1"/>
      <c r="AE1603" s="1"/>
      <c r="AH1603" s="3"/>
    </row>
    <row r="1604" spans="5:34" x14ac:dyDescent="0.2">
      <c r="E1604" s="1"/>
      <c r="J1604" s="1"/>
      <c r="N1604" s="1"/>
      <c r="S1604" s="1"/>
      <c r="X1604" s="1"/>
      <c r="AE1604" s="1"/>
      <c r="AH1604" s="3"/>
    </row>
    <row r="1605" spans="5:34" x14ac:dyDescent="0.2">
      <c r="E1605" s="1"/>
      <c r="J1605" s="1"/>
      <c r="N1605" s="1"/>
      <c r="S1605" s="1"/>
      <c r="X1605" s="1"/>
      <c r="AE1605" s="1"/>
      <c r="AH1605" s="3"/>
    </row>
    <row r="1606" spans="5:34" x14ac:dyDescent="0.2">
      <c r="E1606" s="1"/>
      <c r="J1606" s="1"/>
      <c r="N1606" s="1"/>
      <c r="S1606" s="1"/>
      <c r="X1606" s="1"/>
      <c r="AE1606" s="1"/>
      <c r="AH1606" s="3"/>
    </row>
    <row r="1607" spans="5:34" x14ac:dyDescent="0.2">
      <c r="E1607" s="1"/>
      <c r="J1607" s="1"/>
      <c r="N1607" s="1"/>
      <c r="S1607" s="1"/>
      <c r="X1607" s="1"/>
      <c r="AE1607" s="1"/>
      <c r="AH1607" s="3"/>
    </row>
    <row r="1608" spans="5:34" x14ac:dyDescent="0.2">
      <c r="E1608" s="1"/>
      <c r="J1608" s="1"/>
      <c r="N1608" s="1"/>
      <c r="S1608" s="1"/>
      <c r="X1608" s="1"/>
      <c r="AE1608" s="1"/>
      <c r="AH1608" s="3"/>
    </row>
    <row r="1609" spans="5:34" x14ac:dyDescent="0.2">
      <c r="E1609" s="1"/>
      <c r="J1609" s="1"/>
      <c r="N1609" s="1"/>
      <c r="S1609" s="1"/>
      <c r="X1609" s="1"/>
      <c r="AE1609" s="1"/>
      <c r="AH1609" s="3"/>
    </row>
    <row r="1610" spans="5:34" x14ac:dyDescent="0.2">
      <c r="E1610" s="1"/>
      <c r="J1610" s="1"/>
      <c r="N1610" s="1"/>
      <c r="S1610" s="1"/>
      <c r="X1610" s="1"/>
      <c r="AE1610" s="1"/>
      <c r="AH1610" s="3"/>
    </row>
    <row r="1611" spans="5:34" x14ac:dyDescent="0.2">
      <c r="E1611" s="1"/>
      <c r="J1611" s="1"/>
      <c r="N1611" s="1"/>
      <c r="S1611" s="1"/>
      <c r="X1611" s="1"/>
      <c r="AE1611" s="1"/>
      <c r="AH1611" s="3"/>
    </row>
    <row r="1612" spans="5:34" x14ac:dyDescent="0.2">
      <c r="E1612" s="1"/>
      <c r="J1612" s="1"/>
      <c r="N1612" s="1"/>
      <c r="S1612" s="1"/>
      <c r="X1612" s="1"/>
      <c r="AE1612" s="1"/>
      <c r="AH1612" s="3"/>
    </row>
    <row r="1613" spans="5:34" x14ac:dyDescent="0.2">
      <c r="E1613" s="1"/>
      <c r="J1613" s="1"/>
      <c r="N1613" s="1"/>
      <c r="S1613" s="1"/>
      <c r="X1613" s="1"/>
      <c r="AE1613" s="1"/>
      <c r="AH1613" s="3"/>
    </row>
    <row r="1614" spans="5:34" x14ac:dyDescent="0.2">
      <c r="E1614" s="1"/>
      <c r="J1614" s="1"/>
      <c r="N1614" s="1"/>
      <c r="S1614" s="1"/>
      <c r="X1614" s="1"/>
      <c r="AE1614" s="1"/>
      <c r="AH1614" s="3"/>
    </row>
    <row r="1615" spans="5:34" x14ac:dyDescent="0.2">
      <c r="E1615" s="1"/>
      <c r="J1615" s="1"/>
      <c r="N1615" s="1"/>
      <c r="S1615" s="1"/>
      <c r="X1615" s="1"/>
      <c r="AE1615" s="1"/>
      <c r="AH1615" s="3"/>
    </row>
    <row r="1616" spans="5:34" x14ac:dyDescent="0.2">
      <c r="E1616" s="1"/>
      <c r="J1616" s="1"/>
      <c r="N1616" s="1"/>
      <c r="S1616" s="1"/>
      <c r="X1616" s="1"/>
      <c r="AE1616" s="1"/>
      <c r="AH1616" s="3"/>
    </row>
    <row r="1617" spans="5:34" x14ac:dyDescent="0.2">
      <c r="E1617" s="1"/>
      <c r="J1617" s="1"/>
      <c r="N1617" s="1"/>
      <c r="S1617" s="1"/>
      <c r="X1617" s="1"/>
      <c r="AE1617" s="1"/>
      <c r="AH1617" s="3"/>
    </row>
    <row r="1618" spans="5:34" x14ac:dyDescent="0.2">
      <c r="E1618" s="1"/>
      <c r="J1618" s="1"/>
      <c r="N1618" s="1"/>
      <c r="S1618" s="1"/>
      <c r="X1618" s="1"/>
      <c r="AE1618" s="1"/>
      <c r="AH1618" s="3"/>
    </row>
    <row r="1619" spans="5:34" x14ac:dyDescent="0.2">
      <c r="E1619" s="1"/>
      <c r="J1619" s="1"/>
      <c r="N1619" s="1"/>
      <c r="S1619" s="1"/>
      <c r="X1619" s="1"/>
      <c r="AE1619" s="1"/>
      <c r="AH1619" s="3"/>
    </row>
    <row r="1620" spans="5:34" x14ac:dyDescent="0.2">
      <c r="E1620" s="1"/>
      <c r="J1620" s="1"/>
      <c r="N1620" s="1"/>
      <c r="S1620" s="1"/>
      <c r="X1620" s="1"/>
      <c r="AE1620" s="1"/>
      <c r="AH1620" s="3"/>
    </row>
    <row r="1621" spans="5:34" x14ac:dyDescent="0.2">
      <c r="E1621" s="1"/>
      <c r="J1621" s="1"/>
      <c r="N1621" s="1"/>
      <c r="S1621" s="1"/>
      <c r="X1621" s="1"/>
      <c r="AE1621" s="1"/>
      <c r="AH1621" s="3"/>
    </row>
    <row r="1622" spans="5:34" x14ac:dyDescent="0.2">
      <c r="E1622" s="1"/>
      <c r="J1622" s="1"/>
      <c r="N1622" s="1"/>
      <c r="S1622" s="1"/>
      <c r="X1622" s="1"/>
      <c r="AE1622" s="1"/>
      <c r="AH1622" s="3"/>
    </row>
    <row r="1623" spans="5:34" x14ac:dyDescent="0.2">
      <c r="E1623" s="1"/>
      <c r="J1623" s="1"/>
      <c r="N1623" s="1"/>
      <c r="S1623" s="1"/>
      <c r="X1623" s="1"/>
      <c r="AE1623" s="1"/>
      <c r="AH1623" s="3"/>
    </row>
    <row r="1624" spans="5:34" x14ac:dyDescent="0.2">
      <c r="E1624" s="1"/>
      <c r="J1624" s="1"/>
      <c r="N1624" s="1"/>
      <c r="S1624" s="1"/>
      <c r="X1624" s="1"/>
      <c r="AE1624" s="1"/>
      <c r="AH1624" s="3"/>
    </row>
    <row r="1625" spans="5:34" x14ac:dyDescent="0.2">
      <c r="E1625" s="1"/>
      <c r="J1625" s="1"/>
      <c r="N1625" s="1"/>
      <c r="S1625" s="1"/>
      <c r="X1625" s="1"/>
      <c r="AE1625" s="1"/>
      <c r="AH1625" s="3"/>
    </row>
    <row r="1626" spans="5:34" x14ac:dyDescent="0.2">
      <c r="E1626" s="1"/>
      <c r="J1626" s="1"/>
      <c r="N1626" s="1"/>
      <c r="S1626" s="1"/>
      <c r="X1626" s="1"/>
      <c r="AE1626" s="1"/>
      <c r="AH1626" s="3"/>
    </row>
    <row r="1627" spans="5:34" x14ac:dyDescent="0.2">
      <c r="E1627" s="1"/>
      <c r="J1627" s="1"/>
      <c r="N1627" s="1"/>
      <c r="S1627" s="1"/>
      <c r="X1627" s="1"/>
      <c r="AE1627" s="1"/>
      <c r="AH1627" s="3"/>
    </row>
    <row r="1628" spans="5:34" x14ac:dyDescent="0.2">
      <c r="E1628" s="1"/>
      <c r="J1628" s="1"/>
      <c r="N1628" s="1"/>
      <c r="S1628" s="1"/>
      <c r="X1628" s="1"/>
      <c r="AE1628" s="1"/>
      <c r="AH1628" s="3"/>
    </row>
    <row r="1629" spans="5:34" x14ac:dyDescent="0.2">
      <c r="E1629" s="1"/>
      <c r="J1629" s="1"/>
      <c r="N1629" s="1"/>
      <c r="S1629" s="1"/>
      <c r="X1629" s="1"/>
      <c r="AE1629" s="1"/>
      <c r="AH1629" s="3"/>
    </row>
    <row r="1630" spans="5:34" x14ac:dyDescent="0.2">
      <c r="E1630" s="1"/>
      <c r="J1630" s="1"/>
      <c r="N1630" s="1"/>
      <c r="S1630" s="1"/>
      <c r="X1630" s="1"/>
      <c r="AE1630" s="1"/>
      <c r="AH1630" s="3"/>
    </row>
    <row r="1631" spans="5:34" x14ac:dyDescent="0.2">
      <c r="E1631" s="1"/>
      <c r="J1631" s="1"/>
      <c r="N1631" s="1"/>
      <c r="S1631" s="1"/>
      <c r="X1631" s="1"/>
      <c r="AE1631" s="1"/>
      <c r="AH1631" s="3"/>
    </row>
    <row r="1632" spans="5:34" x14ac:dyDescent="0.2">
      <c r="E1632" s="1"/>
      <c r="J1632" s="1"/>
      <c r="N1632" s="1"/>
      <c r="S1632" s="1"/>
      <c r="X1632" s="1"/>
      <c r="AE1632" s="1"/>
      <c r="AH1632" s="3"/>
    </row>
    <row r="1633" spans="5:34" x14ac:dyDescent="0.2">
      <c r="E1633" s="1"/>
      <c r="J1633" s="1"/>
      <c r="N1633" s="1"/>
      <c r="S1633" s="1"/>
      <c r="X1633" s="1"/>
      <c r="AE1633" s="1"/>
      <c r="AH1633" s="3"/>
    </row>
    <row r="1634" spans="5:34" x14ac:dyDescent="0.2">
      <c r="E1634" s="1"/>
      <c r="J1634" s="1"/>
      <c r="N1634" s="1"/>
      <c r="S1634" s="1"/>
      <c r="X1634" s="1"/>
      <c r="AE1634" s="1"/>
      <c r="AH1634" s="3"/>
    </row>
    <row r="1635" spans="5:34" x14ac:dyDescent="0.2">
      <c r="E1635" s="1"/>
      <c r="J1635" s="1"/>
      <c r="N1635" s="1"/>
      <c r="S1635" s="1"/>
      <c r="X1635" s="1"/>
      <c r="AE1635" s="1"/>
      <c r="AH1635" s="3"/>
    </row>
    <row r="1636" spans="5:34" x14ac:dyDescent="0.2">
      <c r="E1636" s="1"/>
      <c r="J1636" s="1"/>
      <c r="N1636" s="1"/>
      <c r="S1636" s="1"/>
      <c r="X1636" s="1"/>
      <c r="AE1636" s="1"/>
      <c r="AH1636" s="3"/>
    </row>
    <row r="1637" spans="5:34" x14ac:dyDescent="0.2">
      <c r="E1637" s="1"/>
      <c r="J1637" s="1"/>
      <c r="N1637" s="1"/>
      <c r="S1637" s="1"/>
      <c r="X1637" s="1"/>
      <c r="AE1637" s="1"/>
      <c r="AH1637" s="3"/>
    </row>
    <row r="1638" spans="5:34" x14ac:dyDescent="0.2">
      <c r="E1638" s="1"/>
      <c r="J1638" s="1"/>
      <c r="N1638" s="1"/>
      <c r="S1638" s="1"/>
      <c r="X1638" s="1"/>
      <c r="AE1638" s="1"/>
      <c r="AH1638" s="3"/>
    </row>
    <row r="1639" spans="5:34" x14ac:dyDescent="0.2">
      <c r="E1639" s="1"/>
      <c r="J1639" s="1"/>
      <c r="N1639" s="1"/>
      <c r="S1639" s="1"/>
      <c r="X1639" s="1"/>
      <c r="AE1639" s="1"/>
      <c r="AH1639" s="3"/>
    </row>
    <row r="1640" spans="5:34" x14ac:dyDescent="0.2">
      <c r="E1640" s="1"/>
      <c r="J1640" s="1"/>
      <c r="N1640" s="1"/>
      <c r="S1640" s="1"/>
      <c r="X1640" s="1"/>
      <c r="AE1640" s="1"/>
      <c r="AH1640" s="3"/>
    </row>
    <row r="1641" spans="5:34" x14ac:dyDescent="0.2">
      <c r="E1641" s="1"/>
      <c r="J1641" s="1"/>
      <c r="N1641" s="1"/>
      <c r="S1641" s="1"/>
      <c r="X1641" s="1"/>
      <c r="AE1641" s="1"/>
      <c r="AH1641" s="3"/>
    </row>
    <row r="1642" spans="5:34" x14ac:dyDescent="0.2">
      <c r="E1642" s="1"/>
      <c r="J1642" s="1"/>
      <c r="N1642" s="1"/>
      <c r="S1642" s="1"/>
      <c r="X1642" s="1"/>
      <c r="AE1642" s="1"/>
      <c r="AH1642" s="3"/>
    </row>
    <row r="1643" spans="5:34" x14ac:dyDescent="0.2">
      <c r="E1643" s="1"/>
      <c r="J1643" s="1"/>
      <c r="N1643" s="1"/>
      <c r="S1643" s="1"/>
      <c r="X1643" s="1"/>
      <c r="AE1643" s="1"/>
      <c r="AH1643" s="3"/>
    </row>
    <row r="1644" spans="5:34" x14ac:dyDescent="0.2">
      <c r="E1644" s="1"/>
      <c r="J1644" s="1"/>
      <c r="N1644" s="1"/>
      <c r="S1644" s="1"/>
      <c r="X1644" s="1"/>
      <c r="AE1644" s="1"/>
      <c r="AH1644" s="3"/>
    </row>
    <row r="1645" spans="5:34" x14ac:dyDescent="0.2">
      <c r="E1645" s="1"/>
      <c r="J1645" s="1"/>
      <c r="N1645" s="1"/>
      <c r="S1645" s="1"/>
      <c r="X1645" s="1"/>
      <c r="AE1645" s="1"/>
      <c r="AH1645" s="3"/>
    </row>
    <row r="1646" spans="5:34" x14ac:dyDescent="0.2">
      <c r="E1646" s="1"/>
      <c r="J1646" s="1"/>
      <c r="N1646" s="1"/>
      <c r="S1646" s="1"/>
      <c r="X1646" s="1"/>
      <c r="AE1646" s="1"/>
      <c r="AH1646" s="3"/>
    </row>
    <row r="1647" spans="5:34" x14ac:dyDescent="0.2">
      <c r="E1647" s="1"/>
      <c r="J1647" s="1"/>
      <c r="N1647" s="1"/>
      <c r="S1647" s="1"/>
      <c r="X1647" s="1"/>
      <c r="AE1647" s="1"/>
      <c r="AH1647" s="3"/>
    </row>
    <row r="1648" spans="5:34" x14ac:dyDescent="0.2">
      <c r="E1648" s="1"/>
      <c r="J1648" s="1"/>
      <c r="N1648" s="1"/>
      <c r="S1648" s="1"/>
      <c r="X1648" s="1"/>
      <c r="AE1648" s="1"/>
      <c r="AH1648" s="3"/>
    </row>
    <row r="1649" spans="5:34" x14ac:dyDescent="0.2">
      <c r="E1649" s="1"/>
      <c r="J1649" s="1"/>
      <c r="N1649" s="1"/>
      <c r="S1649" s="1"/>
      <c r="X1649" s="1"/>
      <c r="AE1649" s="1"/>
      <c r="AH1649" s="3"/>
    </row>
    <row r="1650" spans="5:34" x14ac:dyDescent="0.2">
      <c r="E1650" s="1"/>
      <c r="J1650" s="1"/>
      <c r="N1650" s="1"/>
      <c r="S1650" s="1"/>
      <c r="X1650" s="1"/>
      <c r="AE1650" s="1"/>
      <c r="AH1650" s="3"/>
    </row>
    <row r="1651" spans="5:34" x14ac:dyDescent="0.2">
      <c r="E1651" s="1"/>
      <c r="J1651" s="1"/>
      <c r="N1651" s="1"/>
      <c r="S1651" s="1"/>
      <c r="X1651" s="1"/>
      <c r="AE1651" s="1"/>
      <c r="AH1651" s="3"/>
    </row>
    <row r="1652" spans="5:34" x14ac:dyDescent="0.2">
      <c r="E1652" s="1"/>
      <c r="J1652" s="1"/>
      <c r="N1652" s="1"/>
      <c r="S1652" s="1"/>
      <c r="X1652" s="1"/>
      <c r="AE1652" s="1"/>
      <c r="AH1652" s="3"/>
    </row>
    <row r="1653" spans="5:34" x14ac:dyDescent="0.2">
      <c r="E1653" s="1"/>
      <c r="J1653" s="1"/>
      <c r="N1653" s="1"/>
      <c r="S1653" s="1"/>
      <c r="X1653" s="1"/>
      <c r="AE1653" s="1"/>
      <c r="AH1653" s="3"/>
    </row>
    <row r="1654" spans="5:34" x14ac:dyDescent="0.2">
      <c r="E1654" s="1"/>
      <c r="J1654" s="1"/>
      <c r="N1654" s="1"/>
      <c r="S1654" s="1"/>
      <c r="X1654" s="1"/>
      <c r="AE1654" s="1"/>
      <c r="AH1654" s="3"/>
    </row>
    <row r="1655" spans="5:34" x14ac:dyDescent="0.2">
      <c r="E1655" s="1"/>
      <c r="J1655" s="1"/>
      <c r="N1655" s="1"/>
      <c r="S1655" s="1"/>
      <c r="X1655" s="1"/>
      <c r="AE1655" s="1"/>
      <c r="AH1655" s="3"/>
    </row>
    <row r="1656" spans="5:34" x14ac:dyDescent="0.2">
      <c r="E1656" s="1"/>
      <c r="J1656" s="1"/>
      <c r="N1656" s="1"/>
      <c r="S1656" s="1"/>
      <c r="X1656" s="1"/>
      <c r="AE1656" s="1"/>
      <c r="AH1656" s="3"/>
    </row>
    <row r="1657" spans="5:34" x14ac:dyDescent="0.2">
      <c r="E1657" s="1"/>
      <c r="J1657" s="1"/>
      <c r="N1657" s="1"/>
      <c r="S1657" s="1"/>
      <c r="X1657" s="1"/>
      <c r="AE1657" s="1"/>
      <c r="AH1657" s="3"/>
    </row>
    <row r="1658" spans="5:34" x14ac:dyDescent="0.2">
      <c r="E1658" s="1"/>
      <c r="J1658" s="1"/>
      <c r="N1658" s="1"/>
      <c r="S1658" s="1"/>
      <c r="X1658" s="1"/>
      <c r="AE1658" s="1"/>
      <c r="AH1658" s="3"/>
    </row>
    <row r="1659" spans="5:34" x14ac:dyDescent="0.2">
      <c r="E1659" s="1"/>
      <c r="J1659" s="1"/>
      <c r="N1659" s="1"/>
      <c r="S1659" s="1"/>
      <c r="X1659" s="1"/>
      <c r="AE1659" s="1"/>
      <c r="AH1659" s="3"/>
    </row>
    <row r="1660" spans="5:34" x14ac:dyDescent="0.2">
      <c r="E1660" s="1"/>
      <c r="J1660" s="1"/>
      <c r="N1660" s="1"/>
      <c r="S1660" s="1"/>
      <c r="X1660" s="1"/>
      <c r="AE1660" s="1"/>
      <c r="AH1660" s="3"/>
    </row>
    <row r="1661" spans="5:34" x14ac:dyDescent="0.2">
      <c r="E1661" s="1"/>
      <c r="J1661" s="1"/>
      <c r="N1661" s="1"/>
      <c r="S1661" s="1"/>
      <c r="X1661" s="1"/>
      <c r="AE1661" s="1"/>
      <c r="AH1661" s="3"/>
    </row>
    <row r="1662" spans="5:34" x14ac:dyDescent="0.2">
      <c r="E1662" s="1"/>
      <c r="J1662" s="1"/>
      <c r="N1662" s="1"/>
      <c r="S1662" s="1"/>
      <c r="X1662" s="1"/>
      <c r="AE1662" s="1"/>
      <c r="AH1662" s="3"/>
    </row>
    <row r="1663" spans="5:34" x14ac:dyDescent="0.2">
      <c r="E1663" s="1"/>
      <c r="J1663" s="1"/>
      <c r="N1663" s="1"/>
      <c r="S1663" s="1"/>
      <c r="X1663" s="1"/>
      <c r="AE1663" s="1"/>
      <c r="AH1663" s="3"/>
    </row>
    <row r="1664" spans="5:34" x14ac:dyDescent="0.2">
      <c r="E1664" s="1"/>
      <c r="J1664" s="1"/>
      <c r="N1664" s="1"/>
      <c r="S1664" s="1"/>
      <c r="X1664" s="1"/>
      <c r="AE1664" s="1"/>
      <c r="AH1664" s="3"/>
    </row>
    <row r="1665" spans="5:34" x14ac:dyDescent="0.2">
      <c r="E1665" s="1"/>
      <c r="J1665" s="1"/>
      <c r="N1665" s="1"/>
      <c r="S1665" s="1"/>
      <c r="X1665" s="1"/>
      <c r="AE1665" s="1"/>
      <c r="AH1665" s="3"/>
    </row>
    <row r="1666" spans="5:34" x14ac:dyDescent="0.2">
      <c r="E1666" s="1"/>
      <c r="J1666" s="1"/>
      <c r="N1666" s="1"/>
      <c r="S1666" s="1"/>
      <c r="X1666" s="1"/>
      <c r="AE1666" s="1"/>
      <c r="AH1666" s="3"/>
    </row>
    <row r="1667" spans="5:34" x14ac:dyDescent="0.2">
      <c r="E1667" s="1"/>
      <c r="J1667" s="1"/>
      <c r="N1667" s="1"/>
      <c r="S1667" s="1"/>
      <c r="X1667" s="1"/>
      <c r="AE1667" s="1"/>
      <c r="AH1667" s="3"/>
    </row>
    <row r="1668" spans="5:34" x14ac:dyDescent="0.2">
      <c r="E1668" s="1"/>
      <c r="J1668" s="1"/>
      <c r="N1668" s="1"/>
      <c r="S1668" s="1"/>
      <c r="X1668" s="1"/>
      <c r="AE1668" s="1"/>
      <c r="AH1668" s="3"/>
    </row>
    <row r="1669" spans="5:34" x14ac:dyDescent="0.2">
      <c r="E1669" s="1"/>
      <c r="J1669" s="1"/>
      <c r="N1669" s="1"/>
      <c r="S1669" s="1"/>
      <c r="X1669" s="1"/>
      <c r="AE1669" s="1"/>
      <c r="AH1669" s="3"/>
    </row>
    <row r="1670" spans="5:34" x14ac:dyDescent="0.2">
      <c r="E1670" s="1"/>
      <c r="J1670" s="1"/>
      <c r="N1670" s="1"/>
      <c r="S1670" s="1"/>
      <c r="X1670" s="1"/>
      <c r="AE1670" s="1"/>
      <c r="AH1670" s="3"/>
    </row>
    <row r="1671" spans="5:34" x14ac:dyDescent="0.2">
      <c r="E1671" s="1"/>
      <c r="J1671" s="1"/>
      <c r="N1671" s="1"/>
      <c r="S1671" s="1"/>
      <c r="X1671" s="1"/>
      <c r="AE1671" s="1"/>
      <c r="AH1671" s="3"/>
    </row>
    <row r="1672" spans="5:34" x14ac:dyDescent="0.2">
      <c r="E1672" s="1"/>
      <c r="J1672" s="1"/>
      <c r="N1672" s="1"/>
      <c r="S1672" s="1"/>
      <c r="X1672" s="1"/>
      <c r="AE1672" s="1"/>
      <c r="AH1672" s="3"/>
    </row>
    <row r="1673" spans="5:34" x14ac:dyDescent="0.2">
      <c r="E1673" s="1"/>
      <c r="J1673" s="1"/>
      <c r="N1673" s="1"/>
      <c r="S1673" s="1"/>
      <c r="X1673" s="1"/>
      <c r="AE1673" s="1"/>
      <c r="AH1673" s="3"/>
    </row>
    <row r="1674" spans="5:34" x14ac:dyDescent="0.2">
      <c r="E1674" s="1"/>
      <c r="J1674" s="1"/>
      <c r="N1674" s="1"/>
      <c r="S1674" s="1"/>
      <c r="X1674" s="1"/>
      <c r="AE1674" s="1"/>
      <c r="AH1674" s="3"/>
    </row>
    <row r="1675" spans="5:34" x14ac:dyDescent="0.2">
      <c r="E1675" s="1"/>
      <c r="J1675" s="1"/>
      <c r="N1675" s="1"/>
      <c r="S1675" s="1"/>
      <c r="X1675" s="1"/>
      <c r="AE1675" s="1"/>
      <c r="AH1675" s="3"/>
    </row>
    <row r="1676" spans="5:34" x14ac:dyDescent="0.2">
      <c r="E1676" s="1"/>
      <c r="J1676" s="1"/>
      <c r="N1676" s="1"/>
      <c r="S1676" s="1"/>
      <c r="X1676" s="1"/>
      <c r="AE1676" s="1"/>
      <c r="AH1676" s="3"/>
    </row>
    <row r="1677" spans="5:34" x14ac:dyDescent="0.2">
      <c r="E1677" s="1"/>
      <c r="J1677" s="1"/>
      <c r="N1677" s="1"/>
      <c r="S1677" s="1"/>
      <c r="X1677" s="1"/>
      <c r="AE1677" s="1"/>
      <c r="AH1677" s="3"/>
    </row>
    <row r="1678" spans="5:34" x14ac:dyDescent="0.2">
      <c r="E1678" s="1"/>
      <c r="J1678" s="1"/>
      <c r="N1678" s="1"/>
      <c r="S1678" s="1"/>
      <c r="X1678" s="1"/>
      <c r="AE1678" s="1"/>
      <c r="AH1678" s="3"/>
    </row>
    <row r="1679" spans="5:34" x14ac:dyDescent="0.2">
      <c r="E1679" s="1"/>
      <c r="J1679" s="1"/>
      <c r="N1679" s="1"/>
      <c r="S1679" s="1"/>
      <c r="X1679" s="1"/>
      <c r="AE1679" s="1"/>
      <c r="AH1679" s="3"/>
    </row>
    <row r="1680" spans="5:34" x14ac:dyDescent="0.2">
      <c r="E1680" s="1"/>
      <c r="J1680" s="1"/>
      <c r="N1680" s="1"/>
      <c r="S1680" s="1"/>
      <c r="X1680" s="1"/>
      <c r="AE1680" s="1"/>
      <c r="AH1680" s="3"/>
    </row>
    <row r="1681" spans="5:34" x14ac:dyDescent="0.2">
      <c r="E1681" s="1"/>
      <c r="J1681" s="1"/>
      <c r="N1681" s="1"/>
      <c r="S1681" s="1"/>
      <c r="X1681" s="1"/>
      <c r="AE1681" s="1"/>
      <c r="AH1681" s="3"/>
    </row>
    <row r="1682" spans="5:34" x14ac:dyDescent="0.2">
      <c r="E1682" s="1"/>
      <c r="J1682" s="1"/>
      <c r="N1682" s="1"/>
      <c r="S1682" s="1"/>
      <c r="X1682" s="1"/>
      <c r="AE1682" s="1"/>
      <c r="AH1682" s="3"/>
    </row>
    <row r="1683" spans="5:34" x14ac:dyDescent="0.2">
      <c r="E1683" s="1"/>
      <c r="J1683" s="1"/>
      <c r="N1683" s="1"/>
      <c r="S1683" s="1"/>
      <c r="X1683" s="1"/>
      <c r="AE1683" s="1"/>
      <c r="AH1683" s="3"/>
    </row>
    <row r="1684" spans="5:34" x14ac:dyDescent="0.2">
      <c r="E1684" s="1"/>
      <c r="J1684" s="1"/>
      <c r="N1684" s="1"/>
      <c r="S1684" s="1"/>
      <c r="X1684" s="1"/>
      <c r="AE1684" s="1"/>
      <c r="AH1684" s="3"/>
    </row>
    <row r="1685" spans="5:34" x14ac:dyDescent="0.2">
      <c r="E1685" s="1"/>
      <c r="J1685" s="1"/>
      <c r="N1685" s="1"/>
      <c r="S1685" s="1"/>
      <c r="X1685" s="1"/>
      <c r="AE1685" s="1"/>
      <c r="AH1685" s="3"/>
    </row>
    <row r="1686" spans="5:34" x14ac:dyDescent="0.2">
      <c r="E1686" s="1"/>
      <c r="J1686" s="1"/>
      <c r="N1686" s="1"/>
      <c r="S1686" s="1"/>
      <c r="X1686" s="1"/>
      <c r="AE1686" s="1"/>
      <c r="AH1686" s="3"/>
    </row>
    <row r="1687" spans="5:34" x14ac:dyDescent="0.2">
      <c r="E1687" s="1"/>
      <c r="J1687" s="1"/>
      <c r="N1687" s="1"/>
      <c r="S1687" s="1"/>
      <c r="X1687" s="1"/>
      <c r="AE1687" s="1"/>
      <c r="AH1687" s="3"/>
    </row>
    <row r="1688" spans="5:34" x14ac:dyDescent="0.2">
      <c r="E1688" s="1"/>
      <c r="J1688" s="1"/>
      <c r="N1688" s="1"/>
      <c r="S1688" s="1"/>
      <c r="X1688" s="1"/>
      <c r="AE1688" s="1"/>
      <c r="AH1688" s="3"/>
    </row>
    <row r="1689" spans="5:34" x14ac:dyDescent="0.2">
      <c r="E1689" s="1"/>
      <c r="J1689" s="1"/>
      <c r="N1689" s="1"/>
      <c r="S1689" s="1"/>
      <c r="X1689" s="1"/>
      <c r="AE1689" s="1"/>
      <c r="AH1689" s="3"/>
    </row>
    <row r="1690" spans="5:34" x14ac:dyDescent="0.2">
      <c r="E1690" s="1"/>
      <c r="J1690" s="1"/>
      <c r="N1690" s="1"/>
      <c r="S1690" s="1"/>
      <c r="X1690" s="1"/>
      <c r="AE1690" s="1"/>
      <c r="AH1690" s="3"/>
    </row>
    <row r="1691" spans="5:34" x14ac:dyDescent="0.2">
      <c r="E1691" s="1"/>
      <c r="J1691" s="1"/>
      <c r="N1691" s="1"/>
      <c r="S1691" s="1"/>
      <c r="X1691" s="1"/>
      <c r="AE1691" s="1"/>
      <c r="AH1691" s="3"/>
    </row>
    <row r="1692" spans="5:34" x14ac:dyDescent="0.2">
      <c r="E1692" s="1"/>
      <c r="J1692" s="1"/>
      <c r="N1692" s="1"/>
      <c r="S1692" s="1"/>
      <c r="X1692" s="1"/>
      <c r="AE1692" s="1"/>
      <c r="AH1692" s="3"/>
    </row>
    <row r="1693" spans="5:34" x14ac:dyDescent="0.2">
      <c r="E1693" s="1"/>
      <c r="J1693" s="1"/>
      <c r="N1693" s="1"/>
      <c r="S1693" s="1"/>
      <c r="X1693" s="1"/>
      <c r="AE1693" s="1"/>
      <c r="AH1693" s="3"/>
    </row>
    <row r="1694" spans="5:34" x14ac:dyDescent="0.2">
      <c r="E1694" s="1"/>
      <c r="J1694" s="1"/>
      <c r="N1694" s="1"/>
      <c r="S1694" s="1"/>
      <c r="X1694" s="1"/>
      <c r="AE1694" s="1"/>
      <c r="AH1694" s="3"/>
    </row>
    <row r="1695" spans="5:34" x14ac:dyDescent="0.2">
      <c r="E1695" s="1"/>
      <c r="J1695" s="1"/>
      <c r="N1695" s="1"/>
      <c r="S1695" s="1"/>
      <c r="X1695" s="1"/>
      <c r="AE1695" s="1"/>
      <c r="AH1695" s="3"/>
    </row>
    <row r="1696" spans="5:34" x14ac:dyDescent="0.2">
      <c r="E1696" s="1"/>
      <c r="J1696" s="1"/>
      <c r="N1696" s="1"/>
      <c r="S1696" s="1"/>
      <c r="X1696" s="1"/>
      <c r="AE1696" s="1"/>
      <c r="AH1696" s="3"/>
    </row>
    <row r="1697" spans="5:34" x14ac:dyDescent="0.2">
      <c r="E1697" s="1"/>
      <c r="J1697" s="1"/>
      <c r="N1697" s="1"/>
      <c r="S1697" s="1"/>
      <c r="X1697" s="1"/>
      <c r="AE1697" s="1"/>
      <c r="AH1697" s="3"/>
    </row>
    <row r="1698" spans="5:34" x14ac:dyDescent="0.2">
      <c r="E1698" s="1"/>
      <c r="J1698" s="1"/>
      <c r="N1698" s="1"/>
      <c r="S1698" s="1"/>
      <c r="X1698" s="1"/>
      <c r="AE1698" s="1"/>
      <c r="AH1698" s="3"/>
    </row>
    <row r="1699" spans="5:34" x14ac:dyDescent="0.2">
      <c r="E1699" s="1"/>
      <c r="J1699" s="1"/>
      <c r="N1699" s="1"/>
      <c r="S1699" s="1"/>
      <c r="X1699" s="1"/>
      <c r="AE1699" s="1"/>
      <c r="AH1699" s="3"/>
    </row>
    <row r="1700" spans="5:34" x14ac:dyDescent="0.2">
      <c r="E1700" s="1"/>
      <c r="J1700" s="1"/>
      <c r="N1700" s="1"/>
      <c r="S1700" s="1"/>
      <c r="X1700" s="1"/>
      <c r="AE1700" s="1"/>
      <c r="AH1700" s="3"/>
    </row>
    <row r="1701" spans="5:34" x14ac:dyDescent="0.2">
      <c r="E1701" s="1"/>
      <c r="J1701" s="1"/>
      <c r="N1701" s="1"/>
      <c r="S1701" s="1"/>
      <c r="X1701" s="1"/>
      <c r="AE1701" s="1"/>
      <c r="AH1701" s="3"/>
    </row>
    <row r="1702" spans="5:34" x14ac:dyDescent="0.2">
      <c r="E1702" s="1"/>
      <c r="J1702" s="1"/>
      <c r="N1702" s="1"/>
      <c r="S1702" s="1"/>
      <c r="X1702" s="1"/>
      <c r="AE1702" s="1"/>
      <c r="AH1702" s="3"/>
    </row>
    <row r="1703" spans="5:34" x14ac:dyDescent="0.2">
      <c r="E1703" s="1"/>
      <c r="J1703" s="1"/>
      <c r="N1703" s="1"/>
      <c r="S1703" s="1"/>
      <c r="X1703" s="1"/>
      <c r="AE1703" s="1"/>
      <c r="AH1703" s="3"/>
    </row>
    <row r="1704" spans="5:34" x14ac:dyDescent="0.2">
      <c r="E1704" s="1"/>
      <c r="J1704" s="1"/>
      <c r="N1704" s="1"/>
      <c r="S1704" s="1"/>
      <c r="X1704" s="1"/>
      <c r="AE1704" s="1"/>
      <c r="AH1704" s="3"/>
    </row>
    <row r="1705" spans="5:34" x14ac:dyDescent="0.2">
      <c r="E1705" s="1"/>
      <c r="J1705" s="1"/>
      <c r="N1705" s="1"/>
      <c r="S1705" s="1"/>
      <c r="X1705" s="1"/>
      <c r="AE1705" s="1"/>
      <c r="AH1705" s="3"/>
    </row>
    <row r="1706" spans="5:34" x14ac:dyDescent="0.2">
      <c r="E1706" s="1"/>
      <c r="J1706" s="1"/>
      <c r="N1706" s="1"/>
      <c r="S1706" s="1"/>
      <c r="X1706" s="1"/>
      <c r="AE1706" s="1"/>
      <c r="AH1706" s="3"/>
    </row>
    <row r="1707" spans="5:34" x14ac:dyDescent="0.2">
      <c r="E1707" s="1"/>
      <c r="J1707" s="1"/>
      <c r="N1707" s="1"/>
      <c r="S1707" s="1"/>
      <c r="X1707" s="1"/>
      <c r="AE1707" s="1"/>
      <c r="AH1707" s="3"/>
    </row>
    <row r="1708" spans="5:34" x14ac:dyDescent="0.2">
      <c r="E1708" s="1"/>
      <c r="J1708" s="1"/>
      <c r="N1708" s="1"/>
      <c r="S1708" s="1"/>
      <c r="X1708" s="1"/>
      <c r="AE1708" s="1"/>
      <c r="AH1708" s="3"/>
    </row>
    <row r="1709" spans="5:34" x14ac:dyDescent="0.2">
      <c r="E1709" s="1"/>
      <c r="J1709" s="1"/>
      <c r="N1709" s="1"/>
      <c r="S1709" s="1"/>
      <c r="X1709" s="1"/>
      <c r="AE1709" s="1"/>
      <c r="AH1709" s="3"/>
    </row>
    <row r="1710" spans="5:34" x14ac:dyDescent="0.2">
      <c r="E1710" s="1"/>
      <c r="J1710" s="1"/>
      <c r="N1710" s="1"/>
      <c r="S1710" s="1"/>
      <c r="X1710" s="1"/>
      <c r="AE1710" s="1"/>
      <c r="AH1710" s="3"/>
    </row>
    <row r="1711" spans="5:34" x14ac:dyDescent="0.2">
      <c r="E1711" s="1"/>
      <c r="J1711" s="1"/>
      <c r="N1711" s="1"/>
      <c r="S1711" s="1"/>
      <c r="X1711" s="1"/>
      <c r="AE1711" s="1"/>
      <c r="AH1711" s="3"/>
    </row>
    <row r="1712" spans="5:34" x14ac:dyDescent="0.2">
      <c r="E1712" s="1"/>
      <c r="J1712" s="1"/>
      <c r="N1712" s="1"/>
      <c r="S1712" s="1"/>
      <c r="X1712" s="1"/>
      <c r="AE1712" s="1"/>
      <c r="AH1712" s="3"/>
    </row>
    <row r="1713" spans="5:34" x14ac:dyDescent="0.2">
      <c r="E1713" s="1"/>
      <c r="J1713" s="1"/>
      <c r="N1713" s="1"/>
      <c r="S1713" s="1"/>
      <c r="X1713" s="1"/>
      <c r="AE1713" s="1"/>
      <c r="AH1713" s="3"/>
    </row>
    <row r="1714" spans="5:34" x14ac:dyDescent="0.2">
      <c r="E1714" s="1"/>
      <c r="J1714" s="1"/>
      <c r="N1714" s="1"/>
      <c r="S1714" s="1"/>
      <c r="X1714" s="1"/>
      <c r="AE1714" s="1"/>
      <c r="AH1714" s="3"/>
    </row>
    <row r="1715" spans="5:34" x14ac:dyDescent="0.2">
      <c r="E1715" s="1"/>
      <c r="J1715" s="1"/>
      <c r="N1715" s="1"/>
      <c r="S1715" s="1"/>
      <c r="X1715" s="1"/>
      <c r="AE1715" s="1"/>
      <c r="AH1715" s="3"/>
    </row>
    <row r="1716" spans="5:34" x14ac:dyDescent="0.2">
      <c r="E1716" s="1"/>
      <c r="J1716" s="1"/>
      <c r="N1716" s="1"/>
      <c r="S1716" s="1"/>
      <c r="X1716" s="1"/>
      <c r="AE1716" s="1"/>
      <c r="AH1716" s="3"/>
    </row>
    <row r="1717" spans="5:34" x14ac:dyDescent="0.2">
      <c r="E1717" s="1"/>
      <c r="J1717" s="1"/>
      <c r="N1717" s="1"/>
      <c r="S1717" s="1"/>
      <c r="X1717" s="1"/>
      <c r="AE1717" s="1"/>
      <c r="AH1717" s="3"/>
    </row>
    <row r="1718" spans="5:34" x14ac:dyDescent="0.2">
      <c r="E1718" s="1"/>
      <c r="J1718" s="1"/>
      <c r="N1718" s="1"/>
      <c r="S1718" s="1"/>
      <c r="X1718" s="1"/>
      <c r="AE1718" s="1"/>
      <c r="AH1718" s="3"/>
    </row>
    <row r="1719" spans="5:34" x14ac:dyDescent="0.2">
      <c r="E1719" s="1"/>
      <c r="J1719" s="1"/>
      <c r="N1719" s="1"/>
      <c r="S1719" s="1"/>
      <c r="X1719" s="1"/>
      <c r="AE1719" s="1"/>
      <c r="AH1719" s="3"/>
    </row>
    <row r="1720" spans="5:34" x14ac:dyDescent="0.2">
      <c r="E1720" s="1"/>
      <c r="J1720" s="1"/>
      <c r="N1720" s="1"/>
      <c r="S1720" s="1"/>
      <c r="X1720" s="1"/>
      <c r="AE1720" s="1"/>
      <c r="AH1720" s="3"/>
    </row>
    <row r="1721" spans="5:34" x14ac:dyDescent="0.2">
      <c r="E1721" s="1"/>
      <c r="J1721" s="1"/>
      <c r="N1721" s="1"/>
      <c r="S1721" s="1"/>
      <c r="X1721" s="1"/>
      <c r="AE1721" s="1"/>
      <c r="AH1721" s="3"/>
    </row>
    <row r="1722" spans="5:34" x14ac:dyDescent="0.2">
      <c r="E1722" s="1"/>
      <c r="J1722" s="1"/>
      <c r="N1722" s="1"/>
      <c r="S1722" s="1"/>
      <c r="X1722" s="1"/>
      <c r="AE1722" s="1"/>
      <c r="AH1722" s="3"/>
    </row>
    <row r="1723" spans="5:34" x14ac:dyDescent="0.2">
      <c r="E1723" s="1"/>
      <c r="J1723" s="1"/>
      <c r="N1723" s="1"/>
      <c r="S1723" s="1"/>
      <c r="X1723" s="1"/>
      <c r="AE1723" s="1"/>
      <c r="AH1723" s="3"/>
    </row>
    <row r="1724" spans="5:34" x14ac:dyDescent="0.2">
      <c r="E1724" s="1"/>
      <c r="J1724" s="1"/>
      <c r="N1724" s="1"/>
      <c r="S1724" s="1"/>
      <c r="X1724" s="1"/>
      <c r="AE1724" s="1"/>
      <c r="AH1724" s="3"/>
    </row>
    <row r="1725" spans="5:34" x14ac:dyDescent="0.2">
      <c r="E1725" s="1"/>
      <c r="J1725" s="1"/>
      <c r="N1725" s="1"/>
      <c r="S1725" s="1"/>
      <c r="X1725" s="1"/>
      <c r="AE1725" s="1"/>
      <c r="AH1725" s="3"/>
    </row>
    <row r="1726" spans="5:34" x14ac:dyDescent="0.2">
      <c r="E1726" s="1"/>
      <c r="J1726" s="1"/>
      <c r="N1726" s="1"/>
      <c r="S1726" s="1"/>
      <c r="X1726" s="1"/>
      <c r="AE1726" s="1"/>
      <c r="AH1726" s="3"/>
    </row>
    <row r="1727" spans="5:34" x14ac:dyDescent="0.2">
      <c r="E1727" s="1"/>
      <c r="J1727" s="1"/>
      <c r="N1727" s="1"/>
      <c r="S1727" s="1"/>
      <c r="X1727" s="1"/>
      <c r="AE1727" s="1"/>
      <c r="AH1727" s="3"/>
    </row>
    <row r="1728" spans="5:34" x14ac:dyDescent="0.2">
      <c r="E1728" s="1"/>
      <c r="J1728" s="1"/>
      <c r="N1728" s="1"/>
      <c r="S1728" s="1"/>
      <c r="X1728" s="1"/>
      <c r="AE1728" s="1"/>
      <c r="AH1728" s="3"/>
    </row>
    <row r="1729" spans="5:34" x14ac:dyDescent="0.2">
      <c r="E1729" s="1"/>
      <c r="J1729" s="1"/>
      <c r="N1729" s="1"/>
      <c r="S1729" s="1"/>
      <c r="X1729" s="1"/>
      <c r="AE1729" s="1"/>
      <c r="AH1729" s="3"/>
    </row>
    <row r="1730" spans="5:34" x14ac:dyDescent="0.2">
      <c r="E1730" s="1"/>
      <c r="J1730" s="1"/>
      <c r="N1730" s="1"/>
      <c r="S1730" s="1"/>
      <c r="X1730" s="1"/>
      <c r="AE1730" s="1"/>
      <c r="AH1730" s="3"/>
    </row>
    <row r="1731" spans="5:34" x14ac:dyDescent="0.2">
      <c r="E1731" s="1"/>
      <c r="J1731" s="1"/>
      <c r="N1731" s="1"/>
      <c r="S1731" s="1"/>
      <c r="X1731" s="1"/>
      <c r="AE1731" s="1"/>
      <c r="AH1731" s="3"/>
    </row>
    <row r="1732" spans="5:34" x14ac:dyDescent="0.2">
      <c r="E1732" s="1"/>
      <c r="J1732" s="1"/>
      <c r="N1732" s="1"/>
      <c r="S1732" s="1"/>
      <c r="X1732" s="1"/>
      <c r="AE1732" s="1"/>
      <c r="AH1732" s="3"/>
    </row>
    <row r="1733" spans="5:34" x14ac:dyDescent="0.2">
      <c r="E1733" s="1"/>
      <c r="J1733" s="1"/>
      <c r="N1733" s="1"/>
      <c r="S1733" s="1"/>
      <c r="X1733" s="1"/>
      <c r="AE1733" s="1"/>
      <c r="AH1733" s="3"/>
    </row>
    <row r="1734" spans="5:34" x14ac:dyDescent="0.2">
      <c r="E1734" s="1"/>
      <c r="J1734" s="1"/>
      <c r="N1734" s="1"/>
      <c r="S1734" s="1"/>
      <c r="X1734" s="1"/>
      <c r="AE1734" s="1"/>
      <c r="AH1734" s="3"/>
    </row>
    <row r="1735" spans="5:34" x14ac:dyDescent="0.2">
      <c r="E1735" s="1"/>
      <c r="J1735" s="1"/>
      <c r="N1735" s="1"/>
      <c r="S1735" s="1"/>
      <c r="X1735" s="1"/>
      <c r="AE1735" s="1"/>
      <c r="AH1735" s="3"/>
    </row>
    <row r="1736" spans="5:34" x14ac:dyDescent="0.2">
      <c r="E1736" s="1"/>
      <c r="J1736" s="1"/>
      <c r="N1736" s="1"/>
      <c r="S1736" s="1"/>
      <c r="X1736" s="1"/>
      <c r="AE1736" s="1"/>
      <c r="AH1736" s="3"/>
    </row>
    <row r="1737" spans="5:34" x14ac:dyDescent="0.2">
      <c r="E1737" s="1"/>
      <c r="J1737" s="1"/>
      <c r="N1737" s="1"/>
      <c r="S1737" s="1"/>
      <c r="X1737" s="1"/>
      <c r="AE1737" s="1"/>
      <c r="AH1737" s="3"/>
    </row>
    <row r="1738" spans="5:34" x14ac:dyDescent="0.2">
      <c r="E1738" s="1"/>
      <c r="J1738" s="1"/>
      <c r="N1738" s="1"/>
      <c r="S1738" s="1"/>
      <c r="X1738" s="1"/>
      <c r="AE1738" s="1"/>
      <c r="AH1738" s="3"/>
    </row>
    <row r="1739" spans="5:34" x14ac:dyDescent="0.2">
      <c r="E1739" s="1"/>
      <c r="J1739" s="1"/>
      <c r="N1739" s="1"/>
      <c r="S1739" s="1"/>
      <c r="X1739" s="1"/>
      <c r="AE1739" s="1"/>
      <c r="AH1739" s="3"/>
    </row>
    <row r="1740" spans="5:34" x14ac:dyDescent="0.2">
      <c r="E1740" s="1"/>
      <c r="J1740" s="1"/>
      <c r="N1740" s="1"/>
      <c r="S1740" s="1"/>
      <c r="X1740" s="1"/>
      <c r="AE1740" s="1"/>
      <c r="AH1740" s="3"/>
    </row>
    <row r="1741" spans="5:34" x14ac:dyDescent="0.2">
      <c r="E1741" s="1"/>
      <c r="J1741" s="1"/>
      <c r="N1741" s="1"/>
      <c r="S1741" s="1"/>
      <c r="X1741" s="1"/>
      <c r="AE1741" s="1"/>
      <c r="AH1741" s="3"/>
    </row>
    <row r="1742" spans="5:34" x14ac:dyDescent="0.2">
      <c r="E1742" s="1"/>
      <c r="J1742" s="1"/>
      <c r="N1742" s="1"/>
      <c r="S1742" s="1"/>
      <c r="X1742" s="1"/>
      <c r="AE1742" s="1"/>
      <c r="AH1742" s="3"/>
    </row>
    <row r="1743" spans="5:34" x14ac:dyDescent="0.2">
      <c r="E1743" s="1"/>
      <c r="J1743" s="1"/>
      <c r="N1743" s="1"/>
      <c r="S1743" s="1"/>
      <c r="X1743" s="1"/>
      <c r="AE1743" s="1"/>
      <c r="AH1743" s="3"/>
    </row>
    <row r="1744" spans="5:34" x14ac:dyDescent="0.2">
      <c r="E1744" s="1"/>
      <c r="J1744" s="1"/>
      <c r="N1744" s="1"/>
      <c r="S1744" s="1"/>
      <c r="X1744" s="1"/>
      <c r="AE1744" s="1"/>
      <c r="AH1744" s="3"/>
    </row>
    <row r="1745" spans="5:34" x14ac:dyDescent="0.2">
      <c r="E1745" s="1"/>
      <c r="J1745" s="1"/>
      <c r="N1745" s="1"/>
      <c r="S1745" s="1"/>
      <c r="X1745" s="1"/>
      <c r="AE1745" s="1"/>
      <c r="AH1745" s="3"/>
    </row>
    <row r="1746" spans="5:34" x14ac:dyDescent="0.2">
      <c r="E1746" s="1"/>
      <c r="J1746" s="1"/>
      <c r="N1746" s="1"/>
      <c r="S1746" s="1"/>
      <c r="X1746" s="1"/>
      <c r="AE1746" s="1"/>
      <c r="AH1746" s="3"/>
    </row>
    <row r="1747" spans="5:34" x14ac:dyDescent="0.2">
      <c r="E1747" s="1"/>
      <c r="J1747" s="1"/>
      <c r="N1747" s="1"/>
      <c r="S1747" s="1"/>
      <c r="X1747" s="1"/>
      <c r="AE1747" s="1"/>
      <c r="AH1747" s="3"/>
    </row>
    <row r="1748" spans="5:34" x14ac:dyDescent="0.2">
      <c r="E1748" s="1"/>
      <c r="J1748" s="1"/>
      <c r="N1748" s="1"/>
      <c r="S1748" s="1"/>
      <c r="X1748" s="1"/>
      <c r="AE1748" s="1"/>
      <c r="AH1748" s="3"/>
    </row>
    <row r="1749" spans="5:34" x14ac:dyDescent="0.2">
      <c r="E1749" s="1"/>
      <c r="J1749" s="1"/>
      <c r="N1749" s="1"/>
      <c r="S1749" s="1"/>
      <c r="X1749" s="1"/>
      <c r="AE1749" s="1"/>
      <c r="AH1749" s="3"/>
    </row>
    <row r="1750" spans="5:34" x14ac:dyDescent="0.2">
      <c r="E1750" s="1"/>
      <c r="J1750" s="1"/>
      <c r="N1750" s="1"/>
      <c r="S1750" s="1"/>
      <c r="X1750" s="1"/>
      <c r="AE1750" s="1"/>
      <c r="AH1750" s="3"/>
    </row>
    <row r="1751" spans="5:34" x14ac:dyDescent="0.2">
      <c r="E1751" s="1"/>
      <c r="J1751" s="1"/>
      <c r="N1751" s="1"/>
      <c r="S1751" s="1"/>
      <c r="X1751" s="1"/>
      <c r="AE1751" s="1"/>
      <c r="AH1751" s="3"/>
    </row>
    <row r="1752" spans="5:34" x14ac:dyDescent="0.2">
      <c r="E1752" s="1"/>
      <c r="J1752" s="1"/>
      <c r="N1752" s="1"/>
      <c r="S1752" s="1"/>
      <c r="X1752" s="1"/>
      <c r="AE1752" s="1"/>
      <c r="AH1752" s="3"/>
    </row>
    <row r="1753" spans="5:34" x14ac:dyDescent="0.2">
      <c r="E1753" s="1"/>
      <c r="J1753" s="1"/>
      <c r="N1753" s="1"/>
      <c r="S1753" s="1"/>
      <c r="X1753" s="1"/>
      <c r="AE1753" s="1"/>
      <c r="AH1753" s="3"/>
    </row>
    <row r="1754" spans="5:34" x14ac:dyDescent="0.2">
      <c r="E1754" s="1"/>
      <c r="J1754" s="1"/>
      <c r="N1754" s="1"/>
      <c r="S1754" s="1"/>
      <c r="X1754" s="1"/>
      <c r="AE1754" s="1"/>
      <c r="AH1754" s="3"/>
    </row>
    <row r="1755" spans="5:34" x14ac:dyDescent="0.2">
      <c r="E1755" s="1"/>
      <c r="J1755" s="1"/>
      <c r="N1755" s="1"/>
      <c r="S1755" s="1"/>
      <c r="X1755" s="1"/>
      <c r="AE1755" s="1"/>
      <c r="AH1755" s="3"/>
    </row>
    <row r="1756" spans="5:34" x14ac:dyDescent="0.2">
      <c r="E1756" s="1"/>
      <c r="J1756" s="1"/>
      <c r="N1756" s="1"/>
      <c r="S1756" s="1"/>
      <c r="X1756" s="1"/>
      <c r="AE1756" s="1"/>
      <c r="AH1756" s="3"/>
    </row>
    <row r="1757" spans="5:34" x14ac:dyDescent="0.2">
      <c r="E1757" s="1"/>
      <c r="J1757" s="1"/>
      <c r="N1757" s="1"/>
      <c r="S1757" s="1"/>
      <c r="X1757" s="1"/>
      <c r="AE1757" s="1"/>
      <c r="AH1757" s="3"/>
    </row>
    <row r="1758" spans="5:34" x14ac:dyDescent="0.2">
      <c r="E1758" s="1"/>
      <c r="J1758" s="1"/>
      <c r="N1758" s="1"/>
      <c r="S1758" s="1"/>
      <c r="X1758" s="1"/>
      <c r="AE1758" s="1"/>
      <c r="AH1758" s="3"/>
    </row>
    <row r="1759" spans="5:34" x14ac:dyDescent="0.2">
      <c r="E1759" s="1"/>
      <c r="J1759" s="1"/>
      <c r="N1759" s="1"/>
      <c r="S1759" s="1"/>
      <c r="X1759" s="1"/>
      <c r="AE1759" s="1"/>
      <c r="AH1759" s="3"/>
    </row>
    <row r="1760" spans="5:34" x14ac:dyDescent="0.2">
      <c r="E1760" s="1"/>
      <c r="J1760" s="1"/>
      <c r="N1760" s="1"/>
      <c r="S1760" s="1"/>
      <c r="X1760" s="1"/>
      <c r="AE1760" s="1"/>
      <c r="AH1760" s="3"/>
    </row>
    <row r="1761" spans="5:34" x14ac:dyDescent="0.2">
      <c r="E1761" s="1"/>
      <c r="J1761" s="1"/>
      <c r="N1761" s="1"/>
      <c r="S1761" s="1"/>
      <c r="X1761" s="1"/>
      <c r="AE1761" s="1"/>
      <c r="AH1761" s="3"/>
    </row>
    <row r="1762" spans="5:34" x14ac:dyDescent="0.2">
      <c r="E1762" s="1"/>
      <c r="J1762" s="1"/>
      <c r="N1762" s="1"/>
      <c r="S1762" s="1"/>
      <c r="X1762" s="1"/>
      <c r="AE1762" s="1"/>
      <c r="AH1762" s="3"/>
    </row>
    <row r="1763" spans="5:34" x14ac:dyDescent="0.2">
      <c r="E1763" s="1"/>
      <c r="J1763" s="1"/>
      <c r="N1763" s="1"/>
      <c r="S1763" s="1"/>
      <c r="X1763" s="1"/>
      <c r="AE1763" s="1"/>
      <c r="AH1763" s="3"/>
    </row>
    <row r="1764" spans="5:34" x14ac:dyDescent="0.2">
      <c r="E1764" s="1"/>
      <c r="J1764" s="1"/>
      <c r="N1764" s="1"/>
      <c r="S1764" s="1"/>
      <c r="X1764" s="1"/>
      <c r="AE1764" s="1"/>
      <c r="AH1764" s="3"/>
    </row>
    <row r="1765" spans="5:34" x14ac:dyDescent="0.2">
      <c r="E1765" s="1"/>
      <c r="J1765" s="1"/>
      <c r="N1765" s="1"/>
      <c r="S1765" s="1"/>
      <c r="X1765" s="1"/>
      <c r="AE1765" s="1"/>
      <c r="AH1765" s="3"/>
    </row>
    <row r="1766" spans="5:34" x14ac:dyDescent="0.2">
      <c r="E1766" s="1"/>
      <c r="J1766" s="1"/>
      <c r="N1766" s="1"/>
      <c r="S1766" s="1"/>
      <c r="X1766" s="1"/>
      <c r="AE1766" s="1"/>
      <c r="AH1766" s="3"/>
    </row>
    <row r="1767" spans="5:34" x14ac:dyDescent="0.2">
      <c r="E1767" s="1"/>
      <c r="J1767" s="1"/>
      <c r="N1767" s="1"/>
      <c r="S1767" s="1"/>
      <c r="X1767" s="1"/>
      <c r="AE1767" s="1"/>
      <c r="AH1767" s="3"/>
    </row>
  </sheetData>
  <sheetProtection sheet="1" objects="1" scenarios="1"/>
  <mergeCells count="160">
    <mergeCell ref="B136:D136"/>
    <mergeCell ref="B28:D28"/>
    <mergeCell ref="B29:D29"/>
    <mergeCell ref="B24:D24"/>
    <mergeCell ref="B25:D25"/>
    <mergeCell ref="B54:D54"/>
    <mergeCell ref="B55:D55"/>
    <mergeCell ref="B56:D56"/>
    <mergeCell ref="AF7:AF17"/>
    <mergeCell ref="P7:P17"/>
    <mergeCell ref="F7:F17"/>
    <mergeCell ref="G7:G17"/>
    <mergeCell ref="H7:H17"/>
    <mergeCell ref="A18:D18"/>
    <mergeCell ref="Q7:Q17"/>
    <mergeCell ref="R7:R17"/>
    <mergeCell ref="S7:V9"/>
    <mergeCell ref="E7:E17"/>
    <mergeCell ref="B57:D57"/>
    <mergeCell ref="B26:D26"/>
    <mergeCell ref="B53:D53"/>
    <mergeCell ref="B42:D42"/>
    <mergeCell ref="B43:D43"/>
    <mergeCell ref="B44:D44"/>
    <mergeCell ref="AG7:AG17"/>
    <mergeCell ref="AH7:AH17"/>
    <mergeCell ref="AC7:AC17"/>
    <mergeCell ref="B41:D41"/>
    <mergeCell ref="B30:D30"/>
    <mergeCell ref="B31:D31"/>
    <mergeCell ref="B32:D32"/>
    <mergeCell ref="B33:D33"/>
    <mergeCell ref="B34:D34"/>
    <mergeCell ref="B35:D35"/>
    <mergeCell ref="B36:D36"/>
    <mergeCell ref="B37:D37"/>
    <mergeCell ref="B38:D38"/>
    <mergeCell ref="B19:D19"/>
    <mergeCell ref="B20:D20"/>
    <mergeCell ref="B21:D21"/>
    <mergeCell ref="B22:D22"/>
    <mergeCell ref="B23:D23"/>
    <mergeCell ref="S10:S17"/>
    <mergeCell ref="T10:T17"/>
    <mergeCell ref="U10:U17"/>
    <mergeCell ref="M7:M17"/>
    <mergeCell ref="N7:N17"/>
    <mergeCell ref="O7:O17"/>
    <mergeCell ref="A1:D1"/>
    <mergeCell ref="E1:AA1"/>
    <mergeCell ref="X7:X17"/>
    <mergeCell ref="K7:K17"/>
    <mergeCell ref="L7:L17"/>
    <mergeCell ref="Y4:Y17"/>
    <mergeCell ref="Z4:Z17"/>
    <mergeCell ref="AC1:AH1"/>
    <mergeCell ref="A2:AH2"/>
    <mergeCell ref="A3:AH3"/>
    <mergeCell ref="A4:D17"/>
    <mergeCell ref="E4:I6"/>
    <mergeCell ref="J4:M6"/>
    <mergeCell ref="N4:X6"/>
    <mergeCell ref="AA4:AA17"/>
    <mergeCell ref="I7:I17"/>
    <mergeCell ref="J7:J17"/>
    <mergeCell ref="W7:W17"/>
    <mergeCell ref="V10:V17"/>
    <mergeCell ref="AB4:AB17"/>
    <mergeCell ref="AC4:AE6"/>
    <mergeCell ref="AF4:AH6"/>
    <mergeCell ref="AD7:AD17"/>
    <mergeCell ref="AE7:AE17"/>
    <mergeCell ref="B45:D45"/>
    <mergeCell ref="B46:D46"/>
    <mergeCell ref="B47:D47"/>
    <mergeCell ref="B27:D27"/>
    <mergeCell ref="B48:D48"/>
    <mergeCell ref="B49:D49"/>
    <mergeCell ref="B50:D50"/>
    <mergeCell ref="B51:D51"/>
    <mergeCell ref="B52:D52"/>
    <mergeCell ref="B39:D39"/>
    <mergeCell ref="B40:D40"/>
    <mergeCell ref="B58:D58"/>
    <mergeCell ref="B59:D59"/>
    <mergeCell ref="B60:D60"/>
    <mergeCell ref="B61:D61"/>
    <mergeCell ref="B62:D62"/>
    <mergeCell ref="B63:D63"/>
    <mergeCell ref="B64:D64"/>
    <mergeCell ref="B65:D65"/>
    <mergeCell ref="B66:D66"/>
    <mergeCell ref="B67:D67"/>
    <mergeCell ref="B68:D68"/>
    <mergeCell ref="B69:D69"/>
    <mergeCell ref="B70:D70"/>
    <mergeCell ref="B71:D71"/>
    <mergeCell ref="B72:D72"/>
    <mergeCell ref="B73:D73"/>
    <mergeCell ref="B74:D74"/>
    <mergeCell ref="B75:D75"/>
    <mergeCell ref="B76:D76"/>
    <mergeCell ref="B77:D77"/>
    <mergeCell ref="B78:D78"/>
    <mergeCell ref="B79:D79"/>
    <mergeCell ref="B80:D80"/>
    <mergeCell ref="B81:D81"/>
    <mergeCell ref="B82:D82"/>
    <mergeCell ref="B83:D83"/>
    <mergeCell ref="B84:D84"/>
    <mergeCell ref="B85:D85"/>
    <mergeCell ref="B86:D86"/>
    <mergeCell ref="B87:D87"/>
    <mergeCell ref="B88:D88"/>
    <mergeCell ref="B89:D89"/>
    <mergeCell ref="B90:D90"/>
    <mergeCell ref="B91:D91"/>
    <mergeCell ref="B92:D92"/>
    <mergeCell ref="B93:D93"/>
    <mergeCell ref="B94:D94"/>
    <mergeCell ref="B95:D95"/>
    <mergeCell ref="B96:D96"/>
    <mergeCell ref="B97:D97"/>
    <mergeCell ref="B98:D98"/>
    <mergeCell ref="B99:D99"/>
    <mergeCell ref="B100:D100"/>
    <mergeCell ref="B101:D101"/>
    <mergeCell ref="B102:D102"/>
    <mergeCell ref="B103:D103"/>
    <mergeCell ref="B104:D104"/>
    <mergeCell ref="B105:D105"/>
    <mergeCell ref="B106:D106"/>
    <mergeCell ref="B107:D107"/>
    <mergeCell ref="B108:D108"/>
    <mergeCell ref="B109:D109"/>
    <mergeCell ref="B110:D110"/>
    <mergeCell ref="B111:D111"/>
    <mergeCell ref="B120:D120"/>
    <mergeCell ref="B121:D121"/>
    <mergeCell ref="B122:D122"/>
    <mergeCell ref="B123:D123"/>
    <mergeCell ref="B124:D124"/>
    <mergeCell ref="B125:D125"/>
    <mergeCell ref="B112:D112"/>
    <mergeCell ref="B113:D113"/>
    <mergeCell ref="B114:D114"/>
    <mergeCell ref="B115:D115"/>
    <mergeCell ref="B116:D116"/>
    <mergeCell ref="B117:D117"/>
    <mergeCell ref="B118:D118"/>
    <mergeCell ref="B119:D119"/>
    <mergeCell ref="B126:D126"/>
    <mergeCell ref="B133:D133"/>
    <mergeCell ref="B134:D134"/>
    <mergeCell ref="B127:D127"/>
    <mergeCell ref="B128:D128"/>
    <mergeCell ref="B129:D129"/>
    <mergeCell ref="B130:D130"/>
    <mergeCell ref="B132:D132"/>
    <mergeCell ref="B131:D1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</vt:i4>
      </vt:variant>
    </vt:vector>
  </HeadingPairs>
  <TitlesOfParts>
    <vt:vector size="12" baseType="lpstr">
      <vt:lpstr>Ընդհանուր</vt:lpstr>
      <vt:lpstr>Երևան</vt:lpstr>
      <vt:lpstr>Արմավիր</vt:lpstr>
      <vt:lpstr>Արարատ և Վայոց ձոր</vt:lpstr>
      <vt:lpstr>Արագածոտն</vt:lpstr>
      <vt:lpstr>Գեղարքունիք</vt:lpstr>
      <vt:lpstr>Կոտայք</vt:lpstr>
      <vt:lpstr>Լոռի</vt:lpstr>
      <vt:lpstr>Շիրակ</vt:lpstr>
      <vt:lpstr>Տավուշ</vt:lpstr>
      <vt:lpstr>Սյունիք</vt:lpstr>
      <vt:lpstr>Տավուշ!Область_печати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 Ohanyan</dc:creator>
  <cp:lastModifiedBy>Yelena</cp:lastModifiedBy>
  <cp:lastPrinted>2018-03-16T07:12:47Z</cp:lastPrinted>
  <dcterms:created xsi:type="dcterms:W3CDTF">2016-12-26T09:09:15Z</dcterms:created>
  <dcterms:modified xsi:type="dcterms:W3CDTF">2020-02-04T06:24:21Z</dcterms:modified>
</cp:coreProperties>
</file>